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S 4 e 5\2025\202502\Publicar\"/>
    </mc:Choice>
  </mc:AlternateContent>
  <xr:revisionPtr revIDLastSave="0" documentId="13_ncr:1_{F4B214DF-BC84-49F7-BC7A-F3EB77D6A5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D2Nzka+LJkzmDkCN1MV+RMkZFTWWBTVmxdeA5sSJMso="/>
    </ext>
  </extLst>
</workbook>
</file>

<file path=xl/calcChain.xml><?xml version="1.0" encoding="utf-8"?>
<calcChain xmlns="http://schemas.openxmlformats.org/spreadsheetml/2006/main">
  <c r="M188" i="2" l="1"/>
  <c r="L186" i="2"/>
  <c r="M185" i="2"/>
  <c r="K185" i="2"/>
  <c r="J185" i="2"/>
  <c r="H185" i="2"/>
  <c r="F185" i="2"/>
  <c r="E185" i="2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I174" i="2" s="1"/>
  <c r="G173" i="2"/>
  <c r="I173" i="2" s="1"/>
  <c r="G172" i="2"/>
  <c r="I172" i="2" s="1"/>
  <c r="G171" i="2"/>
  <c r="I171" i="2" s="1"/>
  <c r="G170" i="2"/>
  <c r="I170" i="2" s="1"/>
  <c r="G169" i="2"/>
  <c r="I169" i="2" s="1"/>
  <c r="G168" i="2"/>
  <c r="I168" i="2" s="1"/>
  <c r="L167" i="2"/>
  <c r="L185" i="2" s="1"/>
  <c r="G167" i="2"/>
  <c r="M166" i="2"/>
  <c r="K166" i="2"/>
  <c r="J166" i="2"/>
  <c r="H166" i="2"/>
  <c r="F166" i="2"/>
  <c r="E166" i="2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G151" i="2"/>
  <c r="I151" i="2" s="1"/>
  <c r="G150" i="2"/>
  <c r="I150" i="2" s="1"/>
  <c r="G149" i="2"/>
  <c r="I149" i="2" s="1"/>
  <c r="L148" i="2"/>
  <c r="L166" i="2" s="1"/>
  <c r="G148" i="2"/>
  <c r="I148" i="2" s="1"/>
  <c r="M147" i="2"/>
  <c r="K147" i="2"/>
  <c r="J147" i="2"/>
  <c r="H147" i="2"/>
  <c r="F147" i="2"/>
  <c r="E147" i="2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G140" i="2"/>
  <c r="I140" i="2" s="1"/>
  <c r="G139" i="2"/>
  <c r="I139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30" i="2"/>
  <c r="I130" i="2" s="1"/>
  <c r="L129" i="2"/>
  <c r="L147" i="2" s="1"/>
  <c r="G129" i="2"/>
  <c r="I129" i="2" s="1"/>
  <c r="M128" i="2"/>
  <c r="K128" i="2"/>
  <c r="J128" i="2"/>
  <c r="H128" i="2"/>
  <c r="F128" i="2"/>
  <c r="E128" i="2"/>
  <c r="L127" i="2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20" i="2"/>
  <c r="I120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L109" i="2"/>
  <c r="G109" i="2"/>
  <c r="M108" i="2"/>
  <c r="K108" i="2"/>
  <c r="J108" i="2"/>
  <c r="H108" i="2"/>
  <c r="F108" i="2"/>
  <c r="E108" i="2"/>
  <c r="L107" i="2"/>
  <c r="G107" i="2"/>
  <c r="I107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L89" i="2"/>
  <c r="G89" i="2"/>
  <c r="M88" i="2"/>
  <c r="K88" i="2"/>
  <c r="J88" i="2"/>
  <c r="H88" i="2"/>
  <c r="F88" i="2"/>
  <c r="E88" i="2"/>
  <c r="L87" i="2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G78" i="2"/>
  <c r="I78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70" i="2"/>
  <c r="I70" i="2" s="1"/>
  <c r="L69" i="2"/>
  <c r="L88" i="2" s="1"/>
  <c r="G69" i="2"/>
  <c r="I69" i="2" s="1"/>
  <c r="M68" i="2"/>
  <c r="K68" i="2"/>
  <c r="J68" i="2"/>
  <c r="H68" i="2"/>
  <c r="F68" i="2"/>
  <c r="E68" i="2"/>
  <c r="G67" i="2"/>
  <c r="I67" i="2" s="1"/>
  <c r="G66" i="2"/>
  <c r="I66" i="2" s="1"/>
  <c r="G65" i="2"/>
  <c r="I65" i="2" s="1"/>
  <c r="G64" i="2"/>
  <c r="I64" i="2" s="1"/>
  <c r="G63" i="2"/>
  <c r="I63" i="2" s="1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G51" i="2"/>
  <c r="I51" i="2" s="1"/>
  <c r="L50" i="2"/>
  <c r="L68" i="2" s="1"/>
  <c r="G50" i="2"/>
  <c r="I50" i="2" s="1"/>
  <c r="M49" i="2"/>
  <c r="K49" i="2"/>
  <c r="J49" i="2"/>
  <c r="H49" i="2"/>
  <c r="F49" i="2"/>
  <c r="E49" i="2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L31" i="2"/>
  <c r="L49" i="2" s="1"/>
  <c r="G31" i="2"/>
  <c r="I31" i="2" s="1"/>
  <c r="M30" i="2"/>
  <c r="K30" i="2"/>
  <c r="J30" i="2"/>
  <c r="F30" i="2"/>
  <c r="E30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L12" i="2"/>
  <c r="L30" i="2" s="1"/>
  <c r="G12" i="2"/>
  <c r="I12" i="2" s="1"/>
  <c r="L128" i="2" l="1"/>
  <c r="L188" i="2" s="1"/>
  <c r="E188" i="2"/>
  <c r="G108" i="2"/>
  <c r="J188" i="2"/>
  <c r="L108" i="2"/>
  <c r="F188" i="2"/>
  <c r="K188" i="2"/>
  <c r="G185" i="2"/>
  <c r="I167" i="2"/>
  <c r="I185" i="2" s="1"/>
  <c r="I49" i="2"/>
  <c r="G68" i="2"/>
  <c r="I52" i="2"/>
  <c r="I68" i="2" s="1"/>
  <c r="G128" i="2"/>
  <c r="I147" i="2"/>
  <c r="I88" i="2"/>
  <c r="I166" i="2"/>
  <c r="G166" i="2"/>
  <c r="G88" i="2"/>
  <c r="I89" i="2"/>
  <c r="I108" i="2" s="1"/>
  <c r="G147" i="2"/>
  <c r="G49" i="2"/>
  <c r="I109" i="2"/>
  <c r="I128" i="2" s="1"/>
  <c r="G30" i="2"/>
  <c r="H29" i="2" s="1"/>
  <c r="H30" i="2" l="1"/>
  <c r="H188" i="2" s="1"/>
  <c r="I29" i="2"/>
  <c r="I30" i="2" s="1"/>
  <c r="I188" i="2" s="1"/>
  <c r="G188" i="2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<sst xmlns="http://schemas.openxmlformats.org/spreadsheetml/2006/main" count="271" uniqueCount="55">
  <si>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</si>
  <si>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</si>
  <si>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</si>
  <si>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</si>
  <si>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</si>
  <si>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Disponibilização: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</si>
  <si>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</si>
  <si>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</si>
  <si>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</si>
  <si>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</si>
  <si>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</si>
  <si>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</si>
  <si>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</si>
  <si>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</si>
  <si>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</si>
  <si>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</si>
  <si>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</si>
  <si>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</si>
  <si>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</si>
  <si>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</si>
  <si>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</si>
  <si>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</si>
  <si>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</si>
  <si>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</si>
  <si>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</si>
  <si>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</si>
  <si>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</si>
  <si>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</si>
  <si>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</si>
  <si>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</si>
  <si>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</si>
  <si>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</si>
  <si>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</si>
  <si>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</si>
  <si>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</si>
  <si>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</si>
  <si>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</si>
  <si>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</si>
  <si>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</si>
  <si>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</si>
  <si>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</si>
  <si>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</si>
  <si>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</si>
  <si>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</si>
  <si>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</si>
  <si>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</si>
  <si>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</si>
  <si>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</si>
  <si>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</si>
  <si>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</si>
  <si>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</si>
  <si>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</si>
  <si>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</si>
  <si>
    <t>Fevereiro/2025</t>
  </si>
  <si>
    <t xml:space="preserve"> RESOLUÇÃO 102 CNJ - ANEXO IV - QUANTITATIVO DE CARGOS E FUNÇÕES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</si>
</sst>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1" fontId="8" fillId="4" borderId="30" xfId="0" applyNumberFormat="1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1" fontId="8" fillId="4" borderId="41" xfId="0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1" fontId="8" fillId="4" borderId="47" xfId="0" applyNumberFormat="1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1" fontId="10" fillId="5" borderId="55" xfId="0" applyNumberFormat="1" applyFont="1" applyFill="1" applyBorder="1" applyAlignment="1">
      <alignment horizontal="center" vertical="center"/>
    </xf>
    <xf numFmtId="1" fontId="10" fillId="5" borderId="56" xfId="0" applyNumberFormat="1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1" fontId="10" fillId="5" borderId="58" xfId="0" applyNumberFormat="1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1" fontId="8" fillId="3" borderId="61" xfId="0" applyNumberFormat="1" applyFont="1" applyFill="1" applyBorder="1" applyAlignment="1">
      <alignment horizontal="center" vertical="center"/>
    </xf>
    <xf numFmtId="1" fontId="8" fillId="3" borderId="62" xfId="0" applyNumberFormat="1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64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1" fontId="8" fillId="4" borderId="61" xfId="0" applyNumberFormat="1" applyFont="1" applyFill="1" applyBorder="1" applyAlignment="1">
      <alignment horizontal="center" vertical="center"/>
    </xf>
    <xf numFmtId="1" fontId="8" fillId="4" borderId="62" xfId="0" applyNumberFormat="1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4" borderId="64" xfId="0" applyNumberFormat="1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1" fontId="8" fillId="3" borderId="47" xfId="0" applyNumberFormat="1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1" fontId="8" fillId="3" borderId="55" xfId="0" applyNumberFormat="1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1" fontId="8" fillId="3" borderId="56" xfId="0" applyNumberFormat="1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1" fontId="9" fillId="4" borderId="55" xfId="0" applyNumberFormat="1" applyFont="1" applyFill="1" applyBorder="1" applyAlignment="1">
      <alignment horizontal="center" vertical="center"/>
    </xf>
    <xf numFmtId="1" fontId="8" fillId="4" borderId="55" xfId="0" applyNumberFormat="1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1" fontId="8" fillId="4" borderId="56" xfId="0" applyNumberFormat="1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1" fontId="9" fillId="3" borderId="55" xfId="0" applyNumberFormat="1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horizontal="center" vertical="center"/>
    </xf>
    <xf numFmtId="1" fontId="11" fillId="4" borderId="61" xfId="0" applyNumberFormat="1" applyFont="1" applyFill="1" applyBorder="1" applyAlignment="1">
      <alignment horizontal="center" vertical="center"/>
    </xf>
    <xf numFmtId="1" fontId="11" fillId="4" borderId="68" xfId="0" applyNumberFormat="1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1" fontId="10" fillId="4" borderId="61" xfId="0" applyNumberFormat="1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1" fontId="11" fillId="4" borderId="21" xfId="0" applyNumberFormat="1" applyFont="1" applyFill="1" applyBorder="1" applyAlignment="1">
      <alignment horizontal="center" vertical="center"/>
    </xf>
    <xf numFmtId="1" fontId="11" fillId="4" borderId="73" xfId="0" applyNumberFormat="1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" fontId="9" fillId="4" borderId="21" xfId="0" applyNumberFormat="1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5" borderId="7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8" fillId="3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8" fillId="3" borderId="33" xfId="0" applyFont="1" applyFill="1" applyBorder="1" applyAlignment="1">
      <alignment horizontal="center" vertical="center"/>
    </xf>
    <xf numFmtId="0" fontId="6" fillId="0" borderId="42" xfId="0" applyFont="1" applyBorder="1"/>
    <xf numFmtId="0" fontId="6" fillId="0" borderId="49" xfId="0" applyFont="1" applyBorder="1"/>
    <xf numFmtId="0" fontId="8" fillId="3" borderId="34" xfId="0" applyFont="1" applyFill="1" applyBorder="1" applyAlignment="1">
      <alignment horizontal="center" vertical="center"/>
    </xf>
    <xf numFmtId="0" fontId="6" fillId="0" borderId="37" xfId="0" applyFont="1" applyBorder="1"/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6" fillId="0" borderId="66" xfId="0" applyFont="1" applyBorder="1"/>
    <xf numFmtId="0" fontId="6" fillId="0" borderId="25" xfId="0" applyFont="1" applyBorder="1"/>
    <xf numFmtId="0" fontId="8" fillId="4" borderId="32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6" fillId="0" borderId="44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7" fillId="3" borderId="26" xfId="0" applyFont="1" applyFill="1" applyBorder="1" applyAlignment="1">
      <alignment horizontal="center" vertical="center" textRotation="90"/>
    </xf>
    <xf numFmtId="0" fontId="7" fillId="3" borderId="27" xfId="0" applyFont="1" applyFill="1" applyBorder="1" applyAlignment="1">
      <alignment horizontal="center" vertical="center" textRotation="90"/>
    </xf>
    <xf numFmtId="0" fontId="7" fillId="3" borderId="2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 wrapText="1"/>
    </xf>
    <xf numFmtId="0" fontId="6" fillId="0" borderId="52" xfId="0" applyFont="1" applyBorder="1"/>
    <xf numFmtId="0" fontId="6" fillId="0" borderId="53" xfId="0" applyFont="1" applyBorder="1"/>
    <xf numFmtId="0" fontId="7" fillId="4" borderId="32" xfId="0" applyFont="1" applyFill="1" applyBorder="1" applyAlignment="1">
      <alignment horizontal="center" vertical="center" textRotation="90"/>
    </xf>
    <xf numFmtId="0" fontId="7" fillId="4" borderId="34" xfId="0" applyFont="1" applyFill="1" applyBorder="1" applyAlignment="1">
      <alignment horizontal="center" vertical="center" textRotation="90"/>
    </xf>
    <xf numFmtId="0" fontId="7" fillId="4" borderId="34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textRotation="90"/>
    </xf>
    <xf numFmtId="0" fontId="7" fillId="3" borderId="34" xfId="0" applyFont="1" applyFill="1" applyBorder="1" applyAlignment="1">
      <alignment horizontal="center" vertical="center" textRotation="90"/>
    </xf>
    <xf numFmtId="0" fontId="7" fillId="3" borderId="3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6" fillId="0" borderId="67" xfId="0" applyFont="1" applyBorder="1"/>
    <xf numFmtId="0" fontId="2" fillId="4" borderId="70" xfId="0" applyFont="1" applyFill="1" applyBorder="1" applyAlignment="1">
      <alignment horizontal="center" vertical="center" wrapText="1"/>
    </xf>
    <xf numFmtId="0" fontId="6" fillId="0" borderId="71" xfId="0" applyFont="1" applyBorder="1"/>
    <xf numFmtId="0" fontId="6" fillId="0" borderId="72" xfId="0" applyFont="1" applyBorder="1"/>
    <xf numFmtId="0" fontId="4" fillId="4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188"/>
  <sheetViews>
    <sheetView tabSelected="1" workbookViewId="0">
      <selection activeCell="A6" sqref="A6"/>
    </sheetView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">
      <c r="A1" s="1" t="s">
        <v>0</v>
      </c>
      <c r="B1" s="122" t="s">
        <v>1</v>
      </c>
      <c r="C1" s="123"/>
      <c r="D1" s="123"/>
      <c r="E1" s="123"/>
      <c r="F1" s="123"/>
      <c r="G1" s="123"/>
      <c r="H1" s="1"/>
      <c r="I1" s="1"/>
      <c r="J1" s="1"/>
      <c r="K1" s="1"/>
      <c r="L1" s="1"/>
    </row>
    <row r="2" spans="1:13" ht="12.75" customHeight="1" x14ac:dyDescent="0.2">
      <c r="A2" s="1" t="s">
        <v>2</v>
      </c>
      <c r="B2" s="122" t="s">
        <v>3</v>
      </c>
      <c r="C2" s="123"/>
      <c r="D2" s="123"/>
      <c r="E2" s="123"/>
      <c r="F2" s="123"/>
      <c r="G2" s="1"/>
      <c r="H2" s="1"/>
      <c r="I2" s="1"/>
      <c r="J2" s="1"/>
      <c r="K2" s="1"/>
      <c r="L2" s="1"/>
    </row>
    <row r="3" spans="1:13" ht="12.75" customHeight="1" x14ac:dyDescent="0.2">
      <c r="A3" s="1" t="s">
        <v>4</v>
      </c>
      <c r="B3" s="1"/>
      <c r="C3" s="124" t="s">
        <v>53</v>
      </c>
      <c r="D3" s="123"/>
      <c r="E3" s="1"/>
      <c r="G3" s="4"/>
      <c r="H3" s="5"/>
      <c r="I3" s="1"/>
      <c r="J3" s="1"/>
      <c r="K3" s="1"/>
      <c r="L3" s="1"/>
    </row>
    <row r="4" spans="1:13" ht="12.75" customHeight="1" x14ac:dyDescent="0.2">
      <c r="A4" s="1"/>
      <c r="B4" s="1"/>
      <c r="C4" s="2"/>
      <c r="E4" s="1"/>
      <c r="F4" s="3" t="s">
        <v>5</v>
      </c>
      <c r="G4" s="4"/>
      <c r="H4" s="5"/>
      <c r="I4" s="1"/>
      <c r="J4" s="1"/>
      <c r="K4" s="1"/>
      <c r="L4" s="1"/>
    </row>
    <row r="5" spans="1:13" ht="12.75" customHeight="1" x14ac:dyDescent="0.2">
      <c r="A5" s="125" t="s">
        <v>54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12.75" customHeight="1" x14ac:dyDescent="0.2">
      <c r="A6" s="6"/>
    </row>
    <row r="7" spans="1:13" ht="12.75" customHeight="1" x14ac:dyDescent="0.2">
      <c r="A7" s="7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6" customHeight="1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6.25" customHeight="1" x14ac:dyDescent="0.2">
      <c r="A9" s="126" t="s">
        <v>7</v>
      </c>
      <c r="B9" s="127"/>
      <c r="C9" s="127"/>
      <c r="D9" s="128"/>
      <c r="E9" s="134" t="s">
        <v>8</v>
      </c>
      <c r="F9" s="135"/>
      <c r="G9" s="135"/>
      <c r="H9" s="135"/>
      <c r="I9" s="135"/>
      <c r="J9" s="136" t="s">
        <v>9</v>
      </c>
      <c r="K9" s="135"/>
      <c r="L9" s="135"/>
      <c r="M9" s="137"/>
    </row>
    <row r="10" spans="1:13" ht="26.25" customHeight="1" x14ac:dyDescent="0.2">
      <c r="A10" s="129"/>
      <c r="B10" s="123"/>
      <c r="C10" s="123"/>
      <c r="D10" s="130"/>
      <c r="E10" s="141" t="s">
        <v>10</v>
      </c>
      <c r="F10" s="142"/>
      <c r="G10" s="143"/>
      <c r="H10" s="99" t="s">
        <v>11</v>
      </c>
      <c r="I10" s="101" t="s">
        <v>12</v>
      </c>
      <c r="J10" s="103" t="s">
        <v>13</v>
      </c>
      <c r="K10" s="99" t="s">
        <v>14</v>
      </c>
      <c r="L10" s="99" t="s">
        <v>12</v>
      </c>
      <c r="M10" s="138" t="s">
        <v>15</v>
      </c>
    </row>
    <row r="11" spans="1:13" ht="26.25" customHeight="1" x14ac:dyDescent="0.2">
      <c r="A11" s="131"/>
      <c r="B11" s="132"/>
      <c r="C11" s="132"/>
      <c r="D11" s="133"/>
      <c r="E11" s="10" t="s">
        <v>16</v>
      </c>
      <c r="F11" s="11" t="s">
        <v>17</v>
      </c>
      <c r="G11" s="11" t="s">
        <v>18</v>
      </c>
      <c r="H11" s="100"/>
      <c r="I11" s="102"/>
      <c r="J11" s="104"/>
      <c r="K11" s="100"/>
      <c r="L11" s="100"/>
      <c r="M11" s="118"/>
    </row>
    <row r="12" spans="1:13" ht="12.75" customHeight="1" x14ac:dyDescent="0.2">
      <c r="A12" s="144" t="s">
        <v>19</v>
      </c>
      <c r="B12" s="145" t="s">
        <v>20</v>
      </c>
      <c r="C12" s="146" t="s">
        <v>21</v>
      </c>
      <c r="D12" s="12" t="s">
        <v>22</v>
      </c>
      <c r="E12" s="13">
        <v>124</v>
      </c>
      <c r="F12" s="14">
        <v>0</v>
      </c>
      <c r="G12" s="15">
        <f t="shared" ref="G12:G29" si="0">E12+F12</f>
        <v>124</v>
      </c>
      <c r="H12" s="14">
        <v>0</v>
      </c>
      <c r="I12" s="16">
        <f t="shared" ref="I12:I29" si="1">G12+H12</f>
        <v>124</v>
      </c>
      <c r="J12" s="105">
        <v>125</v>
      </c>
      <c r="K12" s="107">
        <v>33</v>
      </c>
      <c r="L12" s="110">
        <f>J12+K12</f>
        <v>158</v>
      </c>
      <c r="M12" s="17"/>
    </row>
    <row r="13" spans="1:13" ht="12.75" customHeight="1" x14ac:dyDescent="0.2">
      <c r="A13" s="106"/>
      <c r="B13" s="111"/>
      <c r="C13" s="111"/>
      <c r="D13" s="18" t="s">
        <v>23</v>
      </c>
      <c r="E13" s="19">
        <v>13</v>
      </c>
      <c r="F13" s="20">
        <v>0</v>
      </c>
      <c r="G13" s="21">
        <f t="shared" si="0"/>
        <v>13</v>
      </c>
      <c r="H13" s="20">
        <v>0</v>
      </c>
      <c r="I13" s="22">
        <f t="shared" si="1"/>
        <v>13</v>
      </c>
      <c r="J13" s="106"/>
      <c r="K13" s="108"/>
      <c r="L13" s="111"/>
      <c r="M13" s="23"/>
    </row>
    <row r="14" spans="1:13" ht="12.75" customHeight="1" x14ac:dyDescent="0.2">
      <c r="A14" s="106"/>
      <c r="B14" s="111"/>
      <c r="C14" s="140"/>
      <c r="D14" s="18" t="s">
        <v>24</v>
      </c>
      <c r="E14" s="19">
        <v>1</v>
      </c>
      <c r="F14" s="20">
        <v>0</v>
      </c>
      <c r="G14" s="21">
        <f t="shared" si="0"/>
        <v>1</v>
      </c>
      <c r="H14" s="20">
        <v>0</v>
      </c>
      <c r="I14" s="22">
        <f t="shared" si="1"/>
        <v>1</v>
      </c>
      <c r="J14" s="106"/>
      <c r="K14" s="108"/>
      <c r="L14" s="111"/>
      <c r="M14" s="23"/>
    </row>
    <row r="15" spans="1:13" ht="12.75" customHeight="1" x14ac:dyDescent="0.2">
      <c r="A15" s="106"/>
      <c r="B15" s="111"/>
      <c r="C15" s="139" t="s">
        <v>25</v>
      </c>
      <c r="D15" s="18" t="s">
        <v>22</v>
      </c>
      <c r="E15" s="19">
        <v>3</v>
      </c>
      <c r="F15" s="20">
        <v>0</v>
      </c>
      <c r="G15" s="21">
        <f t="shared" si="0"/>
        <v>3</v>
      </c>
      <c r="H15" s="20">
        <v>0</v>
      </c>
      <c r="I15" s="22">
        <f t="shared" si="1"/>
        <v>3</v>
      </c>
      <c r="J15" s="106"/>
      <c r="K15" s="108"/>
      <c r="L15" s="111"/>
      <c r="M15" s="23"/>
    </row>
    <row r="16" spans="1:13" ht="12.75" customHeight="1" x14ac:dyDescent="0.2">
      <c r="A16" s="106"/>
      <c r="B16" s="111"/>
      <c r="C16" s="111"/>
      <c r="D16" s="18" t="s">
        <v>23</v>
      </c>
      <c r="E16" s="19">
        <v>0</v>
      </c>
      <c r="F16" s="20">
        <v>0</v>
      </c>
      <c r="G16" s="21">
        <f t="shared" si="0"/>
        <v>0</v>
      </c>
      <c r="H16" s="20">
        <v>0</v>
      </c>
      <c r="I16" s="22">
        <f t="shared" si="1"/>
        <v>0</v>
      </c>
      <c r="J16" s="106"/>
      <c r="K16" s="108"/>
      <c r="L16" s="111"/>
      <c r="M16" s="23"/>
    </row>
    <row r="17" spans="1:13" ht="12.75" customHeight="1" x14ac:dyDescent="0.2">
      <c r="A17" s="106"/>
      <c r="B17" s="111"/>
      <c r="C17" s="140"/>
      <c r="D17" s="18" t="s">
        <v>24</v>
      </c>
      <c r="E17" s="19">
        <v>0</v>
      </c>
      <c r="F17" s="20">
        <v>0</v>
      </c>
      <c r="G17" s="21">
        <f t="shared" si="0"/>
        <v>0</v>
      </c>
      <c r="H17" s="20">
        <v>0</v>
      </c>
      <c r="I17" s="22">
        <f t="shared" si="1"/>
        <v>0</v>
      </c>
      <c r="J17" s="106"/>
      <c r="K17" s="108"/>
      <c r="L17" s="111"/>
      <c r="M17" s="23"/>
    </row>
    <row r="18" spans="1:13" ht="12.75" customHeight="1" x14ac:dyDescent="0.2">
      <c r="A18" s="106"/>
      <c r="B18" s="111"/>
      <c r="C18" s="139" t="s">
        <v>26</v>
      </c>
      <c r="D18" s="18" t="s">
        <v>22</v>
      </c>
      <c r="E18" s="19">
        <v>10</v>
      </c>
      <c r="F18" s="20">
        <v>0</v>
      </c>
      <c r="G18" s="21">
        <f t="shared" si="0"/>
        <v>10</v>
      </c>
      <c r="H18" s="20">
        <v>0</v>
      </c>
      <c r="I18" s="22">
        <f t="shared" si="1"/>
        <v>10</v>
      </c>
      <c r="J18" s="106"/>
      <c r="K18" s="108"/>
      <c r="L18" s="111"/>
      <c r="M18" s="23"/>
    </row>
    <row r="19" spans="1:13" ht="12.75" customHeight="1" x14ac:dyDescent="0.2">
      <c r="A19" s="106"/>
      <c r="B19" s="111"/>
      <c r="C19" s="111"/>
      <c r="D19" s="18" t="s">
        <v>23</v>
      </c>
      <c r="E19" s="19">
        <v>157</v>
      </c>
      <c r="F19" s="20">
        <v>0</v>
      </c>
      <c r="G19" s="21">
        <f t="shared" si="0"/>
        <v>157</v>
      </c>
      <c r="H19" s="20">
        <v>0</v>
      </c>
      <c r="I19" s="22">
        <f t="shared" si="1"/>
        <v>157</v>
      </c>
      <c r="J19" s="106"/>
      <c r="K19" s="108"/>
      <c r="L19" s="111"/>
      <c r="M19" s="23"/>
    </row>
    <row r="20" spans="1:13" ht="12.75" customHeight="1" x14ac:dyDescent="0.2">
      <c r="A20" s="106"/>
      <c r="B20" s="111"/>
      <c r="C20" s="140"/>
      <c r="D20" s="18" t="s">
        <v>24</v>
      </c>
      <c r="E20" s="19">
        <v>7</v>
      </c>
      <c r="F20" s="20">
        <v>0</v>
      </c>
      <c r="G20" s="21">
        <f t="shared" si="0"/>
        <v>7</v>
      </c>
      <c r="H20" s="20">
        <v>0</v>
      </c>
      <c r="I20" s="22">
        <f t="shared" si="1"/>
        <v>7</v>
      </c>
      <c r="J20" s="106"/>
      <c r="K20" s="108"/>
      <c r="L20" s="111"/>
      <c r="M20" s="23"/>
    </row>
    <row r="21" spans="1:13" ht="12.75" customHeight="1" x14ac:dyDescent="0.2">
      <c r="A21" s="106"/>
      <c r="B21" s="111"/>
      <c r="C21" s="139" t="s">
        <v>27</v>
      </c>
      <c r="D21" s="18" t="s">
        <v>22</v>
      </c>
      <c r="E21" s="19">
        <v>2</v>
      </c>
      <c r="F21" s="20">
        <v>0</v>
      </c>
      <c r="G21" s="21">
        <f t="shared" si="0"/>
        <v>2</v>
      </c>
      <c r="H21" s="20">
        <v>0</v>
      </c>
      <c r="I21" s="22">
        <f t="shared" si="1"/>
        <v>2</v>
      </c>
      <c r="J21" s="106"/>
      <c r="K21" s="108"/>
      <c r="L21" s="111"/>
      <c r="M21" s="23"/>
    </row>
    <row r="22" spans="1:13" ht="12.75" customHeight="1" x14ac:dyDescent="0.2">
      <c r="A22" s="106"/>
      <c r="B22" s="111"/>
      <c r="C22" s="111"/>
      <c r="D22" s="18" t="s">
        <v>23</v>
      </c>
      <c r="E22" s="19">
        <v>1</v>
      </c>
      <c r="F22" s="20">
        <v>0</v>
      </c>
      <c r="G22" s="21">
        <f t="shared" si="0"/>
        <v>1</v>
      </c>
      <c r="H22" s="20">
        <v>0</v>
      </c>
      <c r="I22" s="22">
        <f t="shared" si="1"/>
        <v>1</v>
      </c>
      <c r="J22" s="106"/>
      <c r="K22" s="108"/>
      <c r="L22" s="111"/>
      <c r="M22" s="23"/>
    </row>
    <row r="23" spans="1:13" ht="12.75" customHeight="1" x14ac:dyDescent="0.2">
      <c r="A23" s="106"/>
      <c r="B23" s="111"/>
      <c r="C23" s="140"/>
      <c r="D23" s="18" t="s">
        <v>24</v>
      </c>
      <c r="E23" s="19">
        <v>57</v>
      </c>
      <c r="F23" s="20">
        <v>0</v>
      </c>
      <c r="G23" s="21">
        <f t="shared" si="0"/>
        <v>57</v>
      </c>
      <c r="H23" s="20">
        <v>0</v>
      </c>
      <c r="I23" s="22">
        <f t="shared" si="1"/>
        <v>57</v>
      </c>
      <c r="J23" s="106"/>
      <c r="K23" s="108"/>
      <c r="L23" s="111"/>
      <c r="M23" s="23"/>
    </row>
    <row r="24" spans="1:13" ht="12.75" customHeight="1" x14ac:dyDescent="0.2">
      <c r="A24" s="106"/>
      <c r="B24" s="111"/>
      <c r="C24" s="139" t="s">
        <v>28</v>
      </c>
      <c r="D24" s="18" t="s">
        <v>22</v>
      </c>
      <c r="E24" s="19">
        <v>15</v>
      </c>
      <c r="F24" s="20">
        <v>0</v>
      </c>
      <c r="G24" s="21">
        <f t="shared" si="0"/>
        <v>15</v>
      </c>
      <c r="H24" s="20">
        <v>0</v>
      </c>
      <c r="I24" s="22">
        <f t="shared" si="1"/>
        <v>15</v>
      </c>
      <c r="J24" s="106"/>
      <c r="K24" s="108"/>
      <c r="L24" s="111"/>
      <c r="M24" s="23"/>
    </row>
    <row r="25" spans="1:13" ht="12.75" customHeight="1" x14ac:dyDescent="0.2">
      <c r="A25" s="106"/>
      <c r="B25" s="111"/>
      <c r="C25" s="111"/>
      <c r="D25" s="18" t="s">
        <v>23</v>
      </c>
      <c r="E25" s="19">
        <v>15</v>
      </c>
      <c r="F25" s="20">
        <v>0</v>
      </c>
      <c r="G25" s="21">
        <f t="shared" si="0"/>
        <v>15</v>
      </c>
      <c r="H25" s="20">
        <v>0</v>
      </c>
      <c r="I25" s="22">
        <f t="shared" si="1"/>
        <v>15</v>
      </c>
      <c r="J25" s="106"/>
      <c r="K25" s="108"/>
      <c r="L25" s="111"/>
      <c r="M25" s="23"/>
    </row>
    <row r="26" spans="1:13" ht="12.75" customHeight="1" x14ac:dyDescent="0.2">
      <c r="A26" s="106"/>
      <c r="B26" s="111"/>
      <c r="C26" s="140"/>
      <c r="D26" s="18" t="s">
        <v>24</v>
      </c>
      <c r="E26" s="19">
        <v>3</v>
      </c>
      <c r="F26" s="20">
        <v>0</v>
      </c>
      <c r="G26" s="21">
        <f t="shared" si="0"/>
        <v>3</v>
      </c>
      <c r="H26" s="20">
        <v>0</v>
      </c>
      <c r="I26" s="22">
        <f t="shared" si="1"/>
        <v>3</v>
      </c>
      <c r="J26" s="106"/>
      <c r="K26" s="108"/>
      <c r="L26" s="111"/>
      <c r="M26" s="23"/>
    </row>
    <row r="27" spans="1:13" ht="12.75" customHeight="1" x14ac:dyDescent="0.2">
      <c r="A27" s="106"/>
      <c r="B27" s="111"/>
      <c r="C27" s="139" t="s">
        <v>29</v>
      </c>
      <c r="D27" s="18" t="s">
        <v>22</v>
      </c>
      <c r="E27" s="19">
        <v>40</v>
      </c>
      <c r="F27" s="20">
        <v>0</v>
      </c>
      <c r="G27" s="21">
        <f t="shared" si="0"/>
        <v>40</v>
      </c>
      <c r="H27" s="20">
        <v>0</v>
      </c>
      <c r="I27" s="22">
        <f t="shared" si="1"/>
        <v>40</v>
      </c>
      <c r="J27" s="106"/>
      <c r="K27" s="108"/>
      <c r="L27" s="111"/>
      <c r="M27" s="23"/>
    </row>
    <row r="28" spans="1:13" ht="12.75" customHeight="1" x14ac:dyDescent="0.2">
      <c r="A28" s="106"/>
      <c r="B28" s="111"/>
      <c r="C28" s="111"/>
      <c r="D28" s="18" t="s">
        <v>23</v>
      </c>
      <c r="E28" s="19">
        <v>0</v>
      </c>
      <c r="F28" s="20">
        <v>0</v>
      </c>
      <c r="G28" s="21">
        <f t="shared" si="0"/>
        <v>0</v>
      </c>
      <c r="H28" s="20">
        <v>0</v>
      </c>
      <c r="I28" s="22">
        <f t="shared" si="1"/>
        <v>0</v>
      </c>
      <c r="J28" s="106"/>
      <c r="K28" s="108"/>
      <c r="L28" s="111"/>
      <c r="M28" s="23"/>
    </row>
    <row r="29" spans="1:13" ht="12.75" customHeight="1" x14ac:dyDescent="0.2">
      <c r="A29" s="106"/>
      <c r="B29" s="111"/>
      <c r="C29" s="111"/>
      <c r="D29" s="24" t="s">
        <v>24</v>
      </c>
      <c r="E29" s="25">
        <v>0</v>
      </c>
      <c r="F29" s="26">
        <v>55</v>
      </c>
      <c r="G29" s="21">
        <f t="shared" si="0"/>
        <v>55</v>
      </c>
      <c r="H29" s="27">
        <f>590-G30</f>
        <v>87</v>
      </c>
      <c r="I29" s="28">
        <f t="shared" si="1"/>
        <v>142</v>
      </c>
      <c r="J29" s="104"/>
      <c r="K29" s="109"/>
      <c r="L29" s="100"/>
      <c r="M29" s="29"/>
    </row>
    <row r="30" spans="1:13" ht="27.75" customHeight="1" x14ac:dyDescent="0.2">
      <c r="A30" s="148" t="s">
        <v>30</v>
      </c>
      <c r="B30" s="149"/>
      <c r="C30" s="149"/>
      <c r="D30" s="150"/>
      <c r="E30" s="30">
        <f t="shared" ref="E30:M30" si="2">SUM(E12:E29)</f>
        <v>448</v>
      </c>
      <c r="F30" s="31">
        <f t="shared" si="2"/>
        <v>55</v>
      </c>
      <c r="G30" s="32">
        <f t="shared" si="2"/>
        <v>503</v>
      </c>
      <c r="H30" s="31">
        <f t="shared" si="2"/>
        <v>87</v>
      </c>
      <c r="I30" s="33">
        <f t="shared" si="2"/>
        <v>590</v>
      </c>
      <c r="J30" s="34">
        <f t="shared" si="2"/>
        <v>125</v>
      </c>
      <c r="K30" s="31">
        <f t="shared" si="2"/>
        <v>33</v>
      </c>
      <c r="L30" s="32">
        <f t="shared" si="2"/>
        <v>158</v>
      </c>
      <c r="M30" s="35">
        <f t="shared" si="2"/>
        <v>0</v>
      </c>
    </row>
    <row r="31" spans="1:13" ht="12.75" customHeight="1" x14ac:dyDescent="0.2">
      <c r="A31" s="151" t="s">
        <v>31</v>
      </c>
      <c r="B31" s="152" t="s">
        <v>32</v>
      </c>
      <c r="C31" s="153" t="s">
        <v>21</v>
      </c>
      <c r="D31" s="36" t="s">
        <v>22</v>
      </c>
      <c r="E31" s="37">
        <v>42</v>
      </c>
      <c r="F31" s="38">
        <v>0</v>
      </c>
      <c r="G31" s="39">
        <f t="shared" ref="G31:G48" si="3">E31+F31</f>
        <v>42</v>
      </c>
      <c r="H31" s="38">
        <v>0</v>
      </c>
      <c r="I31" s="40">
        <f t="shared" ref="I31:I48" si="4">G31+H31</f>
        <v>42</v>
      </c>
      <c r="J31" s="119">
        <v>34</v>
      </c>
      <c r="K31" s="112">
        <v>11</v>
      </c>
      <c r="L31" s="113">
        <f>J31+K31</f>
        <v>45</v>
      </c>
      <c r="M31" s="41"/>
    </row>
    <row r="32" spans="1:13" ht="12.75" customHeight="1" x14ac:dyDescent="0.2">
      <c r="A32" s="106"/>
      <c r="B32" s="111"/>
      <c r="C32" s="111"/>
      <c r="D32" s="42" t="s">
        <v>23</v>
      </c>
      <c r="E32" s="43">
        <v>58</v>
      </c>
      <c r="F32" s="44">
        <v>0</v>
      </c>
      <c r="G32" s="45">
        <f t="shared" si="3"/>
        <v>58</v>
      </c>
      <c r="H32" s="44">
        <v>0</v>
      </c>
      <c r="I32" s="46">
        <f t="shared" si="4"/>
        <v>58</v>
      </c>
      <c r="J32" s="106"/>
      <c r="K32" s="108"/>
      <c r="L32" s="111"/>
      <c r="M32" s="47"/>
    </row>
    <row r="33" spans="1:13" ht="12.75" customHeight="1" x14ac:dyDescent="0.2">
      <c r="A33" s="106"/>
      <c r="B33" s="111"/>
      <c r="C33" s="140"/>
      <c r="D33" s="42" t="s">
        <v>24</v>
      </c>
      <c r="E33" s="43">
        <v>1</v>
      </c>
      <c r="F33" s="44">
        <v>0</v>
      </c>
      <c r="G33" s="45">
        <f t="shared" si="3"/>
        <v>1</v>
      </c>
      <c r="H33" s="44">
        <v>0</v>
      </c>
      <c r="I33" s="46">
        <f t="shared" si="4"/>
        <v>1</v>
      </c>
      <c r="J33" s="106"/>
      <c r="K33" s="108"/>
      <c r="L33" s="111"/>
      <c r="M33" s="47"/>
    </row>
    <row r="34" spans="1:13" ht="12.75" customHeight="1" x14ac:dyDescent="0.2">
      <c r="A34" s="106"/>
      <c r="B34" s="111"/>
      <c r="C34" s="147" t="s">
        <v>25</v>
      </c>
      <c r="D34" s="42" t="s">
        <v>22</v>
      </c>
      <c r="E34" s="43">
        <v>2</v>
      </c>
      <c r="F34" s="44">
        <v>0</v>
      </c>
      <c r="G34" s="45">
        <f t="shared" si="3"/>
        <v>2</v>
      </c>
      <c r="H34" s="44">
        <v>0</v>
      </c>
      <c r="I34" s="46">
        <f t="shared" si="4"/>
        <v>2</v>
      </c>
      <c r="J34" s="106"/>
      <c r="K34" s="108"/>
      <c r="L34" s="111"/>
      <c r="M34" s="47"/>
    </row>
    <row r="35" spans="1:13" ht="12.75" customHeight="1" x14ac:dyDescent="0.2">
      <c r="A35" s="106"/>
      <c r="B35" s="111"/>
      <c r="C35" s="111"/>
      <c r="D35" s="42" t="s">
        <v>23</v>
      </c>
      <c r="E35" s="43">
        <v>0</v>
      </c>
      <c r="F35" s="44">
        <v>0</v>
      </c>
      <c r="G35" s="45">
        <f t="shared" si="3"/>
        <v>0</v>
      </c>
      <c r="H35" s="44">
        <v>0</v>
      </c>
      <c r="I35" s="46">
        <f t="shared" si="4"/>
        <v>0</v>
      </c>
      <c r="J35" s="106"/>
      <c r="K35" s="108"/>
      <c r="L35" s="111"/>
      <c r="M35" s="47"/>
    </row>
    <row r="36" spans="1:13" ht="12.75" customHeight="1" x14ac:dyDescent="0.2">
      <c r="A36" s="106"/>
      <c r="B36" s="111"/>
      <c r="C36" s="140"/>
      <c r="D36" s="42" t="s">
        <v>24</v>
      </c>
      <c r="E36" s="43">
        <v>0</v>
      </c>
      <c r="F36" s="44">
        <v>0</v>
      </c>
      <c r="G36" s="45">
        <f t="shared" si="3"/>
        <v>0</v>
      </c>
      <c r="H36" s="44">
        <v>0</v>
      </c>
      <c r="I36" s="46">
        <f t="shared" si="4"/>
        <v>0</v>
      </c>
      <c r="J36" s="106"/>
      <c r="K36" s="108"/>
      <c r="L36" s="111"/>
      <c r="M36" s="47"/>
    </row>
    <row r="37" spans="1:13" ht="12.75" customHeight="1" x14ac:dyDescent="0.2">
      <c r="A37" s="106"/>
      <c r="B37" s="111"/>
      <c r="C37" s="147" t="s">
        <v>26</v>
      </c>
      <c r="D37" s="42" t="s">
        <v>22</v>
      </c>
      <c r="E37" s="43">
        <v>37</v>
      </c>
      <c r="F37" s="44">
        <v>0</v>
      </c>
      <c r="G37" s="45">
        <f t="shared" si="3"/>
        <v>37</v>
      </c>
      <c r="H37" s="44">
        <v>0</v>
      </c>
      <c r="I37" s="46">
        <f t="shared" si="4"/>
        <v>37</v>
      </c>
      <c r="J37" s="106"/>
      <c r="K37" s="108"/>
      <c r="L37" s="111"/>
      <c r="M37" s="47"/>
    </row>
    <row r="38" spans="1:13" ht="12.75" customHeight="1" x14ac:dyDescent="0.2">
      <c r="A38" s="106"/>
      <c r="B38" s="111"/>
      <c r="C38" s="111"/>
      <c r="D38" s="42" t="s">
        <v>23</v>
      </c>
      <c r="E38" s="43">
        <v>126</v>
      </c>
      <c r="F38" s="44">
        <v>0</v>
      </c>
      <c r="G38" s="45">
        <f t="shared" si="3"/>
        <v>126</v>
      </c>
      <c r="H38" s="44">
        <v>0</v>
      </c>
      <c r="I38" s="46">
        <f t="shared" si="4"/>
        <v>126</v>
      </c>
      <c r="J38" s="106"/>
      <c r="K38" s="108"/>
      <c r="L38" s="111"/>
      <c r="M38" s="47"/>
    </row>
    <row r="39" spans="1:13" ht="12.75" customHeight="1" x14ac:dyDescent="0.2">
      <c r="A39" s="106"/>
      <c r="B39" s="111"/>
      <c r="C39" s="140"/>
      <c r="D39" s="42" t="s">
        <v>24</v>
      </c>
      <c r="E39" s="43">
        <v>5</v>
      </c>
      <c r="F39" s="44">
        <v>0</v>
      </c>
      <c r="G39" s="45">
        <f t="shared" si="3"/>
        <v>5</v>
      </c>
      <c r="H39" s="44">
        <v>0</v>
      </c>
      <c r="I39" s="46">
        <f t="shared" si="4"/>
        <v>5</v>
      </c>
      <c r="J39" s="106"/>
      <c r="K39" s="108"/>
      <c r="L39" s="111"/>
      <c r="M39" s="47"/>
    </row>
    <row r="40" spans="1:13" ht="12.75" customHeight="1" x14ac:dyDescent="0.2">
      <c r="A40" s="106"/>
      <c r="B40" s="111"/>
      <c r="C40" s="147" t="s">
        <v>27</v>
      </c>
      <c r="D40" s="42" t="s">
        <v>22</v>
      </c>
      <c r="E40" s="43">
        <v>7</v>
      </c>
      <c r="F40" s="44">
        <v>0</v>
      </c>
      <c r="G40" s="45">
        <f t="shared" si="3"/>
        <v>7</v>
      </c>
      <c r="H40" s="44">
        <v>0</v>
      </c>
      <c r="I40" s="46">
        <f t="shared" si="4"/>
        <v>7</v>
      </c>
      <c r="J40" s="106"/>
      <c r="K40" s="108"/>
      <c r="L40" s="111"/>
      <c r="M40" s="47"/>
    </row>
    <row r="41" spans="1:13" ht="12.75" customHeight="1" x14ac:dyDescent="0.2">
      <c r="A41" s="106"/>
      <c r="B41" s="111"/>
      <c r="C41" s="111"/>
      <c r="D41" s="42" t="s">
        <v>23</v>
      </c>
      <c r="E41" s="43">
        <v>18</v>
      </c>
      <c r="F41" s="44">
        <v>0</v>
      </c>
      <c r="G41" s="45">
        <f t="shared" si="3"/>
        <v>18</v>
      </c>
      <c r="H41" s="44">
        <v>0</v>
      </c>
      <c r="I41" s="46">
        <f t="shared" si="4"/>
        <v>18</v>
      </c>
      <c r="J41" s="106"/>
      <c r="K41" s="108"/>
      <c r="L41" s="111"/>
      <c r="M41" s="47"/>
    </row>
    <row r="42" spans="1:13" ht="12.75" customHeight="1" x14ac:dyDescent="0.2">
      <c r="A42" s="106"/>
      <c r="B42" s="111"/>
      <c r="C42" s="140"/>
      <c r="D42" s="42" t="s">
        <v>24</v>
      </c>
      <c r="E42" s="43">
        <v>154</v>
      </c>
      <c r="F42" s="44">
        <v>0</v>
      </c>
      <c r="G42" s="45">
        <f t="shared" si="3"/>
        <v>154</v>
      </c>
      <c r="H42" s="44">
        <v>0</v>
      </c>
      <c r="I42" s="46">
        <f t="shared" si="4"/>
        <v>154</v>
      </c>
      <c r="J42" s="106"/>
      <c r="K42" s="108"/>
      <c r="L42" s="111"/>
      <c r="M42" s="47"/>
    </row>
    <row r="43" spans="1:13" ht="12.75" customHeight="1" x14ac:dyDescent="0.2">
      <c r="A43" s="106"/>
      <c r="B43" s="111"/>
      <c r="C43" s="147" t="s">
        <v>28</v>
      </c>
      <c r="D43" s="42" t="s">
        <v>22</v>
      </c>
      <c r="E43" s="43">
        <v>143</v>
      </c>
      <c r="F43" s="44">
        <v>0</v>
      </c>
      <c r="G43" s="45">
        <f t="shared" si="3"/>
        <v>143</v>
      </c>
      <c r="H43" s="44">
        <v>0</v>
      </c>
      <c r="I43" s="46">
        <f t="shared" si="4"/>
        <v>143</v>
      </c>
      <c r="J43" s="106"/>
      <c r="K43" s="108"/>
      <c r="L43" s="111"/>
      <c r="M43" s="47"/>
    </row>
    <row r="44" spans="1:13" ht="12.75" customHeight="1" x14ac:dyDescent="0.2">
      <c r="A44" s="106"/>
      <c r="B44" s="111"/>
      <c r="C44" s="111"/>
      <c r="D44" s="42" t="s">
        <v>23</v>
      </c>
      <c r="E44" s="43">
        <v>17</v>
      </c>
      <c r="F44" s="44">
        <v>0</v>
      </c>
      <c r="G44" s="45">
        <f t="shared" si="3"/>
        <v>17</v>
      </c>
      <c r="H44" s="44">
        <v>0</v>
      </c>
      <c r="I44" s="46">
        <f t="shared" si="4"/>
        <v>17</v>
      </c>
      <c r="J44" s="106"/>
      <c r="K44" s="108"/>
      <c r="L44" s="111"/>
      <c r="M44" s="47"/>
    </row>
    <row r="45" spans="1:13" ht="12.75" customHeight="1" x14ac:dyDescent="0.2">
      <c r="A45" s="106"/>
      <c r="B45" s="111"/>
      <c r="C45" s="140"/>
      <c r="D45" s="42" t="s">
        <v>24</v>
      </c>
      <c r="E45" s="43">
        <v>8</v>
      </c>
      <c r="F45" s="44">
        <v>0</v>
      </c>
      <c r="G45" s="45">
        <f t="shared" si="3"/>
        <v>8</v>
      </c>
      <c r="H45" s="44">
        <v>0</v>
      </c>
      <c r="I45" s="46">
        <f t="shared" si="4"/>
        <v>8</v>
      </c>
      <c r="J45" s="106"/>
      <c r="K45" s="108"/>
      <c r="L45" s="111"/>
      <c r="M45" s="47"/>
    </row>
    <row r="46" spans="1:13" ht="12.75" customHeight="1" x14ac:dyDescent="0.2">
      <c r="A46" s="106"/>
      <c r="B46" s="111"/>
      <c r="C46" s="147" t="s">
        <v>29</v>
      </c>
      <c r="D46" s="42" t="s">
        <v>22</v>
      </c>
      <c r="E46" s="43">
        <v>174</v>
      </c>
      <c r="F46" s="44">
        <v>0</v>
      </c>
      <c r="G46" s="45">
        <f t="shared" si="3"/>
        <v>174</v>
      </c>
      <c r="H46" s="44">
        <v>0</v>
      </c>
      <c r="I46" s="46">
        <f t="shared" si="4"/>
        <v>174</v>
      </c>
      <c r="J46" s="106"/>
      <c r="K46" s="108"/>
      <c r="L46" s="111"/>
      <c r="M46" s="47"/>
    </row>
    <row r="47" spans="1:13" ht="12.75" customHeight="1" x14ac:dyDescent="0.2">
      <c r="A47" s="106"/>
      <c r="B47" s="111"/>
      <c r="C47" s="111"/>
      <c r="D47" s="42" t="s">
        <v>23</v>
      </c>
      <c r="E47" s="43">
        <v>0</v>
      </c>
      <c r="F47" s="44">
        <v>0</v>
      </c>
      <c r="G47" s="45">
        <f t="shared" si="3"/>
        <v>0</v>
      </c>
      <c r="H47" s="44">
        <v>0</v>
      </c>
      <c r="I47" s="46">
        <f t="shared" si="4"/>
        <v>0</v>
      </c>
      <c r="J47" s="106"/>
      <c r="K47" s="108"/>
      <c r="L47" s="111"/>
      <c r="M47" s="47"/>
    </row>
    <row r="48" spans="1:13" ht="12.75" customHeight="1" x14ac:dyDescent="0.2">
      <c r="A48" s="104"/>
      <c r="B48" s="100"/>
      <c r="C48" s="100"/>
      <c r="D48" s="48" t="s">
        <v>24</v>
      </c>
      <c r="E48" s="49">
        <v>0</v>
      </c>
      <c r="F48" s="50">
        <v>216</v>
      </c>
      <c r="G48" s="51">
        <f t="shared" si="3"/>
        <v>216</v>
      </c>
      <c r="H48" s="51">
        <v>74</v>
      </c>
      <c r="I48" s="52">
        <f t="shared" si="4"/>
        <v>290</v>
      </c>
      <c r="J48" s="104"/>
      <c r="K48" s="109"/>
      <c r="L48" s="100"/>
      <c r="M48" s="53"/>
    </row>
    <row r="49" spans="1:13" ht="27" customHeight="1" x14ac:dyDescent="0.2">
      <c r="A49" s="148" t="s">
        <v>33</v>
      </c>
      <c r="B49" s="149"/>
      <c r="C49" s="149"/>
      <c r="D49" s="150"/>
      <c r="E49" s="30">
        <f t="shared" ref="E49:M49" si="5">SUM(E31:E48)</f>
        <v>792</v>
      </c>
      <c r="F49" s="31">
        <f t="shared" si="5"/>
        <v>216</v>
      </c>
      <c r="G49" s="32">
        <f t="shared" si="5"/>
        <v>1008</v>
      </c>
      <c r="H49" s="31">
        <f t="shared" si="5"/>
        <v>74</v>
      </c>
      <c r="I49" s="33">
        <f t="shared" si="5"/>
        <v>1082</v>
      </c>
      <c r="J49" s="34">
        <f t="shared" si="5"/>
        <v>34</v>
      </c>
      <c r="K49" s="31">
        <f t="shared" si="5"/>
        <v>11</v>
      </c>
      <c r="L49" s="32">
        <f t="shared" si="5"/>
        <v>45</v>
      </c>
      <c r="M49" s="35">
        <f t="shared" si="5"/>
        <v>0</v>
      </c>
    </row>
    <row r="50" spans="1:13" ht="12.75" customHeight="1" x14ac:dyDescent="0.2">
      <c r="A50" s="156" t="s">
        <v>34</v>
      </c>
      <c r="B50" s="157" t="s">
        <v>35</v>
      </c>
      <c r="C50" s="158" t="s">
        <v>21</v>
      </c>
      <c r="D50" s="54" t="s">
        <v>22</v>
      </c>
      <c r="E50" s="55">
        <v>47</v>
      </c>
      <c r="F50" s="56">
        <v>0</v>
      </c>
      <c r="G50" s="57">
        <f t="shared" ref="G50:G67" si="6">E50+F50</f>
        <v>47</v>
      </c>
      <c r="H50" s="56">
        <v>0</v>
      </c>
      <c r="I50" s="58">
        <f t="shared" ref="I50:I67" si="7">G50+H50</f>
        <v>47</v>
      </c>
      <c r="J50" s="105">
        <v>39</v>
      </c>
      <c r="K50" s="107">
        <v>35</v>
      </c>
      <c r="L50" s="110">
        <f>J50+K50</f>
        <v>74</v>
      </c>
      <c r="M50" s="17"/>
    </row>
    <row r="51" spans="1:13" ht="12.75" customHeight="1" x14ac:dyDescent="0.2">
      <c r="A51" s="106"/>
      <c r="B51" s="111"/>
      <c r="C51" s="111"/>
      <c r="D51" s="18" t="s">
        <v>23</v>
      </c>
      <c r="E51" s="19">
        <v>88</v>
      </c>
      <c r="F51" s="20">
        <v>0</v>
      </c>
      <c r="G51" s="21">
        <f t="shared" si="6"/>
        <v>88</v>
      </c>
      <c r="H51" s="20">
        <v>0</v>
      </c>
      <c r="I51" s="22">
        <f t="shared" si="7"/>
        <v>88</v>
      </c>
      <c r="J51" s="106"/>
      <c r="K51" s="108"/>
      <c r="L51" s="111"/>
      <c r="M51" s="23"/>
    </row>
    <row r="52" spans="1:13" ht="12.75" customHeight="1" x14ac:dyDescent="0.2">
      <c r="A52" s="106"/>
      <c r="B52" s="111"/>
      <c r="C52" s="140"/>
      <c r="D52" s="18" t="s">
        <v>24</v>
      </c>
      <c r="E52" s="19">
        <v>8</v>
      </c>
      <c r="F52" s="20">
        <v>0</v>
      </c>
      <c r="G52" s="21">
        <f t="shared" si="6"/>
        <v>8</v>
      </c>
      <c r="H52" s="20">
        <v>0</v>
      </c>
      <c r="I52" s="22">
        <f t="shared" si="7"/>
        <v>8</v>
      </c>
      <c r="J52" s="106"/>
      <c r="K52" s="108"/>
      <c r="L52" s="111"/>
      <c r="M52" s="23"/>
    </row>
    <row r="53" spans="1:13" ht="12.75" customHeight="1" x14ac:dyDescent="0.2">
      <c r="A53" s="106"/>
      <c r="B53" s="111"/>
      <c r="C53" s="139" t="s">
        <v>25</v>
      </c>
      <c r="D53" s="18" t="s">
        <v>22</v>
      </c>
      <c r="E53" s="19">
        <v>3</v>
      </c>
      <c r="F53" s="20">
        <v>0</v>
      </c>
      <c r="G53" s="21">
        <f t="shared" si="6"/>
        <v>3</v>
      </c>
      <c r="H53" s="20">
        <v>0</v>
      </c>
      <c r="I53" s="22">
        <f t="shared" si="7"/>
        <v>3</v>
      </c>
      <c r="J53" s="106"/>
      <c r="K53" s="108"/>
      <c r="L53" s="111"/>
      <c r="M53" s="23"/>
    </row>
    <row r="54" spans="1:13" ht="12.75" customHeight="1" x14ac:dyDescent="0.2">
      <c r="A54" s="106"/>
      <c r="B54" s="111"/>
      <c r="C54" s="111"/>
      <c r="D54" s="18" t="s">
        <v>23</v>
      </c>
      <c r="E54" s="19">
        <v>0</v>
      </c>
      <c r="F54" s="20">
        <v>0</v>
      </c>
      <c r="G54" s="21">
        <f t="shared" si="6"/>
        <v>0</v>
      </c>
      <c r="H54" s="20">
        <v>0</v>
      </c>
      <c r="I54" s="22">
        <f t="shared" si="7"/>
        <v>0</v>
      </c>
      <c r="J54" s="106"/>
      <c r="K54" s="108"/>
      <c r="L54" s="111"/>
      <c r="M54" s="23"/>
    </row>
    <row r="55" spans="1:13" ht="12.75" customHeight="1" x14ac:dyDescent="0.2">
      <c r="A55" s="106"/>
      <c r="B55" s="111"/>
      <c r="C55" s="140"/>
      <c r="D55" s="18" t="s">
        <v>24</v>
      </c>
      <c r="E55" s="19">
        <v>0</v>
      </c>
      <c r="F55" s="20">
        <v>0</v>
      </c>
      <c r="G55" s="21">
        <f t="shared" si="6"/>
        <v>0</v>
      </c>
      <c r="H55" s="20">
        <v>0</v>
      </c>
      <c r="I55" s="22">
        <f t="shared" si="7"/>
        <v>0</v>
      </c>
      <c r="J55" s="106"/>
      <c r="K55" s="108"/>
      <c r="L55" s="111"/>
      <c r="M55" s="23"/>
    </row>
    <row r="56" spans="1:13" ht="12.75" customHeight="1" x14ac:dyDescent="0.2">
      <c r="A56" s="106"/>
      <c r="B56" s="111"/>
      <c r="C56" s="139" t="s">
        <v>26</v>
      </c>
      <c r="D56" s="18" t="s">
        <v>22</v>
      </c>
      <c r="E56" s="19">
        <v>3</v>
      </c>
      <c r="F56" s="20">
        <v>0</v>
      </c>
      <c r="G56" s="21">
        <f t="shared" si="6"/>
        <v>3</v>
      </c>
      <c r="H56" s="20">
        <v>0</v>
      </c>
      <c r="I56" s="22">
        <f t="shared" si="7"/>
        <v>3</v>
      </c>
      <c r="J56" s="106"/>
      <c r="K56" s="108"/>
      <c r="L56" s="111"/>
      <c r="M56" s="23"/>
    </row>
    <row r="57" spans="1:13" ht="12.75" customHeight="1" x14ac:dyDescent="0.2">
      <c r="A57" s="106"/>
      <c r="B57" s="111"/>
      <c r="C57" s="111"/>
      <c r="D57" s="18" t="s">
        <v>23</v>
      </c>
      <c r="E57" s="19">
        <v>76</v>
      </c>
      <c r="F57" s="20">
        <v>0</v>
      </c>
      <c r="G57" s="21">
        <f t="shared" si="6"/>
        <v>76</v>
      </c>
      <c r="H57" s="20">
        <v>0</v>
      </c>
      <c r="I57" s="22">
        <f t="shared" si="7"/>
        <v>76</v>
      </c>
      <c r="J57" s="106"/>
      <c r="K57" s="108"/>
      <c r="L57" s="111"/>
      <c r="M57" s="23"/>
    </row>
    <row r="58" spans="1:13" ht="12.75" customHeight="1" x14ac:dyDescent="0.2">
      <c r="A58" s="106"/>
      <c r="B58" s="111"/>
      <c r="C58" s="140"/>
      <c r="D58" s="18" t="s">
        <v>24</v>
      </c>
      <c r="E58" s="19">
        <v>3</v>
      </c>
      <c r="F58" s="20">
        <v>0</v>
      </c>
      <c r="G58" s="21">
        <f t="shared" si="6"/>
        <v>3</v>
      </c>
      <c r="H58" s="20">
        <v>0</v>
      </c>
      <c r="I58" s="22">
        <f t="shared" si="7"/>
        <v>3</v>
      </c>
      <c r="J58" s="106"/>
      <c r="K58" s="108"/>
      <c r="L58" s="111"/>
      <c r="M58" s="23"/>
    </row>
    <row r="59" spans="1:13" ht="12.75" customHeight="1" x14ac:dyDescent="0.2">
      <c r="A59" s="106"/>
      <c r="B59" s="111"/>
      <c r="C59" s="139" t="s">
        <v>27</v>
      </c>
      <c r="D59" s="18" t="s">
        <v>22</v>
      </c>
      <c r="E59" s="19">
        <v>1</v>
      </c>
      <c r="F59" s="20">
        <v>0</v>
      </c>
      <c r="G59" s="21">
        <f t="shared" si="6"/>
        <v>1</v>
      </c>
      <c r="H59" s="20">
        <v>0</v>
      </c>
      <c r="I59" s="22">
        <f t="shared" si="7"/>
        <v>1</v>
      </c>
      <c r="J59" s="106"/>
      <c r="K59" s="108"/>
      <c r="L59" s="111"/>
      <c r="M59" s="23"/>
    </row>
    <row r="60" spans="1:13" ht="12.75" customHeight="1" x14ac:dyDescent="0.2">
      <c r="A60" s="106"/>
      <c r="B60" s="111"/>
      <c r="C60" s="111"/>
      <c r="D60" s="18" t="s">
        <v>23</v>
      </c>
      <c r="E60" s="19">
        <v>18</v>
      </c>
      <c r="F60" s="20">
        <v>0</v>
      </c>
      <c r="G60" s="21">
        <f t="shared" si="6"/>
        <v>18</v>
      </c>
      <c r="H60" s="20">
        <v>0</v>
      </c>
      <c r="I60" s="22">
        <f t="shared" si="7"/>
        <v>18</v>
      </c>
      <c r="J60" s="106"/>
      <c r="K60" s="108"/>
      <c r="L60" s="111"/>
      <c r="M60" s="23"/>
    </row>
    <row r="61" spans="1:13" ht="12.75" customHeight="1" x14ac:dyDescent="0.2">
      <c r="A61" s="106"/>
      <c r="B61" s="111"/>
      <c r="C61" s="140"/>
      <c r="D61" s="18" t="s">
        <v>24</v>
      </c>
      <c r="E61" s="19">
        <v>27</v>
      </c>
      <c r="F61" s="20">
        <v>0</v>
      </c>
      <c r="G61" s="21">
        <f t="shared" si="6"/>
        <v>27</v>
      </c>
      <c r="H61" s="20">
        <v>0</v>
      </c>
      <c r="I61" s="22">
        <f t="shared" si="7"/>
        <v>27</v>
      </c>
      <c r="J61" s="106"/>
      <c r="K61" s="108"/>
      <c r="L61" s="111"/>
      <c r="M61" s="23"/>
    </row>
    <row r="62" spans="1:13" ht="12.75" customHeight="1" x14ac:dyDescent="0.2">
      <c r="A62" s="106"/>
      <c r="B62" s="111"/>
      <c r="C62" s="139" t="s">
        <v>28</v>
      </c>
      <c r="D62" s="18" t="s">
        <v>22</v>
      </c>
      <c r="E62" s="19">
        <v>42</v>
      </c>
      <c r="F62" s="20">
        <v>0</v>
      </c>
      <c r="G62" s="21">
        <f t="shared" si="6"/>
        <v>42</v>
      </c>
      <c r="H62" s="20">
        <v>0</v>
      </c>
      <c r="I62" s="22">
        <f t="shared" si="7"/>
        <v>42</v>
      </c>
      <c r="J62" s="106"/>
      <c r="K62" s="108"/>
      <c r="L62" s="111"/>
      <c r="M62" s="23"/>
    </row>
    <row r="63" spans="1:13" ht="12.75" customHeight="1" x14ac:dyDescent="0.2">
      <c r="A63" s="106"/>
      <c r="B63" s="111"/>
      <c r="C63" s="111"/>
      <c r="D63" s="18" t="s">
        <v>23</v>
      </c>
      <c r="E63" s="19">
        <v>15</v>
      </c>
      <c r="F63" s="20">
        <v>0</v>
      </c>
      <c r="G63" s="21">
        <f t="shared" si="6"/>
        <v>15</v>
      </c>
      <c r="H63" s="20">
        <v>0</v>
      </c>
      <c r="I63" s="22">
        <f t="shared" si="7"/>
        <v>15</v>
      </c>
      <c r="J63" s="106"/>
      <c r="K63" s="108"/>
      <c r="L63" s="111"/>
      <c r="M63" s="23"/>
    </row>
    <row r="64" spans="1:13" ht="12.75" customHeight="1" x14ac:dyDescent="0.2">
      <c r="A64" s="106"/>
      <c r="B64" s="111"/>
      <c r="C64" s="140"/>
      <c r="D64" s="18" t="s">
        <v>24</v>
      </c>
      <c r="E64" s="19">
        <v>7</v>
      </c>
      <c r="F64" s="20">
        <v>0</v>
      </c>
      <c r="G64" s="21">
        <f t="shared" si="6"/>
        <v>7</v>
      </c>
      <c r="H64" s="20">
        <v>0</v>
      </c>
      <c r="I64" s="22">
        <f t="shared" si="7"/>
        <v>7</v>
      </c>
      <c r="J64" s="106"/>
      <c r="K64" s="108"/>
      <c r="L64" s="111"/>
      <c r="M64" s="23"/>
    </row>
    <row r="65" spans="1:13" ht="12.75" customHeight="1" x14ac:dyDescent="0.2">
      <c r="A65" s="106"/>
      <c r="B65" s="111"/>
      <c r="C65" s="139" t="s">
        <v>29</v>
      </c>
      <c r="D65" s="18" t="s">
        <v>22</v>
      </c>
      <c r="E65" s="19">
        <v>0</v>
      </c>
      <c r="F65" s="20">
        <v>0</v>
      </c>
      <c r="G65" s="21">
        <f t="shared" si="6"/>
        <v>0</v>
      </c>
      <c r="H65" s="20">
        <v>0</v>
      </c>
      <c r="I65" s="22">
        <f t="shared" si="7"/>
        <v>0</v>
      </c>
      <c r="J65" s="106"/>
      <c r="K65" s="108"/>
      <c r="L65" s="111"/>
      <c r="M65" s="23"/>
    </row>
    <row r="66" spans="1:13" ht="12.75" customHeight="1" x14ac:dyDescent="0.2">
      <c r="A66" s="106"/>
      <c r="B66" s="111"/>
      <c r="C66" s="111"/>
      <c r="D66" s="18" t="s">
        <v>23</v>
      </c>
      <c r="E66" s="19">
        <v>0</v>
      </c>
      <c r="F66" s="20">
        <v>0</v>
      </c>
      <c r="G66" s="21">
        <f t="shared" si="6"/>
        <v>0</v>
      </c>
      <c r="H66" s="20">
        <v>0</v>
      </c>
      <c r="I66" s="22">
        <f t="shared" si="7"/>
        <v>0</v>
      </c>
      <c r="J66" s="106"/>
      <c r="K66" s="108"/>
      <c r="L66" s="111"/>
      <c r="M66" s="23"/>
    </row>
    <row r="67" spans="1:13" ht="12.75" customHeight="1" x14ac:dyDescent="0.2">
      <c r="A67" s="104"/>
      <c r="B67" s="100"/>
      <c r="C67" s="100"/>
      <c r="D67" s="59" t="s">
        <v>24</v>
      </c>
      <c r="E67" s="60">
        <v>0</v>
      </c>
      <c r="F67" s="61">
        <v>0</v>
      </c>
      <c r="G67" s="62">
        <f t="shared" si="6"/>
        <v>0</v>
      </c>
      <c r="H67" s="62">
        <v>132</v>
      </c>
      <c r="I67" s="63">
        <f t="shared" si="7"/>
        <v>132</v>
      </c>
      <c r="J67" s="104"/>
      <c r="K67" s="109"/>
      <c r="L67" s="100"/>
      <c r="M67" s="29"/>
    </row>
    <row r="68" spans="1:13" ht="27" customHeight="1" x14ac:dyDescent="0.2">
      <c r="A68" s="148" t="s">
        <v>36</v>
      </c>
      <c r="B68" s="149"/>
      <c r="C68" s="149"/>
      <c r="D68" s="150"/>
      <c r="E68" s="30">
        <f t="shared" ref="E68:M68" si="8">SUM(E50:E67)</f>
        <v>338</v>
      </c>
      <c r="F68" s="31">
        <f t="shared" si="8"/>
        <v>0</v>
      </c>
      <c r="G68" s="32">
        <f t="shared" si="8"/>
        <v>338</v>
      </c>
      <c r="H68" s="31">
        <f t="shared" si="8"/>
        <v>132</v>
      </c>
      <c r="I68" s="33">
        <f t="shared" si="8"/>
        <v>470</v>
      </c>
      <c r="J68" s="34">
        <f t="shared" si="8"/>
        <v>39</v>
      </c>
      <c r="K68" s="31">
        <f t="shared" si="8"/>
        <v>35</v>
      </c>
      <c r="L68" s="32">
        <f t="shared" si="8"/>
        <v>74</v>
      </c>
      <c r="M68" s="35">
        <f t="shared" si="8"/>
        <v>0</v>
      </c>
    </row>
    <row r="69" spans="1:13" ht="12.75" customHeight="1" x14ac:dyDescent="0.2">
      <c r="A69" s="151" t="s">
        <v>37</v>
      </c>
      <c r="B69" s="152" t="s">
        <v>20</v>
      </c>
      <c r="C69" s="153" t="s">
        <v>21</v>
      </c>
      <c r="D69" s="36" t="s">
        <v>22</v>
      </c>
      <c r="E69" s="37">
        <v>16</v>
      </c>
      <c r="F69" s="38">
        <v>0</v>
      </c>
      <c r="G69" s="39">
        <f t="shared" ref="G69:G87" si="9">E69+F69</f>
        <v>16</v>
      </c>
      <c r="H69" s="38">
        <v>0</v>
      </c>
      <c r="I69" s="40">
        <f t="shared" ref="I69:I87" si="10">G69+H69</f>
        <v>16</v>
      </c>
      <c r="J69" s="119">
        <v>34</v>
      </c>
      <c r="K69" s="112">
        <v>26</v>
      </c>
      <c r="L69" s="113">
        <f>J69+K69</f>
        <v>60</v>
      </c>
      <c r="M69" s="41"/>
    </row>
    <row r="70" spans="1:13" ht="12.75" customHeight="1" x14ac:dyDescent="0.2">
      <c r="A70" s="106"/>
      <c r="B70" s="111"/>
      <c r="C70" s="111"/>
      <c r="D70" s="42" t="s">
        <v>23</v>
      </c>
      <c r="E70" s="43">
        <v>0</v>
      </c>
      <c r="F70" s="44">
        <v>0</v>
      </c>
      <c r="G70" s="45">
        <f t="shared" si="9"/>
        <v>0</v>
      </c>
      <c r="H70" s="44">
        <v>0</v>
      </c>
      <c r="I70" s="46">
        <f t="shared" si="10"/>
        <v>0</v>
      </c>
      <c r="J70" s="106"/>
      <c r="K70" s="108"/>
      <c r="L70" s="111"/>
      <c r="M70" s="47"/>
    </row>
    <row r="71" spans="1:13" ht="12.75" customHeight="1" x14ac:dyDescent="0.2">
      <c r="A71" s="106"/>
      <c r="B71" s="111"/>
      <c r="C71" s="140"/>
      <c r="D71" s="42" t="s">
        <v>24</v>
      </c>
      <c r="E71" s="43">
        <v>0</v>
      </c>
      <c r="F71" s="44">
        <v>0</v>
      </c>
      <c r="G71" s="45">
        <f t="shared" si="9"/>
        <v>0</v>
      </c>
      <c r="H71" s="44">
        <v>0</v>
      </c>
      <c r="I71" s="46">
        <f t="shared" si="10"/>
        <v>0</v>
      </c>
      <c r="J71" s="106"/>
      <c r="K71" s="108"/>
      <c r="L71" s="111"/>
      <c r="M71" s="47"/>
    </row>
    <row r="72" spans="1:13" ht="12.75" customHeight="1" x14ac:dyDescent="0.2">
      <c r="A72" s="106"/>
      <c r="B72" s="111"/>
      <c r="C72" s="147" t="s">
        <v>25</v>
      </c>
      <c r="D72" s="42" t="s">
        <v>22</v>
      </c>
      <c r="E72" s="43">
        <v>0</v>
      </c>
      <c r="F72" s="44">
        <v>0</v>
      </c>
      <c r="G72" s="45">
        <f t="shared" si="9"/>
        <v>0</v>
      </c>
      <c r="H72" s="44">
        <v>0</v>
      </c>
      <c r="I72" s="46">
        <f t="shared" si="10"/>
        <v>0</v>
      </c>
      <c r="J72" s="106"/>
      <c r="K72" s="108"/>
      <c r="L72" s="111"/>
      <c r="M72" s="47"/>
    </row>
    <row r="73" spans="1:13" ht="12.75" customHeight="1" x14ac:dyDescent="0.2">
      <c r="A73" s="106"/>
      <c r="B73" s="111"/>
      <c r="C73" s="111"/>
      <c r="D73" s="42" t="s">
        <v>23</v>
      </c>
      <c r="E73" s="43">
        <v>0</v>
      </c>
      <c r="F73" s="44">
        <v>0</v>
      </c>
      <c r="G73" s="45">
        <f t="shared" si="9"/>
        <v>0</v>
      </c>
      <c r="H73" s="44">
        <v>0</v>
      </c>
      <c r="I73" s="46">
        <f t="shared" si="10"/>
        <v>0</v>
      </c>
      <c r="J73" s="106"/>
      <c r="K73" s="108"/>
      <c r="L73" s="111"/>
      <c r="M73" s="47"/>
    </row>
    <row r="74" spans="1:13" ht="12.75" customHeight="1" x14ac:dyDescent="0.2">
      <c r="A74" s="106"/>
      <c r="B74" s="111"/>
      <c r="C74" s="140"/>
      <c r="D74" s="42" t="s">
        <v>24</v>
      </c>
      <c r="E74" s="43">
        <v>0</v>
      </c>
      <c r="F74" s="44">
        <v>0</v>
      </c>
      <c r="G74" s="45">
        <f t="shared" si="9"/>
        <v>0</v>
      </c>
      <c r="H74" s="44">
        <v>0</v>
      </c>
      <c r="I74" s="46">
        <f t="shared" si="10"/>
        <v>0</v>
      </c>
      <c r="J74" s="106"/>
      <c r="K74" s="108"/>
      <c r="L74" s="111"/>
      <c r="M74" s="47"/>
    </row>
    <row r="75" spans="1:13" ht="12.75" customHeight="1" x14ac:dyDescent="0.2">
      <c r="A75" s="106"/>
      <c r="B75" s="111"/>
      <c r="C75" s="147" t="s">
        <v>26</v>
      </c>
      <c r="D75" s="42" t="s">
        <v>22</v>
      </c>
      <c r="E75" s="43">
        <v>1</v>
      </c>
      <c r="F75" s="44">
        <v>0</v>
      </c>
      <c r="G75" s="45">
        <f t="shared" si="9"/>
        <v>1</v>
      </c>
      <c r="H75" s="44">
        <v>0</v>
      </c>
      <c r="I75" s="46">
        <f t="shared" si="10"/>
        <v>1</v>
      </c>
      <c r="J75" s="106"/>
      <c r="K75" s="108"/>
      <c r="L75" s="111"/>
      <c r="M75" s="47"/>
    </row>
    <row r="76" spans="1:13" ht="12.75" customHeight="1" x14ac:dyDescent="0.2">
      <c r="A76" s="106"/>
      <c r="B76" s="111"/>
      <c r="C76" s="111"/>
      <c r="D76" s="42" t="s">
        <v>23</v>
      </c>
      <c r="E76" s="43">
        <v>1</v>
      </c>
      <c r="F76" s="44">
        <v>0</v>
      </c>
      <c r="G76" s="45">
        <f t="shared" si="9"/>
        <v>1</v>
      </c>
      <c r="H76" s="44">
        <v>0</v>
      </c>
      <c r="I76" s="46">
        <f t="shared" si="10"/>
        <v>1</v>
      </c>
      <c r="J76" s="106"/>
      <c r="K76" s="108"/>
      <c r="L76" s="111"/>
      <c r="M76" s="47"/>
    </row>
    <row r="77" spans="1:13" ht="12.75" customHeight="1" x14ac:dyDescent="0.2">
      <c r="A77" s="106"/>
      <c r="B77" s="111"/>
      <c r="C77" s="140"/>
      <c r="D77" s="42" t="s">
        <v>24</v>
      </c>
      <c r="E77" s="43">
        <v>1</v>
      </c>
      <c r="F77" s="44">
        <v>0</v>
      </c>
      <c r="G77" s="45">
        <f t="shared" si="9"/>
        <v>1</v>
      </c>
      <c r="H77" s="44">
        <v>0</v>
      </c>
      <c r="I77" s="46">
        <f t="shared" si="10"/>
        <v>1</v>
      </c>
      <c r="J77" s="106"/>
      <c r="K77" s="108"/>
      <c r="L77" s="111"/>
      <c r="M77" s="47"/>
    </row>
    <row r="78" spans="1:13" ht="12.75" customHeight="1" x14ac:dyDescent="0.2">
      <c r="A78" s="106"/>
      <c r="B78" s="111"/>
      <c r="C78" s="147" t="s">
        <v>27</v>
      </c>
      <c r="D78" s="42" t="s">
        <v>22</v>
      </c>
      <c r="E78" s="43">
        <v>2</v>
      </c>
      <c r="F78" s="44">
        <v>0</v>
      </c>
      <c r="G78" s="45">
        <f t="shared" si="9"/>
        <v>2</v>
      </c>
      <c r="H78" s="44">
        <v>0</v>
      </c>
      <c r="I78" s="46">
        <f t="shared" si="10"/>
        <v>2</v>
      </c>
      <c r="J78" s="106"/>
      <c r="K78" s="108"/>
      <c r="L78" s="111"/>
      <c r="M78" s="47"/>
    </row>
    <row r="79" spans="1:13" ht="12.75" customHeight="1" x14ac:dyDescent="0.2">
      <c r="A79" s="106"/>
      <c r="B79" s="111"/>
      <c r="C79" s="111"/>
      <c r="D79" s="42" t="s">
        <v>23</v>
      </c>
      <c r="E79" s="43">
        <v>0</v>
      </c>
      <c r="F79" s="44">
        <v>0</v>
      </c>
      <c r="G79" s="45">
        <f t="shared" si="9"/>
        <v>0</v>
      </c>
      <c r="H79" s="44">
        <v>0</v>
      </c>
      <c r="I79" s="46">
        <f t="shared" si="10"/>
        <v>0</v>
      </c>
      <c r="J79" s="106"/>
      <c r="K79" s="108"/>
      <c r="L79" s="111"/>
      <c r="M79" s="47"/>
    </row>
    <row r="80" spans="1:13" ht="12.75" customHeight="1" x14ac:dyDescent="0.2">
      <c r="A80" s="106"/>
      <c r="B80" s="111"/>
      <c r="C80" s="140"/>
      <c r="D80" s="42" t="s">
        <v>24</v>
      </c>
      <c r="E80" s="43">
        <v>0</v>
      </c>
      <c r="F80" s="44">
        <v>0</v>
      </c>
      <c r="G80" s="45">
        <f t="shared" si="9"/>
        <v>0</v>
      </c>
      <c r="H80" s="44">
        <v>0</v>
      </c>
      <c r="I80" s="46">
        <f t="shared" si="10"/>
        <v>0</v>
      </c>
      <c r="J80" s="106"/>
      <c r="K80" s="108"/>
      <c r="L80" s="111"/>
      <c r="M80" s="47"/>
    </row>
    <row r="81" spans="1:13" ht="12.75" customHeight="1" x14ac:dyDescent="0.2">
      <c r="A81" s="106"/>
      <c r="B81" s="111"/>
      <c r="C81" s="147" t="s">
        <v>28</v>
      </c>
      <c r="D81" s="42" t="s">
        <v>22</v>
      </c>
      <c r="E81" s="43">
        <v>0</v>
      </c>
      <c r="F81" s="44">
        <v>0</v>
      </c>
      <c r="G81" s="45">
        <f t="shared" si="9"/>
        <v>0</v>
      </c>
      <c r="H81" s="44">
        <v>0</v>
      </c>
      <c r="I81" s="46">
        <f t="shared" si="10"/>
        <v>0</v>
      </c>
      <c r="J81" s="106"/>
      <c r="K81" s="108"/>
      <c r="L81" s="111"/>
      <c r="M81" s="47"/>
    </row>
    <row r="82" spans="1:13" ht="12.75" customHeight="1" x14ac:dyDescent="0.2">
      <c r="A82" s="106"/>
      <c r="B82" s="111"/>
      <c r="C82" s="111"/>
      <c r="D82" s="42" t="s">
        <v>23</v>
      </c>
      <c r="E82" s="43">
        <v>0</v>
      </c>
      <c r="F82" s="44">
        <v>0</v>
      </c>
      <c r="G82" s="45">
        <f t="shared" si="9"/>
        <v>0</v>
      </c>
      <c r="H82" s="44">
        <v>0</v>
      </c>
      <c r="I82" s="46">
        <f t="shared" si="10"/>
        <v>0</v>
      </c>
      <c r="J82" s="106"/>
      <c r="K82" s="108"/>
      <c r="L82" s="111"/>
      <c r="M82" s="47"/>
    </row>
    <row r="83" spans="1:13" ht="12.75" customHeight="1" x14ac:dyDescent="0.2">
      <c r="A83" s="106"/>
      <c r="B83" s="111"/>
      <c r="C83" s="140"/>
      <c r="D83" s="42" t="s">
        <v>24</v>
      </c>
      <c r="E83" s="43">
        <v>0</v>
      </c>
      <c r="F83" s="44">
        <v>0</v>
      </c>
      <c r="G83" s="45">
        <f t="shared" si="9"/>
        <v>0</v>
      </c>
      <c r="H83" s="44">
        <v>0</v>
      </c>
      <c r="I83" s="46">
        <f t="shared" si="10"/>
        <v>0</v>
      </c>
      <c r="J83" s="106"/>
      <c r="K83" s="108"/>
      <c r="L83" s="111"/>
      <c r="M83" s="47"/>
    </row>
    <row r="84" spans="1:13" ht="12.75" customHeight="1" x14ac:dyDescent="0.2">
      <c r="A84" s="106"/>
      <c r="B84" s="111"/>
      <c r="C84" s="147" t="s">
        <v>29</v>
      </c>
      <c r="D84" s="42" t="s">
        <v>22</v>
      </c>
      <c r="E84" s="43">
        <v>0</v>
      </c>
      <c r="F84" s="44">
        <v>0</v>
      </c>
      <c r="G84" s="45">
        <f t="shared" si="9"/>
        <v>0</v>
      </c>
      <c r="H84" s="44">
        <v>0</v>
      </c>
      <c r="I84" s="46">
        <f t="shared" si="10"/>
        <v>0</v>
      </c>
      <c r="J84" s="106"/>
      <c r="K84" s="108"/>
      <c r="L84" s="111"/>
      <c r="M84" s="47"/>
    </row>
    <row r="85" spans="1:13" ht="12.75" customHeight="1" x14ac:dyDescent="0.2">
      <c r="A85" s="106"/>
      <c r="B85" s="111"/>
      <c r="C85" s="111"/>
      <c r="D85" s="42" t="s">
        <v>23</v>
      </c>
      <c r="E85" s="43">
        <v>0</v>
      </c>
      <c r="F85" s="44">
        <v>0</v>
      </c>
      <c r="G85" s="45">
        <f t="shared" si="9"/>
        <v>0</v>
      </c>
      <c r="H85" s="44">
        <v>0</v>
      </c>
      <c r="I85" s="46">
        <f t="shared" si="10"/>
        <v>0</v>
      </c>
      <c r="J85" s="106"/>
      <c r="K85" s="108"/>
      <c r="L85" s="111"/>
      <c r="M85" s="47"/>
    </row>
    <row r="86" spans="1:13" ht="12.75" customHeight="1" x14ac:dyDescent="0.2">
      <c r="A86" s="106"/>
      <c r="B86" s="111"/>
      <c r="C86" s="111"/>
      <c r="D86" s="64" t="s">
        <v>24</v>
      </c>
      <c r="E86" s="65">
        <v>0</v>
      </c>
      <c r="F86" s="66">
        <v>0</v>
      </c>
      <c r="G86" s="67">
        <f t="shared" si="9"/>
        <v>0</v>
      </c>
      <c r="H86" s="66">
        <v>0</v>
      </c>
      <c r="I86" s="68">
        <f t="shared" si="10"/>
        <v>0</v>
      </c>
      <c r="J86" s="104"/>
      <c r="K86" s="109"/>
      <c r="L86" s="100"/>
      <c r="M86" s="53"/>
    </row>
    <row r="87" spans="1:13" ht="28.5" customHeight="1" x14ac:dyDescent="0.2">
      <c r="A87" s="164" t="s">
        <v>38</v>
      </c>
      <c r="B87" s="149"/>
      <c r="C87" s="149"/>
      <c r="D87" s="150"/>
      <c r="E87" s="69">
        <v>5</v>
      </c>
      <c r="F87" s="70">
        <v>0</v>
      </c>
      <c r="G87" s="70">
        <f t="shared" si="9"/>
        <v>5</v>
      </c>
      <c r="H87" s="71">
        <v>0</v>
      </c>
      <c r="I87" s="72">
        <f t="shared" si="10"/>
        <v>5</v>
      </c>
      <c r="J87" s="73"/>
      <c r="K87" s="74"/>
      <c r="L87" s="75">
        <f>J87+K87</f>
        <v>0</v>
      </c>
      <c r="M87" s="76"/>
    </row>
    <row r="88" spans="1:13" ht="25.5" customHeight="1" x14ac:dyDescent="0.2">
      <c r="A88" s="148" t="s">
        <v>39</v>
      </c>
      <c r="B88" s="149"/>
      <c r="C88" s="149"/>
      <c r="D88" s="150"/>
      <c r="E88" s="30">
        <f t="shared" ref="E88:M88" si="11">SUM(E69:E87)</f>
        <v>26</v>
      </c>
      <c r="F88" s="31">
        <f t="shared" si="11"/>
        <v>0</v>
      </c>
      <c r="G88" s="32">
        <f t="shared" si="11"/>
        <v>26</v>
      </c>
      <c r="H88" s="31">
        <f t="shared" si="11"/>
        <v>0</v>
      </c>
      <c r="I88" s="33">
        <f t="shared" si="11"/>
        <v>26</v>
      </c>
      <c r="J88" s="34">
        <f t="shared" si="11"/>
        <v>34</v>
      </c>
      <c r="K88" s="31">
        <f t="shared" si="11"/>
        <v>26</v>
      </c>
      <c r="L88" s="32">
        <f t="shared" si="11"/>
        <v>60</v>
      </c>
      <c r="M88" s="77">
        <f t="shared" si="11"/>
        <v>0</v>
      </c>
    </row>
    <row r="89" spans="1:13" ht="12.75" customHeight="1" x14ac:dyDescent="0.2">
      <c r="A89" s="156" t="s">
        <v>40</v>
      </c>
      <c r="B89" s="157" t="s">
        <v>20</v>
      </c>
      <c r="C89" s="158" t="s">
        <v>21</v>
      </c>
      <c r="D89" s="54" t="s">
        <v>22</v>
      </c>
      <c r="E89" s="55">
        <v>0</v>
      </c>
      <c r="F89" s="56">
        <v>0</v>
      </c>
      <c r="G89" s="57">
        <f t="shared" ref="G89:G107" si="12">E89+F89</f>
        <v>0</v>
      </c>
      <c r="H89" s="56">
        <v>0</v>
      </c>
      <c r="I89" s="58">
        <f t="shared" ref="I89:I107" si="13">G89+H89</f>
        <v>0</v>
      </c>
      <c r="J89" s="105">
        <v>3</v>
      </c>
      <c r="K89" s="107">
        <v>1</v>
      </c>
      <c r="L89" s="110">
        <f>J89+K89</f>
        <v>4</v>
      </c>
      <c r="M89" s="17"/>
    </row>
    <row r="90" spans="1:13" ht="12.75" customHeight="1" x14ac:dyDescent="0.2">
      <c r="A90" s="106"/>
      <c r="B90" s="111"/>
      <c r="C90" s="111"/>
      <c r="D90" s="18" t="s">
        <v>23</v>
      </c>
      <c r="E90" s="19">
        <v>0</v>
      </c>
      <c r="F90" s="20">
        <v>0</v>
      </c>
      <c r="G90" s="21">
        <f t="shared" si="12"/>
        <v>0</v>
      </c>
      <c r="H90" s="20">
        <v>0</v>
      </c>
      <c r="I90" s="22">
        <f t="shared" si="13"/>
        <v>0</v>
      </c>
      <c r="J90" s="106"/>
      <c r="K90" s="108"/>
      <c r="L90" s="111"/>
      <c r="M90" s="23"/>
    </row>
    <row r="91" spans="1:13" ht="12.75" customHeight="1" x14ac:dyDescent="0.2">
      <c r="A91" s="106"/>
      <c r="B91" s="111"/>
      <c r="C91" s="140"/>
      <c r="D91" s="18" t="s">
        <v>24</v>
      </c>
      <c r="E91" s="19">
        <v>0</v>
      </c>
      <c r="F91" s="20">
        <v>0</v>
      </c>
      <c r="G91" s="21">
        <f t="shared" si="12"/>
        <v>0</v>
      </c>
      <c r="H91" s="20">
        <v>0</v>
      </c>
      <c r="I91" s="22">
        <f t="shared" si="13"/>
        <v>0</v>
      </c>
      <c r="J91" s="106"/>
      <c r="K91" s="108"/>
      <c r="L91" s="111"/>
      <c r="M91" s="23"/>
    </row>
    <row r="92" spans="1:13" ht="12.75" customHeight="1" x14ac:dyDescent="0.2">
      <c r="A92" s="106"/>
      <c r="B92" s="111"/>
      <c r="C92" s="139" t="s">
        <v>25</v>
      </c>
      <c r="D92" s="18" t="s">
        <v>22</v>
      </c>
      <c r="E92" s="19">
        <v>0</v>
      </c>
      <c r="F92" s="20">
        <v>0</v>
      </c>
      <c r="G92" s="21">
        <f t="shared" si="12"/>
        <v>0</v>
      </c>
      <c r="H92" s="20">
        <v>0</v>
      </c>
      <c r="I92" s="22">
        <f t="shared" si="13"/>
        <v>0</v>
      </c>
      <c r="J92" s="106"/>
      <c r="K92" s="108"/>
      <c r="L92" s="111"/>
      <c r="M92" s="23"/>
    </row>
    <row r="93" spans="1:13" ht="12.75" customHeight="1" x14ac:dyDescent="0.2">
      <c r="A93" s="106"/>
      <c r="B93" s="111"/>
      <c r="C93" s="111"/>
      <c r="D93" s="18" t="s">
        <v>23</v>
      </c>
      <c r="E93" s="19">
        <v>0</v>
      </c>
      <c r="F93" s="20">
        <v>0</v>
      </c>
      <c r="G93" s="21">
        <f t="shared" si="12"/>
        <v>0</v>
      </c>
      <c r="H93" s="20">
        <v>0</v>
      </c>
      <c r="I93" s="22">
        <f t="shared" si="13"/>
        <v>0</v>
      </c>
      <c r="J93" s="106"/>
      <c r="K93" s="108"/>
      <c r="L93" s="111"/>
      <c r="M93" s="23"/>
    </row>
    <row r="94" spans="1:13" ht="12.75" customHeight="1" x14ac:dyDescent="0.2">
      <c r="A94" s="106"/>
      <c r="B94" s="111"/>
      <c r="C94" s="140"/>
      <c r="D94" s="18" t="s">
        <v>24</v>
      </c>
      <c r="E94" s="19">
        <v>0</v>
      </c>
      <c r="F94" s="20">
        <v>0</v>
      </c>
      <c r="G94" s="21">
        <f t="shared" si="12"/>
        <v>0</v>
      </c>
      <c r="H94" s="20">
        <v>0</v>
      </c>
      <c r="I94" s="22">
        <f t="shared" si="13"/>
        <v>0</v>
      </c>
      <c r="J94" s="106"/>
      <c r="K94" s="108"/>
      <c r="L94" s="111"/>
      <c r="M94" s="23"/>
    </row>
    <row r="95" spans="1:13" ht="12.75" customHeight="1" x14ac:dyDescent="0.2">
      <c r="A95" s="106"/>
      <c r="B95" s="111"/>
      <c r="C95" s="139" t="s">
        <v>26</v>
      </c>
      <c r="D95" s="18" t="s">
        <v>22</v>
      </c>
      <c r="E95" s="19">
        <v>0</v>
      </c>
      <c r="F95" s="20">
        <v>0</v>
      </c>
      <c r="G95" s="21">
        <f t="shared" si="12"/>
        <v>0</v>
      </c>
      <c r="H95" s="20">
        <v>0</v>
      </c>
      <c r="I95" s="22">
        <f t="shared" si="13"/>
        <v>0</v>
      </c>
      <c r="J95" s="106"/>
      <c r="K95" s="108"/>
      <c r="L95" s="111"/>
      <c r="M95" s="23"/>
    </row>
    <row r="96" spans="1:13" ht="12.75" customHeight="1" x14ac:dyDescent="0.2">
      <c r="A96" s="106"/>
      <c r="B96" s="111"/>
      <c r="C96" s="111"/>
      <c r="D96" s="18" t="s">
        <v>23</v>
      </c>
      <c r="E96" s="19">
        <v>0</v>
      </c>
      <c r="F96" s="20">
        <v>0</v>
      </c>
      <c r="G96" s="21">
        <f t="shared" si="12"/>
        <v>0</v>
      </c>
      <c r="H96" s="20">
        <v>0</v>
      </c>
      <c r="I96" s="22">
        <f t="shared" si="13"/>
        <v>0</v>
      </c>
      <c r="J96" s="106"/>
      <c r="K96" s="108"/>
      <c r="L96" s="111"/>
      <c r="M96" s="23"/>
    </row>
    <row r="97" spans="1:13" ht="12.75" customHeight="1" x14ac:dyDescent="0.2">
      <c r="A97" s="106"/>
      <c r="B97" s="111"/>
      <c r="C97" s="140"/>
      <c r="D97" s="18" t="s">
        <v>24</v>
      </c>
      <c r="E97" s="19">
        <v>0</v>
      </c>
      <c r="F97" s="20">
        <v>0</v>
      </c>
      <c r="G97" s="21">
        <f t="shared" si="12"/>
        <v>0</v>
      </c>
      <c r="H97" s="20">
        <v>0</v>
      </c>
      <c r="I97" s="22">
        <f t="shared" si="13"/>
        <v>0</v>
      </c>
      <c r="J97" s="106"/>
      <c r="K97" s="108"/>
      <c r="L97" s="111"/>
      <c r="M97" s="23"/>
    </row>
    <row r="98" spans="1:13" ht="12.75" customHeight="1" x14ac:dyDescent="0.2">
      <c r="A98" s="106"/>
      <c r="B98" s="111"/>
      <c r="C98" s="139" t="s">
        <v>27</v>
      </c>
      <c r="D98" s="18" t="s">
        <v>22</v>
      </c>
      <c r="E98" s="19">
        <v>0</v>
      </c>
      <c r="F98" s="20">
        <v>0</v>
      </c>
      <c r="G98" s="21">
        <f t="shared" si="12"/>
        <v>0</v>
      </c>
      <c r="H98" s="20">
        <v>0</v>
      </c>
      <c r="I98" s="22">
        <f t="shared" si="13"/>
        <v>0</v>
      </c>
      <c r="J98" s="106"/>
      <c r="K98" s="108"/>
      <c r="L98" s="111"/>
      <c r="M98" s="23"/>
    </row>
    <row r="99" spans="1:13" ht="12.75" customHeight="1" x14ac:dyDescent="0.2">
      <c r="A99" s="106"/>
      <c r="B99" s="111"/>
      <c r="C99" s="111"/>
      <c r="D99" s="18" t="s">
        <v>23</v>
      </c>
      <c r="E99" s="19">
        <v>0</v>
      </c>
      <c r="F99" s="20">
        <v>0</v>
      </c>
      <c r="G99" s="21">
        <f t="shared" si="12"/>
        <v>0</v>
      </c>
      <c r="H99" s="20">
        <v>0</v>
      </c>
      <c r="I99" s="22">
        <f t="shared" si="13"/>
        <v>0</v>
      </c>
      <c r="J99" s="106"/>
      <c r="K99" s="108"/>
      <c r="L99" s="111"/>
      <c r="M99" s="23"/>
    </row>
    <row r="100" spans="1:13" ht="12.75" customHeight="1" x14ac:dyDescent="0.2">
      <c r="A100" s="106"/>
      <c r="B100" s="111"/>
      <c r="C100" s="140"/>
      <c r="D100" s="18" t="s">
        <v>24</v>
      </c>
      <c r="E100" s="19">
        <v>0</v>
      </c>
      <c r="F100" s="20">
        <v>0</v>
      </c>
      <c r="G100" s="21">
        <f t="shared" si="12"/>
        <v>0</v>
      </c>
      <c r="H100" s="20">
        <v>0</v>
      </c>
      <c r="I100" s="22">
        <f t="shared" si="13"/>
        <v>0</v>
      </c>
      <c r="J100" s="106"/>
      <c r="K100" s="108"/>
      <c r="L100" s="111"/>
      <c r="M100" s="23"/>
    </row>
    <row r="101" spans="1:13" ht="12.75" customHeight="1" x14ac:dyDescent="0.2">
      <c r="A101" s="106"/>
      <c r="B101" s="111"/>
      <c r="C101" s="139" t="s">
        <v>28</v>
      </c>
      <c r="D101" s="18" t="s">
        <v>22</v>
      </c>
      <c r="E101" s="19">
        <v>0</v>
      </c>
      <c r="F101" s="20">
        <v>0</v>
      </c>
      <c r="G101" s="21">
        <f t="shared" si="12"/>
        <v>0</v>
      </c>
      <c r="H101" s="20">
        <v>0</v>
      </c>
      <c r="I101" s="22">
        <f t="shared" si="13"/>
        <v>0</v>
      </c>
      <c r="J101" s="106"/>
      <c r="K101" s="108"/>
      <c r="L101" s="111"/>
      <c r="M101" s="23"/>
    </row>
    <row r="102" spans="1:13" ht="12.75" customHeight="1" x14ac:dyDescent="0.2">
      <c r="A102" s="106"/>
      <c r="B102" s="111"/>
      <c r="C102" s="111"/>
      <c r="D102" s="18" t="s">
        <v>23</v>
      </c>
      <c r="E102" s="19">
        <v>0</v>
      </c>
      <c r="F102" s="20">
        <v>0</v>
      </c>
      <c r="G102" s="21">
        <f t="shared" si="12"/>
        <v>0</v>
      </c>
      <c r="H102" s="20">
        <v>0</v>
      </c>
      <c r="I102" s="22">
        <f t="shared" si="13"/>
        <v>0</v>
      </c>
      <c r="J102" s="106"/>
      <c r="K102" s="108"/>
      <c r="L102" s="111"/>
      <c r="M102" s="23"/>
    </row>
    <row r="103" spans="1:13" ht="12.75" customHeight="1" x14ac:dyDescent="0.2">
      <c r="A103" s="106"/>
      <c r="B103" s="111"/>
      <c r="C103" s="140"/>
      <c r="D103" s="18" t="s">
        <v>24</v>
      </c>
      <c r="E103" s="19">
        <v>0</v>
      </c>
      <c r="F103" s="20">
        <v>0</v>
      </c>
      <c r="G103" s="21">
        <f t="shared" si="12"/>
        <v>0</v>
      </c>
      <c r="H103" s="20">
        <v>0</v>
      </c>
      <c r="I103" s="22">
        <f t="shared" si="13"/>
        <v>0</v>
      </c>
      <c r="J103" s="106"/>
      <c r="K103" s="108"/>
      <c r="L103" s="111"/>
      <c r="M103" s="23"/>
    </row>
    <row r="104" spans="1:13" ht="12.75" customHeight="1" x14ac:dyDescent="0.2">
      <c r="A104" s="106"/>
      <c r="B104" s="111"/>
      <c r="C104" s="139" t="s">
        <v>29</v>
      </c>
      <c r="D104" s="18" t="s">
        <v>22</v>
      </c>
      <c r="E104" s="19">
        <v>0</v>
      </c>
      <c r="F104" s="20">
        <v>0</v>
      </c>
      <c r="G104" s="21">
        <f t="shared" si="12"/>
        <v>0</v>
      </c>
      <c r="H104" s="20">
        <v>0</v>
      </c>
      <c r="I104" s="22">
        <f t="shared" si="13"/>
        <v>0</v>
      </c>
      <c r="J104" s="106"/>
      <c r="K104" s="108"/>
      <c r="L104" s="111"/>
      <c r="M104" s="23"/>
    </row>
    <row r="105" spans="1:13" ht="12.75" customHeight="1" x14ac:dyDescent="0.2">
      <c r="A105" s="106"/>
      <c r="B105" s="111"/>
      <c r="C105" s="111"/>
      <c r="D105" s="18" t="s">
        <v>23</v>
      </c>
      <c r="E105" s="19">
        <v>0</v>
      </c>
      <c r="F105" s="20">
        <v>0</v>
      </c>
      <c r="G105" s="21">
        <f t="shared" si="12"/>
        <v>0</v>
      </c>
      <c r="H105" s="20">
        <v>0</v>
      </c>
      <c r="I105" s="22">
        <f t="shared" si="13"/>
        <v>0</v>
      </c>
      <c r="J105" s="106"/>
      <c r="K105" s="108"/>
      <c r="L105" s="111"/>
      <c r="M105" s="23"/>
    </row>
    <row r="106" spans="1:13" ht="12.75" customHeight="1" x14ac:dyDescent="0.2">
      <c r="A106" s="104"/>
      <c r="B106" s="100"/>
      <c r="C106" s="100"/>
      <c r="D106" s="59" t="s">
        <v>24</v>
      </c>
      <c r="E106" s="60">
        <v>0</v>
      </c>
      <c r="F106" s="61">
        <v>0</v>
      </c>
      <c r="G106" s="62">
        <f t="shared" si="12"/>
        <v>0</v>
      </c>
      <c r="H106" s="61">
        <v>0</v>
      </c>
      <c r="I106" s="63">
        <f t="shared" si="13"/>
        <v>0</v>
      </c>
      <c r="J106" s="104"/>
      <c r="K106" s="109"/>
      <c r="L106" s="100"/>
      <c r="M106" s="29"/>
    </row>
    <row r="107" spans="1:13" ht="21.75" customHeight="1" x14ac:dyDescent="0.2">
      <c r="A107" s="154" t="s">
        <v>41</v>
      </c>
      <c r="B107" s="149"/>
      <c r="C107" s="149"/>
      <c r="D107" s="150"/>
      <c r="E107" s="78">
        <v>1</v>
      </c>
      <c r="F107" s="75">
        <v>0</v>
      </c>
      <c r="G107" s="75">
        <f t="shared" si="12"/>
        <v>1</v>
      </c>
      <c r="H107" s="79">
        <v>0</v>
      </c>
      <c r="I107" s="80">
        <f t="shared" si="13"/>
        <v>1</v>
      </c>
      <c r="J107" s="81"/>
      <c r="K107" s="82"/>
      <c r="L107" s="70">
        <f>J107+K107</f>
        <v>0</v>
      </c>
      <c r="M107" s="83"/>
    </row>
    <row r="108" spans="1:13" ht="30.75" customHeight="1" x14ac:dyDescent="0.2">
      <c r="A108" s="148" t="s">
        <v>42</v>
      </c>
      <c r="B108" s="149"/>
      <c r="C108" s="149"/>
      <c r="D108" s="150"/>
      <c r="E108" s="30">
        <f t="shared" ref="E108:M108" si="14">SUM(E89:E107)</f>
        <v>1</v>
      </c>
      <c r="F108" s="31">
        <f t="shared" si="14"/>
        <v>0</v>
      </c>
      <c r="G108" s="32">
        <f t="shared" si="14"/>
        <v>1</v>
      </c>
      <c r="H108" s="31">
        <f t="shared" si="14"/>
        <v>0</v>
      </c>
      <c r="I108" s="33">
        <f t="shared" si="14"/>
        <v>1</v>
      </c>
      <c r="J108" s="34">
        <f t="shared" si="14"/>
        <v>3</v>
      </c>
      <c r="K108" s="31">
        <f t="shared" si="14"/>
        <v>1</v>
      </c>
      <c r="L108" s="32">
        <f t="shared" si="14"/>
        <v>4</v>
      </c>
      <c r="M108" s="77">
        <f t="shared" si="14"/>
        <v>0</v>
      </c>
    </row>
    <row r="109" spans="1:13" ht="12.75" customHeight="1" x14ac:dyDescent="0.2">
      <c r="A109" s="151" t="s">
        <v>43</v>
      </c>
      <c r="B109" s="152" t="s">
        <v>20</v>
      </c>
      <c r="C109" s="153" t="s">
        <v>21</v>
      </c>
      <c r="D109" s="36" t="s">
        <v>22</v>
      </c>
      <c r="E109" s="37">
        <v>0</v>
      </c>
      <c r="F109" s="38">
        <v>0</v>
      </c>
      <c r="G109" s="39">
        <f t="shared" ref="G109:G127" si="15">E109+F109</f>
        <v>0</v>
      </c>
      <c r="H109" s="38">
        <v>0</v>
      </c>
      <c r="I109" s="40">
        <f t="shared" ref="I109:I127" si="16">G109+H109</f>
        <v>0</v>
      </c>
      <c r="J109" s="119">
        <v>1</v>
      </c>
      <c r="K109" s="114"/>
      <c r="L109" s="115">
        <f>J109+K109</f>
        <v>1</v>
      </c>
      <c r="M109" s="116"/>
    </row>
    <row r="110" spans="1:13" ht="12.75" customHeight="1" x14ac:dyDescent="0.2">
      <c r="A110" s="106"/>
      <c r="B110" s="111"/>
      <c r="C110" s="111"/>
      <c r="D110" s="42" t="s">
        <v>23</v>
      </c>
      <c r="E110" s="43">
        <v>0</v>
      </c>
      <c r="F110" s="44">
        <v>0</v>
      </c>
      <c r="G110" s="45">
        <f t="shared" si="15"/>
        <v>0</v>
      </c>
      <c r="H110" s="44">
        <v>0</v>
      </c>
      <c r="I110" s="46">
        <f t="shared" si="16"/>
        <v>0</v>
      </c>
      <c r="J110" s="106"/>
      <c r="K110" s="111"/>
      <c r="L110" s="111"/>
      <c r="M110" s="117"/>
    </row>
    <row r="111" spans="1:13" ht="12.75" customHeight="1" x14ac:dyDescent="0.2">
      <c r="A111" s="106"/>
      <c r="B111" s="111"/>
      <c r="C111" s="140"/>
      <c r="D111" s="42" t="s">
        <v>24</v>
      </c>
      <c r="E111" s="43">
        <v>0</v>
      </c>
      <c r="F111" s="44">
        <v>0</v>
      </c>
      <c r="G111" s="45">
        <f t="shared" si="15"/>
        <v>0</v>
      </c>
      <c r="H111" s="44">
        <v>0</v>
      </c>
      <c r="I111" s="46">
        <f t="shared" si="16"/>
        <v>0</v>
      </c>
      <c r="J111" s="106"/>
      <c r="K111" s="111"/>
      <c r="L111" s="111"/>
      <c r="M111" s="117"/>
    </row>
    <row r="112" spans="1:13" ht="12.75" customHeight="1" x14ac:dyDescent="0.2">
      <c r="A112" s="106"/>
      <c r="B112" s="111"/>
      <c r="C112" s="147" t="s">
        <v>25</v>
      </c>
      <c r="D112" s="42" t="s">
        <v>22</v>
      </c>
      <c r="E112" s="43">
        <v>0</v>
      </c>
      <c r="F112" s="44">
        <v>0</v>
      </c>
      <c r="G112" s="45">
        <f t="shared" si="15"/>
        <v>0</v>
      </c>
      <c r="H112" s="44">
        <v>0</v>
      </c>
      <c r="I112" s="46">
        <f t="shared" si="16"/>
        <v>0</v>
      </c>
      <c r="J112" s="106"/>
      <c r="K112" s="111"/>
      <c r="L112" s="111"/>
      <c r="M112" s="117"/>
    </row>
    <row r="113" spans="1:13" ht="12.75" customHeight="1" x14ac:dyDescent="0.2">
      <c r="A113" s="106"/>
      <c r="B113" s="111"/>
      <c r="C113" s="111"/>
      <c r="D113" s="42" t="s">
        <v>23</v>
      </c>
      <c r="E113" s="43">
        <v>0</v>
      </c>
      <c r="F113" s="44">
        <v>0</v>
      </c>
      <c r="G113" s="45">
        <f t="shared" si="15"/>
        <v>0</v>
      </c>
      <c r="H113" s="44">
        <v>0</v>
      </c>
      <c r="I113" s="46">
        <f t="shared" si="16"/>
        <v>0</v>
      </c>
      <c r="J113" s="106"/>
      <c r="K113" s="111"/>
      <c r="L113" s="111"/>
      <c r="M113" s="117"/>
    </row>
    <row r="114" spans="1:13" ht="12.75" customHeight="1" x14ac:dyDescent="0.2">
      <c r="A114" s="106"/>
      <c r="B114" s="111"/>
      <c r="C114" s="140"/>
      <c r="D114" s="42" t="s">
        <v>24</v>
      </c>
      <c r="E114" s="43">
        <v>0</v>
      </c>
      <c r="F114" s="44">
        <v>0</v>
      </c>
      <c r="G114" s="45">
        <f t="shared" si="15"/>
        <v>0</v>
      </c>
      <c r="H114" s="44">
        <v>0</v>
      </c>
      <c r="I114" s="46">
        <f t="shared" si="16"/>
        <v>0</v>
      </c>
      <c r="J114" s="106"/>
      <c r="K114" s="111"/>
      <c r="L114" s="111"/>
      <c r="M114" s="117"/>
    </row>
    <row r="115" spans="1:13" ht="12.75" customHeight="1" x14ac:dyDescent="0.2">
      <c r="A115" s="106"/>
      <c r="B115" s="111"/>
      <c r="C115" s="147" t="s">
        <v>26</v>
      </c>
      <c r="D115" s="42" t="s">
        <v>22</v>
      </c>
      <c r="E115" s="43">
        <v>0</v>
      </c>
      <c r="F115" s="44">
        <v>0</v>
      </c>
      <c r="G115" s="45">
        <f t="shared" si="15"/>
        <v>0</v>
      </c>
      <c r="H115" s="44">
        <v>0</v>
      </c>
      <c r="I115" s="46">
        <f t="shared" si="16"/>
        <v>0</v>
      </c>
      <c r="J115" s="106"/>
      <c r="K115" s="111"/>
      <c r="L115" s="111"/>
      <c r="M115" s="117"/>
    </row>
    <row r="116" spans="1:13" ht="12.75" customHeight="1" x14ac:dyDescent="0.2">
      <c r="A116" s="106"/>
      <c r="B116" s="111"/>
      <c r="C116" s="111"/>
      <c r="D116" s="42" t="s">
        <v>23</v>
      </c>
      <c r="E116" s="43">
        <v>0</v>
      </c>
      <c r="F116" s="44">
        <v>0</v>
      </c>
      <c r="G116" s="45">
        <f t="shared" si="15"/>
        <v>0</v>
      </c>
      <c r="H116" s="44">
        <v>0</v>
      </c>
      <c r="I116" s="46">
        <f t="shared" si="16"/>
        <v>0</v>
      </c>
      <c r="J116" s="106"/>
      <c r="K116" s="111"/>
      <c r="L116" s="111"/>
      <c r="M116" s="117"/>
    </row>
    <row r="117" spans="1:13" ht="12.75" customHeight="1" x14ac:dyDescent="0.2">
      <c r="A117" s="106"/>
      <c r="B117" s="111"/>
      <c r="C117" s="140"/>
      <c r="D117" s="42" t="s">
        <v>24</v>
      </c>
      <c r="E117" s="43">
        <v>0</v>
      </c>
      <c r="F117" s="44">
        <v>0</v>
      </c>
      <c r="G117" s="45">
        <f t="shared" si="15"/>
        <v>0</v>
      </c>
      <c r="H117" s="44">
        <v>0</v>
      </c>
      <c r="I117" s="46">
        <f t="shared" si="16"/>
        <v>0</v>
      </c>
      <c r="J117" s="106"/>
      <c r="K117" s="111"/>
      <c r="L117" s="111"/>
      <c r="M117" s="117"/>
    </row>
    <row r="118" spans="1:13" ht="12.75" customHeight="1" x14ac:dyDescent="0.2">
      <c r="A118" s="106"/>
      <c r="B118" s="111"/>
      <c r="C118" s="147" t="s">
        <v>27</v>
      </c>
      <c r="D118" s="42" t="s">
        <v>22</v>
      </c>
      <c r="E118" s="43">
        <v>0</v>
      </c>
      <c r="F118" s="44">
        <v>0</v>
      </c>
      <c r="G118" s="45">
        <f t="shared" si="15"/>
        <v>0</v>
      </c>
      <c r="H118" s="44">
        <v>0</v>
      </c>
      <c r="I118" s="46">
        <f t="shared" si="16"/>
        <v>0</v>
      </c>
      <c r="J118" s="106"/>
      <c r="K118" s="111"/>
      <c r="L118" s="111"/>
      <c r="M118" s="117"/>
    </row>
    <row r="119" spans="1:13" ht="12.75" customHeight="1" x14ac:dyDescent="0.2">
      <c r="A119" s="106"/>
      <c r="B119" s="111"/>
      <c r="C119" s="111"/>
      <c r="D119" s="42" t="s">
        <v>23</v>
      </c>
      <c r="E119" s="43">
        <v>0</v>
      </c>
      <c r="F119" s="44">
        <v>0</v>
      </c>
      <c r="G119" s="45">
        <f t="shared" si="15"/>
        <v>0</v>
      </c>
      <c r="H119" s="44">
        <v>0</v>
      </c>
      <c r="I119" s="46">
        <f t="shared" si="16"/>
        <v>0</v>
      </c>
      <c r="J119" s="106"/>
      <c r="K119" s="111"/>
      <c r="L119" s="111"/>
      <c r="M119" s="117"/>
    </row>
    <row r="120" spans="1:13" ht="12.75" customHeight="1" x14ac:dyDescent="0.2">
      <c r="A120" s="106"/>
      <c r="B120" s="111"/>
      <c r="C120" s="140"/>
      <c r="D120" s="42" t="s">
        <v>24</v>
      </c>
      <c r="E120" s="43">
        <v>0</v>
      </c>
      <c r="F120" s="44">
        <v>0</v>
      </c>
      <c r="G120" s="45">
        <f t="shared" si="15"/>
        <v>0</v>
      </c>
      <c r="H120" s="44">
        <v>0</v>
      </c>
      <c r="I120" s="46">
        <f t="shared" si="16"/>
        <v>0</v>
      </c>
      <c r="J120" s="106"/>
      <c r="K120" s="111"/>
      <c r="L120" s="111"/>
      <c r="M120" s="117"/>
    </row>
    <row r="121" spans="1:13" ht="12.75" customHeight="1" x14ac:dyDescent="0.2">
      <c r="A121" s="106"/>
      <c r="B121" s="111"/>
      <c r="C121" s="147" t="s">
        <v>28</v>
      </c>
      <c r="D121" s="42" t="s">
        <v>22</v>
      </c>
      <c r="E121" s="43">
        <v>0</v>
      </c>
      <c r="F121" s="44">
        <v>0</v>
      </c>
      <c r="G121" s="45">
        <f t="shared" si="15"/>
        <v>0</v>
      </c>
      <c r="H121" s="44">
        <v>0</v>
      </c>
      <c r="I121" s="46">
        <f t="shared" si="16"/>
        <v>0</v>
      </c>
      <c r="J121" s="106"/>
      <c r="K121" s="111"/>
      <c r="L121" s="111"/>
      <c r="M121" s="117"/>
    </row>
    <row r="122" spans="1:13" ht="12.75" customHeight="1" x14ac:dyDescent="0.2">
      <c r="A122" s="106"/>
      <c r="B122" s="111"/>
      <c r="C122" s="111"/>
      <c r="D122" s="42" t="s">
        <v>23</v>
      </c>
      <c r="E122" s="43">
        <v>0</v>
      </c>
      <c r="F122" s="44">
        <v>0</v>
      </c>
      <c r="G122" s="45">
        <f t="shared" si="15"/>
        <v>0</v>
      </c>
      <c r="H122" s="44">
        <v>0</v>
      </c>
      <c r="I122" s="46">
        <f t="shared" si="16"/>
        <v>0</v>
      </c>
      <c r="J122" s="106"/>
      <c r="K122" s="111"/>
      <c r="L122" s="111"/>
      <c r="M122" s="117"/>
    </row>
    <row r="123" spans="1:13" ht="12.75" customHeight="1" x14ac:dyDescent="0.2">
      <c r="A123" s="106"/>
      <c r="B123" s="111"/>
      <c r="C123" s="140"/>
      <c r="D123" s="42" t="s">
        <v>24</v>
      </c>
      <c r="E123" s="43">
        <v>0</v>
      </c>
      <c r="F123" s="44">
        <v>0</v>
      </c>
      <c r="G123" s="45">
        <f t="shared" si="15"/>
        <v>0</v>
      </c>
      <c r="H123" s="44">
        <v>0</v>
      </c>
      <c r="I123" s="46">
        <f t="shared" si="16"/>
        <v>0</v>
      </c>
      <c r="J123" s="106"/>
      <c r="K123" s="111"/>
      <c r="L123" s="111"/>
      <c r="M123" s="117"/>
    </row>
    <row r="124" spans="1:13" ht="12.75" customHeight="1" x14ac:dyDescent="0.2">
      <c r="A124" s="106"/>
      <c r="B124" s="111"/>
      <c r="C124" s="147" t="s">
        <v>29</v>
      </c>
      <c r="D124" s="42" t="s">
        <v>22</v>
      </c>
      <c r="E124" s="43">
        <v>0</v>
      </c>
      <c r="F124" s="44">
        <v>0</v>
      </c>
      <c r="G124" s="45">
        <f t="shared" si="15"/>
        <v>0</v>
      </c>
      <c r="H124" s="44">
        <v>0</v>
      </c>
      <c r="I124" s="46">
        <f t="shared" si="16"/>
        <v>0</v>
      </c>
      <c r="J124" s="106"/>
      <c r="K124" s="111"/>
      <c r="L124" s="111"/>
      <c r="M124" s="117"/>
    </row>
    <row r="125" spans="1:13" ht="12.75" customHeight="1" x14ac:dyDescent="0.2">
      <c r="A125" s="106"/>
      <c r="B125" s="111"/>
      <c r="C125" s="111"/>
      <c r="D125" s="42" t="s">
        <v>23</v>
      </c>
      <c r="E125" s="43">
        <v>0</v>
      </c>
      <c r="F125" s="44">
        <v>0</v>
      </c>
      <c r="G125" s="45">
        <f t="shared" si="15"/>
        <v>0</v>
      </c>
      <c r="H125" s="44">
        <v>0</v>
      </c>
      <c r="I125" s="46">
        <f t="shared" si="16"/>
        <v>0</v>
      </c>
      <c r="J125" s="106"/>
      <c r="K125" s="111"/>
      <c r="L125" s="111"/>
      <c r="M125" s="117"/>
    </row>
    <row r="126" spans="1:13" ht="12.75" customHeight="1" x14ac:dyDescent="0.2">
      <c r="A126" s="104"/>
      <c r="B126" s="100"/>
      <c r="C126" s="100"/>
      <c r="D126" s="48" t="s">
        <v>24</v>
      </c>
      <c r="E126" s="49">
        <v>0</v>
      </c>
      <c r="F126" s="50">
        <v>0</v>
      </c>
      <c r="G126" s="51">
        <f t="shared" si="15"/>
        <v>0</v>
      </c>
      <c r="H126" s="50">
        <v>0</v>
      </c>
      <c r="I126" s="52">
        <f t="shared" si="16"/>
        <v>0</v>
      </c>
      <c r="J126" s="104"/>
      <c r="K126" s="100"/>
      <c r="L126" s="100"/>
      <c r="M126" s="118"/>
    </row>
    <row r="127" spans="1:13" ht="23.25" customHeight="1" x14ac:dyDescent="0.2">
      <c r="A127" s="155" t="s">
        <v>41</v>
      </c>
      <c r="B127" s="149"/>
      <c r="C127" s="149"/>
      <c r="D127" s="150"/>
      <c r="E127" s="69">
        <v>1</v>
      </c>
      <c r="F127" s="70">
        <v>0</v>
      </c>
      <c r="G127" s="70">
        <f t="shared" si="15"/>
        <v>1</v>
      </c>
      <c r="H127" s="71">
        <v>0</v>
      </c>
      <c r="I127" s="72">
        <f t="shared" si="16"/>
        <v>1</v>
      </c>
      <c r="J127" s="73"/>
      <c r="K127" s="74"/>
      <c r="L127" s="75">
        <f>J127+K127</f>
        <v>0</v>
      </c>
      <c r="M127" s="76"/>
    </row>
    <row r="128" spans="1:13" ht="27" customHeight="1" x14ac:dyDescent="0.2">
      <c r="A128" s="148" t="s">
        <v>44</v>
      </c>
      <c r="B128" s="149"/>
      <c r="C128" s="149"/>
      <c r="D128" s="150"/>
      <c r="E128" s="30">
        <f t="shared" ref="E128:M128" si="17">SUM(E109:E127)</f>
        <v>1</v>
      </c>
      <c r="F128" s="31">
        <f t="shared" si="17"/>
        <v>0</v>
      </c>
      <c r="G128" s="32">
        <f t="shared" si="17"/>
        <v>1</v>
      </c>
      <c r="H128" s="31">
        <f t="shared" si="17"/>
        <v>0</v>
      </c>
      <c r="I128" s="33">
        <f t="shared" si="17"/>
        <v>1</v>
      </c>
      <c r="J128" s="34">
        <f t="shared" si="17"/>
        <v>1</v>
      </c>
      <c r="K128" s="31">
        <f t="shared" si="17"/>
        <v>0</v>
      </c>
      <c r="L128" s="32">
        <f t="shared" si="17"/>
        <v>1</v>
      </c>
      <c r="M128" s="77">
        <f t="shared" si="17"/>
        <v>0</v>
      </c>
    </row>
    <row r="129" spans="1:13" ht="12.75" customHeight="1" x14ac:dyDescent="0.2">
      <c r="A129" s="156" t="s">
        <v>45</v>
      </c>
      <c r="B129" s="157" t="s">
        <v>32</v>
      </c>
      <c r="C129" s="158" t="s">
        <v>21</v>
      </c>
      <c r="D129" s="54" t="s">
        <v>22</v>
      </c>
      <c r="E129" s="55">
        <v>66</v>
      </c>
      <c r="F129" s="56">
        <v>0</v>
      </c>
      <c r="G129" s="57">
        <f t="shared" ref="G129:G146" si="18">E129+F129</f>
        <v>66</v>
      </c>
      <c r="H129" s="56">
        <v>0</v>
      </c>
      <c r="I129" s="58">
        <f t="shared" ref="I129:I146" si="19">G129+H129</f>
        <v>66</v>
      </c>
      <c r="J129" s="105">
        <v>25</v>
      </c>
      <c r="K129" s="107">
        <v>1</v>
      </c>
      <c r="L129" s="120">
        <f>J129+K129</f>
        <v>26</v>
      </c>
      <c r="M129" s="121"/>
    </row>
    <row r="130" spans="1:13" ht="12.75" customHeight="1" x14ac:dyDescent="0.2">
      <c r="A130" s="106"/>
      <c r="B130" s="111"/>
      <c r="C130" s="111"/>
      <c r="D130" s="18" t="s">
        <v>23</v>
      </c>
      <c r="E130" s="19">
        <v>3</v>
      </c>
      <c r="F130" s="20">
        <v>0</v>
      </c>
      <c r="G130" s="21">
        <f t="shared" si="18"/>
        <v>3</v>
      </c>
      <c r="H130" s="20">
        <v>0</v>
      </c>
      <c r="I130" s="22">
        <f t="shared" si="19"/>
        <v>3</v>
      </c>
      <c r="J130" s="106"/>
      <c r="K130" s="108"/>
      <c r="L130" s="111"/>
      <c r="M130" s="117"/>
    </row>
    <row r="131" spans="1:13" ht="12.75" customHeight="1" x14ac:dyDescent="0.2">
      <c r="A131" s="106"/>
      <c r="B131" s="111"/>
      <c r="C131" s="140"/>
      <c r="D131" s="18" t="s">
        <v>24</v>
      </c>
      <c r="E131" s="19">
        <v>0</v>
      </c>
      <c r="F131" s="20">
        <v>0</v>
      </c>
      <c r="G131" s="21">
        <f t="shared" si="18"/>
        <v>0</v>
      </c>
      <c r="H131" s="20">
        <v>0</v>
      </c>
      <c r="I131" s="22">
        <f t="shared" si="19"/>
        <v>0</v>
      </c>
      <c r="J131" s="106"/>
      <c r="K131" s="108"/>
      <c r="L131" s="111"/>
      <c r="M131" s="117"/>
    </row>
    <row r="132" spans="1:13" ht="12.75" customHeight="1" x14ac:dyDescent="0.2">
      <c r="A132" s="106"/>
      <c r="B132" s="111"/>
      <c r="C132" s="139" t="s">
        <v>25</v>
      </c>
      <c r="D132" s="18" t="s">
        <v>22</v>
      </c>
      <c r="E132" s="19">
        <v>0</v>
      </c>
      <c r="F132" s="20">
        <v>0</v>
      </c>
      <c r="G132" s="21">
        <f t="shared" si="18"/>
        <v>0</v>
      </c>
      <c r="H132" s="20">
        <v>0</v>
      </c>
      <c r="I132" s="22">
        <f t="shared" si="19"/>
        <v>0</v>
      </c>
      <c r="J132" s="106"/>
      <c r="K132" s="108"/>
      <c r="L132" s="111"/>
      <c r="M132" s="117"/>
    </row>
    <row r="133" spans="1:13" ht="12.75" customHeight="1" x14ac:dyDescent="0.2">
      <c r="A133" s="106"/>
      <c r="B133" s="111"/>
      <c r="C133" s="111"/>
      <c r="D133" s="18" t="s">
        <v>23</v>
      </c>
      <c r="E133" s="19">
        <v>0</v>
      </c>
      <c r="F133" s="20">
        <v>0</v>
      </c>
      <c r="G133" s="21">
        <f t="shared" si="18"/>
        <v>0</v>
      </c>
      <c r="H133" s="20">
        <v>0</v>
      </c>
      <c r="I133" s="22">
        <f t="shared" si="19"/>
        <v>0</v>
      </c>
      <c r="J133" s="106"/>
      <c r="K133" s="108"/>
      <c r="L133" s="111"/>
      <c r="M133" s="117"/>
    </row>
    <row r="134" spans="1:13" ht="12.75" customHeight="1" x14ac:dyDescent="0.2">
      <c r="A134" s="106"/>
      <c r="B134" s="111"/>
      <c r="C134" s="140"/>
      <c r="D134" s="18" t="s">
        <v>24</v>
      </c>
      <c r="E134" s="19">
        <v>0</v>
      </c>
      <c r="F134" s="20">
        <v>0</v>
      </c>
      <c r="G134" s="21">
        <f t="shared" si="18"/>
        <v>0</v>
      </c>
      <c r="H134" s="20">
        <v>0</v>
      </c>
      <c r="I134" s="22">
        <f t="shared" si="19"/>
        <v>0</v>
      </c>
      <c r="J134" s="106"/>
      <c r="K134" s="108"/>
      <c r="L134" s="111"/>
      <c r="M134" s="117"/>
    </row>
    <row r="135" spans="1:13" ht="12.75" customHeight="1" x14ac:dyDescent="0.2">
      <c r="A135" s="106"/>
      <c r="B135" s="111"/>
      <c r="C135" s="139" t="s">
        <v>26</v>
      </c>
      <c r="D135" s="18" t="s">
        <v>22</v>
      </c>
      <c r="E135" s="19">
        <v>1</v>
      </c>
      <c r="F135" s="20">
        <v>0</v>
      </c>
      <c r="G135" s="21">
        <f t="shared" si="18"/>
        <v>1</v>
      </c>
      <c r="H135" s="20">
        <v>0</v>
      </c>
      <c r="I135" s="22">
        <f t="shared" si="19"/>
        <v>1</v>
      </c>
      <c r="J135" s="106"/>
      <c r="K135" s="108"/>
      <c r="L135" s="111"/>
      <c r="M135" s="117"/>
    </row>
    <row r="136" spans="1:13" ht="12.75" customHeight="1" x14ac:dyDescent="0.2">
      <c r="A136" s="106"/>
      <c r="B136" s="111"/>
      <c r="C136" s="111"/>
      <c r="D136" s="18" t="s">
        <v>23</v>
      </c>
      <c r="E136" s="19">
        <v>0</v>
      </c>
      <c r="F136" s="20">
        <v>0</v>
      </c>
      <c r="G136" s="21">
        <f t="shared" si="18"/>
        <v>0</v>
      </c>
      <c r="H136" s="20">
        <v>0</v>
      </c>
      <c r="I136" s="22">
        <f t="shared" si="19"/>
        <v>0</v>
      </c>
      <c r="J136" s="106"/>
      <c r="K136" s="108"/>
      <c r="L136" s="111"/>
      <c r="M136" s="117"/>
    </row>
    <row r="137" spans="1:13" ht="12.75" customHeight="1" x14ac:dyDescent="0.2">
      <c r="A137" s="106"/>
      <c r="B137" s="111"/>
      <c r="C137" s="140"/>
      <c r="D137" s="18" t="s">
        <v>24</v>
      </c>
      <c r="E137" s="19">
        <v>0</v>
      </c>
      <c r="F137" s="20">
        <v>0</v>
      </c>
      <c r="G137" s="21">
        <f t="shared" si="18"/>
        <v>0</v>
      </c>
      <c r="H137" s="20">
        <v>0</v>
      </c>
      <c r="I137" s="22">
        <f t="shared" si="19"/>
        <v>0</v>
      </c>
      <c r="J137" s="106"/>
      <c r="K137" s="108"/>
      <c r="L137" s="111"/>
      <c r="M137" s="117"/>
    </row>
    <row r="138" spans="1:13" ht="12.75" customHeight="1" x14ac:dyDescent="0.2">
      <c r="A138" s="106"/>
      <c r="B138" s="111"/>
      <c r="C138" s="139" t="s">
        <v>27</v>
      </c>
      <c r="D138" s="18" t="s">
        <v>22</v>
      </c>
      <c r="E138" s="19">
        <v>0</v>
      </c>
      <c r="F138" s="20">
        <v>0</v>
      </c>
      <c r="G138" s="21">
        <f t="shared" si="18"/>
        <v>0</v>
      </c>
      <c r="H138" s="20">
        <v>0</v>
      </c>
      <c r="I138" s="22">
        <f t="shared" si="19"/>
        <v>0</v>
      </c>
      <c r="J138" s="106"/>
      <c r="K138" s="108"/>
      <c r="L138" s="111"/>
      <c r="M138" s="117"/>
    </row>
    <row r="139" spans="1:13" ht="12.75" customHeight="1" x14ac:dyDescent="0.2">
      <c r="A139" s="106"/>
      <c r="B139" s="111"/>
      <c r="C139" s="111"/>
      <c r="D139" s="18" t="s">
        <v>23</v>
      </c>
      <c r="E139" s="19">
        <v>0</v>
      </c>
      <c r="F139" s="20">
        <v>0</v>
      </c>
      <c r="G139" s="21">
        <f t="shared" si="18"/>
        <v>0</v>
      </c>
      <c r="H139" s="20">
        <v>0</v>
      </c>
      <c r="I139" s="22">
        <f t="shared" si="19"/>
        <v>0</v>
      </c>
      <c r="J139" s="106"/>
      <c r="K139" s="108"/>
      <c r="L139" s="111"/>
      <c r="M139" s="117"/>
    </row>
    <row r="140" spans="1:13" ht="12.75" customHeight="1" x14ac:dyDescent="0.2">
      <c r="A140" s="106"/>
      <c r="B140" s="111"/>
      <c r="C140" s="140"/>
      <c r="D140" s="18" t="s">
        <v>24</v>
      </c>
      <c r="E140" s="19">
        <v>0</v>
      </c>
      <c r="F140" s="20">
        <v>0</v>
      </c>
      <c r="G140" s="21">
        <f t="shared" si="18"/>
        <v>0</v>
      </c>
      <c r="H140" s="20">
        <v>0</v>
      </c>
      <c r="I140" s="22">
        <f t="shared" si="19"/>
        <v>0</v>
      </c>
      <c r="J140" s="106"/>
      <c r="K140" s="108"/>
      <c r="L140" s="111"/>
      <c r="M140" s="117"/>
    </row>
    <row r="141" spans="1:13" ht="12.75" customHeight="1" x14ac:dyDescent="0.2">
      <c r="A141" s="106"/>
      <c r="B141" s="111"/>
      <c r="C141" s="139" t="s">
        <v>28</v>
      </c>
      <c r="D141" s="18" t="s">
        <v>22</v>
      </c>
      <c r="E141" s="19">
        <v>0</v>
      </c>
      <c r="F141" s="20">
        <v>0</v>
      </c>
      <c r="G141" s="21">
        <f t="shared" si="18"/>
        <v>0</v>
      </c>
      <c r="H141" s="20">
        <v>0</v>
      </c>
      <c r="I141" s="22">
        <f t="shared" si="19"/>
        <v>0</v>
      </c>
      <c r="J141" s="106"/>
      <c r="K141" s="108"/>
      <c r="L141" s="111"/>
      <c r="M141" s="117"/>
    </row>
    <row r="142" spans="1:13" ht="12.75" customHeight="1" x14ac:dyDescent="0.2">
      <c r="A142" s="106"/>
      <c r="B142" s="111"/>
      <c r="C142" s="111"/>
      <c r="D142" s="18" t="s">
        <v>23</v>
      </c>
      <c r="E142" s="19">
        <v>0</v>
      </c>
      <c r="F142" s="20">
        <v>0</v>
      </c>
      <c r="G142" s="21">
        <f t="shared" si="18"/>
        <v>0</v>
      </c>
      <c r="H142" s="20">
        <v>0</v>
      </c>
      <c r="I142" s="22">
        <f t="shared" si="19"/>
        <v>0</v>
      </c>
      <c r="J142" s="106"/>
      <c r="K142" s="108"/>
      <c r="L142" s="111"/>
      <c r="M142" s="117"/>
    </row>
    <row r="143" spans="1:13" ht="12.75" customHeight="1" x14ac:dyDescent="0.2">
      <c r="A143" s="106"/>
      <c r="B143" s="111"/>
      <c r="C143" s="140"/>
      <c r="D143" s="18" t="s">
        <v>24</v>
      </c>
      <c r="E143" s="19">
        <v>0</v>
      </c>
      <c r="F143" s="20">
        <v>0</v>
      </c>
      <c r="G143" s="21">
        <f t="shared" si="18"/>
        <v>0</v>
      </c>
      <c r="H143" s="20">
        <v>0</v>
      </c>
      <c r="I143" s="22">
        <f t="shared" si="19"/>
        <v>0</v>
      </c>
      <c r="J143" s="106"/>
      <c r="K143" s="108"/>
      <c r="L143" s="111"/>
      <c r="M143" s="117"/>
    </row>
    <row r="144" spans="1:13" ht="12.75" customHeight="1" x14ac:dyDescent="0.2">
      <c r="A144" s="106"/>
      <c r="B144" s="111"/>
      <c r="C144" s="139" t="s">
        <v>29</v>
      </c>
      <c r="D144" s="18" t="s">
        <v>22</v>
      </c>
      <c r="E144" s="19">
        <v>0</v>
      </c>
      <c r="F144" s="20">
        <v>0</v>
      </c>
      <c r="G144" s="21">
        <f t="shared" si="18"/>
        <v>0</v>
      </c>
      <c r="H144" s="20">
        <v>0</v>
      </c>
      <c r="I144" s="22">
        <f t="shared" si="19"/>
        <v>0</v>
      </c>
      <c r="J144" s="106"/>
      <c r="K144" s="108"/>
      <c r="L144" s="111"/>
      <c r="M144" s="117"/>
    </row>
    <row r="145" spans="1:13" ht="12.75" customHeight="1" x14ac:dyDescent="0.2">
      <c r="A145" s="106"/>
      <c r="B145" s="111"/>
      <c r="C145" s="111"/>
      <c r="D145" s="18" t="s">
        <v>23</v>
      </c>
      <c r="E145" s="19">
        <v>0</v>
      </c>
      <c r="F145" s="20">
        <v>0</v>
      </c>
      <c r="G145" s="21">
        <f t="shared" si="18"/>
        <v>0</v>
      </c>
      <c r="H145" s="20">
        <v>0</v>
      </c>
      <c r="I145" s="22">
        <f t="shared" si="19"/>
        <v>0</v>
      </c>
      <c r="J145" s="106"/>
      <c r="K145" s="108"/>
      <c r="L145" s="111"/>
      <c r="M145" s="117"/>
    </row>
    <row r="146" spans="1:13" ht="12.75" customHeight="1" x14ac:dyDescent="0.2">
      <c r="A146" s="104"/>
      <c r="B146" s="100"/>
      <c r="C146" s="100"/>
      <c r="D146" s="59" t="s">
        <v>24</v>
      </c>
      <c r="E146" s="60">
        <v>0</v>
      </c>
      <c r="F146" s="61">
        <v>0</v>
      </c>
      <c r="G146" s="62">
        <f t="shared" si="18"/>
        <v>0</v>
      </c>
      <c r="H146" s="61">
        <v>0</v>
      </c>
      <c r="I146" s="63">
        <f t="shared" si="19"/>
        <v>0</v>
      </c>
      <c r="J146" s="104"/>
      <c r="K146" s="109"/>
      <c r="L146" s="100"/>
      <c r="M146" s="118"/>
    </row>
    <row r="147" spans="1:13" ht="37.5" customHeight="1" x14ac:dyDescent="0.2">
      <c r="A147" s="148" t="s">
        <v>46</v>
      </c>
      <c r="B147" s="149"/>
      <c r="C147" s="149"/>
      <c r="D147" s="150"/>
      <c r="E147" s="30">
        <f t="shared" ref="E147:M147" si="20">SUM(E129:E146)</f>
        <v>70</v>
      </c>
      <c r="F147" s="31">
        <f t="shared" si="20"/>
        <v>0</v>
      </c>
      <c r="G147" s="32">
        <f t="shared" si="20"/>
        <v>70</v>
      </c>
      <c r="H147" s="31">
        <f t="shared" si="20"/>
        <v>0</v>
      </c>
      <c r="I147" s="33">
        <f t="shared" si="20"/>
        <v>70</v>
      </c>
      <c r="J147" s="34">
        <f t="shared" si="20"/>
        <v>25</v>
      </c>
      <c r="K147" s="31">
        <f t="shared" si="20"/>
        <v>1</v>
      </c>
      <c r="L147" s="32">
        <f t="shared" si="20"/>
        <v>26</v>
      </c>
      <c r="M147" s="35">
        <f t="shared" si="20"/>
        <v>0</v>
      </c>
    </row>
    <row r="148" spans="1:13" ht="12.75" customHeight="1" x14ac:dyDescent="0.2">
      <c r="A148" s="151" t="s">
        <v>47</v>
      </c>
      <c r="B148" s="152" t="s">
        <v>32</v>
      </c>
      <c r="C148" s="153" t="s">
        <v>21</v>
      </c>
      <c r="D148" s="36" t="s">
        <v>22</v>
      </c>
      <c r="E148" s="37">
        <v>6</v>
      </c>
      <c r="F148" s="38">
        <v>0</v>
      </c>
      <c r="G148" s="39">
        <f t="shared" ref="G148:G165" si="21">E148+F148</f>
        <v>6</v>
      </c>
      <c r="H148" s="38">
        <v>0</v>
      </c>
      <c r="I148" s="40">
        <f t="shared" ref="I148:I165" si="22">G148+H148</f>
        <v>6</v>
      </c>
      <c r="J148" s="119">
        <v>5</v>
      </c>
      <c r="K148" s="113">
        <v>0</v>
      </c>
      <c r="L148" s="115">
        <f>J148+K148</f>
        <v>5</v>
      </c>
      <c r="M148" s="116"/>
    </row>
    <row r="149" spans="1:13" ht="12.75" customHeight="1" x14ac:dyDescent="0.2">
      <c r="A149" s="106"/>
      <c r="B149" s="111"/>
      <c r="C149" s="111"/>
      <c r="D149" s="42" t="s">
        <v>23</v>
      </c>
      <c r="E149" s="43">
        <v>0</v>
      </c>
      <c r="F149" s="44">
        <v>0</v>
      </c>
      <c r="G149" s="45">
        <f t="shared" si="21"/>
        <v>0</v>
      </c>
      <c r="H149" s="44">
        <v>0</v>
      </c>
      <c r="I149" s="46">
        <f t="shared" si="22"/>
        <v>0</v>
      </c>
      <c r="J149" s="106"/>
      <c r="K149" s="111"/>
      <c r="L149" s="111"/>
      <c r="M149" s="117"/>
    </row>
    <row r="150" spans="1:13" ht="12.75" customHeight="1" x14ac:dyDescent="0.2">
      <c r="A150" s="106"/>
      <c r="B150" s="111"/>
      <c r="C150" s="140"/>
      <c r="D150" s="42" t="s">
        <v>24</v>
      </c>
      <c r="E150" s="43">
        <v>0</v>
      </c>
      <c r="F150" s="44">
        <v>0</v>
      </c>
      <c r="G150" s="45">
        <f t="shared" si="21"/>
        <v>0</v>
      </c>
      <c r="H150" s="44">
        <v>0</v>
      </c>
      <c r="I150" s="46">
        <f t="shared" si="22"/>
        <v>0</v>
      </c>
      <c r="J150" s="106"/>
      <c r="K150" s="111"/>
      <c r="L150" s="111"/>
      <c r="M150" s="117"/>
    </row>
    <row r="151" spans="1:13" ht="12.75" customHeight="1" x14ac:dyDescent="0.2">
      <c r="A151" s="106"/>
      <c r="B151" s="111"/>
      <c r="C151" s="147" t="s">
        <v>25</v>
      </c>
      <c r="D151" s="42" t="s">
        <v>22</v>
      </c>
      <c r="E151" s="43">
        <v>0</v>
      </c>
      <c r="F151" s="44">
        <v>0</v>
      </c>
      <c r="G151" s="45">
        <f t="shared" si="21"/>
        <v>0</v>
      </c>
      <c r="H151" s="44">
        <v>0</v>
      </c>
      <c r="I151" s="46">
        <f t="shared" si="22"/>
        <v>0</v>
      </c>
      <c r="J151" s="106"/>
      <c r="K151" s="111"/>
      <c r="L151" s="111"/>
      <c r="M151" s="117"/>
    </row>
    <row r="152" spans="1:13" ht="12.75" customHeight="1" x14ac:dyDescent="0.2">
      <c r="A152" s="106"/>
      <c r="B152" s="111"/>
      <c r="C152" s="111"/>
      <c r="D152" s="42" t="s">
        <v>23</v>
      </c>
      <c r="E152" s="43">
        <v>0</v>
      </c>
      <c r="F152" s="44">
        <v>0</v>
      </c>
      <c r="G152" s="45">
        <f t="shared" si="21"/>
        <v>0</v>
      </c>
      <c r="H152" s="44">
        <v>0</v>
      </c>
      <c r="I152" s="46">
        <f t="shared" si="22"/>
        <v>0</v>
      </c>
      <c r="J152" s="106"/>
      <c r="K152" s="111"/>
      <c r="L152" s="111"/>
      <c r="M152" s="117"/>
    </row>
    <row r="153" spans="1:13" ht="12.75" customHeight="1" x14ac:dyDescent="0.2">
      <c r="A153" s="106"/>
      <c r="B153" s="111"/>
      <c r="C153" s="140"/>
      <c r="D153" s="42" t="s">
        <v>24</v>
      </c>
      <c r="E153" s="43">
        <v>0</v>
      </c>
      <c r="F153" s="44">
        <v>0</v>
      </c>
      <c r="G153" s="45">
        <f t="shared" si="21"/>
        <v>0</v>
      </c>
      <c r="H153" s="44">
        <v>0</v>
      </c>
      <c r="I153" s="46">
        <f t="shared" si="22"/>
        <v>0</v>
      </c>
      <c r="J153" s="106"/>
      <c r="K153" s="111"/>
      <c r="L153" s="111"/>
      <c r="M153" s="117"/>
    </row>
    <row r="154" spans="1:13" ht="12.75" customHeight="1" x14ac:dyDescent="0.2">
      <c r="A154" s="106"/>
      <c r="B154" s="111"/>
      <c r="C154" s="147" t="s">
        <v>26</v>
      </c>
      <c r="D154" s="42" t="s">
        <v>22</v>
      </c>
      <c r="E154" s="43">
        <v>0</v>
      </c>
      <c r="F154" s="44">
        <v>0</v>
      </c>
      <c r="G154" s="45">
        <f t="shared" si="21"/>
        <v>0</v>
      </c>
      <c r="H154" s="44">
        <v>0</v>
      </c>
      <c r="I154" s="46">
        <f t="shared" si="22"/>
        <v>0</v>
      </c>
      <c r="J154" s="106"/>
      <c r="K154" s="111"/>
      <c r="L154" s="111"/>
      <c r="M154" s="117"/>
    </row>
    <row r="155" spans="1:13" ht="12.75" customHeight="1" x14ac:dyDescent="0.2">
      <c r="A155" s="106"/>
      <c r="B155" s="111"/>
      <c r="C155" s="111"/>
      <c r="D155" s="42" t="s">
        <v>23</v>
      </c>
      <c r="E155" s="43">
        <v>0</v>
      </c>
      <c r="F155" s="44">
        <v>0</v>
      </c>
      <c r="G155" s="45">
        <f t="shared" si="21"/>
        <v>0</v>
      </c>
      <c r="H155" s="44">
        <v>0</v>
      </c>
      <c r="I155" s="46">
        <f t="shared" si="22"/>
        <v>0</v>
      </c>
      <c r="J155" s="106"/>
      <c r="K155" s="111"/>
      <c r="L155" s="111"/>
      <c r="M155" s="117"/>
    </row>
    <row r="156" spans="1:13" ht="12.75" customHeight="1" x14ac:dyDescent="0.2">
      <c r="A156" s="106"/>
      <c r="B156" s="111"/>
      <c r="C156" s="140"/>
      <c r="D156" s="42" t="s">
        <v>24</v>
      </c>
      <c r="E156" s="43">
        <v>0</v>
      </c>
      <c r="F156" s="44">
        <v>0</v>
      </c>
      <c r="G156" s="45">
        <f t="shared" si="21"/>
        <v>0</v>
      </c>
      <c r="H156" s="44">
        <v>0</v>
      </c>
      <c r="I156" s="46">
        <f t="shared" si="22"/>
        <v>0</v>
      </c>
      <c r="J156" s="106"/>
      <c r="K156" s="111"/>
      <c r="L156" s="111"/>
      <c r="M156" s="117"/>
    </row>
    <row r="157" spans="1:13" ht="12.75" customHeight="1" x14ac:dyDescent="0.2">
      <c r="A157" s="106"/>
      <c r="B157" s="111"/>
      <c r="C157" s="147" t="s">
        <v>27</v>
      </c>
      <c r="D157" s="42" t="s">
        <v>22</v>
      </c>
      <c r="E157" s="43">
        <v>0</v>
      </c>
      <c r="F157" s="44">
        <v>0</v>
      </c>
      <c r="G157" s="45">
        <f t="shared" si="21"/>
        <v>0</v>
      </c>
      <c r="H157" s="44">
        <v>0</v>
      </c>
      <c r="I157" s="46">
        <f t="shared" si="22"/>
        <v>0</v>
      </c>
      <c r="J157" s="106"/>
      <c r="K157" s="111"/>
      <c r="L157" s="111"/>
      <c r="M157" s="117"/>
    </row>
    <row r="158" spans="1:13" ht="12.75" customHeight="1" x14ac:dyDescent="0.2">
      <c r="A158" s="106"/>
      <c r="B158" s="111"/>
      <c r="C158" s="111"/>
      <c r="D158" s="42" t="s">
        <v>23</v>
      </c>
      <c r="E158" s="43">
        <v>0</v>
      </c>
      <c r="F158" s="44">
        <v>0</v>
      </c>
      <c r="G158" s="45">
        <f t="shared" si="21"/>
        <v>0</v>
      </c>
      <c r="H158" s="44">
        <v>0</v>
      </c>
      <c r="I158" s="46">
        <f t="shared" si="22"/>
        <v>0</v>
      </c>
      <c r="J158" s="106"/>
      <c r="K158" s="111"/>
      <c r="L158" s="111"/>
      <c r="M158" s="117"/>
    </row>
    <row r="159" spans="1:13" ht="12.75" customHeight="1" x14ac:dyDescent="0.2">
      <c r="A159" s="106"/>
      <c r="B159" s="111"/>
      <c r="C159" s="140"/>
      <c r="D159" s="42" t="s">
        <v>24</v>
      </c>
      <c r="E159" s="43">
        <v>0</v>
      </c>
      <c r="F159" s="44">
        <v>0</v>
      </c>
      <c r="G159" s="45">
        <f t="shared" si="21"/>
        <v>0</v>
      </c>
      <c r="H159" s="44">
        <v>0</v>
      </c>
      <c r="I159" s="46">
        <f t="shared" si="22"/>
        <v>0</v>
      </c>
      <c r="J159" s="106"/>
      <c r="K159" s="111"/>
      <c r="L159" s="111"/>
      <c r="M159" s="117"/>
    </row>
    <row r="160" spans="1:13" ht="12.75" customHeight="1" x14ac:dyDescent="0.2">
      <c r="A160" s="106"/>
      <c r="B160" s="111"/>
      <c r="C160" s="147" t="s">
        <v>28</v>
      </c>
      <c r="D160" s="42" t="s">
        <v>22</v>
      </c>
      <c r="E160" s="43">
        <v>0</v>
      </c>
      <c r="F160" s="44">
        <v>0</v>
      </c>
      <c r="G160" s="45">
        <f t="shared" si="21"/>
        <v>0</v>
      </c>
      <c r="H160" s="44">
        <v>0</v>
      </c>
      <c r="I160" s="46">
        <f t="shared" si="22"/>
        <v>0</v>
      </c>
      <c r="J160" s="106"/>
      <c r="K160" s="111"/>
      <c r="L160" s="111"/>
      <c r="M160" s="117"/>
    </row>
    <row r="161" spans="1:13" ht="12.75" customHeight="1" x14ac:dyDescent="0.2">
      <c r="A161" s="106"/>
      <c r="B161" s="111"/>
      <c r="C161" s="111"/>
      <c r="D161" s="42" t="s">
        <v>23</v>
      </c>
      <c r="E161" s="43">
        <v>0</v>
      </c>
      <c r="F161" s="44">
        <v>0</v>
      </c>
      <c r="G161" s="45">
        <f t="shared" si="21"/>
        <v>0</v>
      </c>
      <c r="H161" s="44">
        <v>0</v>
      </c>
      <c r="I161" s="46">
        <f t="shared" si="22"/>
        <v>0</v>
      </c>
      <c r="J161" s="106"/>
      <c r="K161" s="111"/>
      <c r="L161" s="111"/>
      <c r="M161" s="117"/>
    </row>
    <row r="162" spans="1:13" ht="12.75" customHeight="1" x14ac:dyDescent="0.2">
      <c r="A162" s="106"/>
      <c r="B162" s="111"/>
      <c r="C162" s="140"/>
      <c r="D162" s="42" t="s">
        <v>24</v>
      </c>
      <c r="E162" s="43">
        <v>0</v>
      </c>
      <c r="F162" s="44">
        <v>0</v>
      </c>
      <c r="G162" s="45">
        <f t="shared" si="21"/>
        <v>0</v>
      </c>
      <c r="H162" s="44">
        <v>0</v>
      </c>
      <c r="I162" s="46">
        <f t="shared" si="22"/>
        <v>0</v>
      </c>
      <c r="J162" s="106"/>
      <c r="K162" s="111"/>
      <c r="L162" s="111"/>
      <c r="M162" s="117"/>
    </row>
    <row r="163" spans="1:13" ht="12.75" customHeight="1" x14ac:dyDescent="0.2">
      <c r="A163" s="106"/>
      <c r="B163" s="111"/>
      <c r="C163" s="147" t="s">
        <v>29</v>
      </c>
      <c r="D163" s="42" t="s">
        <v>22</v>
      </c>
      <c r="E163" s="43">
        <v>0</v>
      </c>
      <c r="F163" s="44">
        <v>0</v>
      </c>
      <c r="G163" s="45">
        <f t="shared" si="21"/>
        <v>0</v>
      </c>
      <c r="H163" s="44">
        <v>0</v>
      </c>
      <c r="I163" s="46">
        <f t="shared" si="22"/>
        <v>0</v>
      </c>
      <c r="J163" s="106"/>
      <c r="K163" s="111"/>
      <c r="L163" s="111"/>
      <c r="M163" s="117"/>
    </row>
    <row r="164" spans="1:13" ht="12.75" customHeight="1" x14ac:dyDescent="0.2">
      <c r="A164" s="106"/>
      <c r="B164" s="111"/>
      <c r="C164" s="111"/>
      <c r="D164" s="42" t="s">
        <v>23</v>
      </c>
      <c r="E164" s="43">
        <v>0</v>
      </c>
      <c r="F164" s="44">
        <v>0</v>
      </c>
      <c r="G164" s="45">
        <f t="shared" si="21"/>
        <v>0</v>
      </c>
      <c r="H164" s="44">
        <v>0</v>
      </c>
      <c r="I164" s="46">
        <f t="shared" si="22"/>
        <v>0</v>
      </c>
      <c r="J164" s="106"/>
      <c r="K164" s="111"/>
      <c r="L164" s="111"/>
      <c r="M164" s="117"/>
    </row>
    <row r="165" spans="1:13" ht="12.75" customHeight="1" x14ac:dyDescent="0.2">
      <c r="A165" s="104"/>
      <c r="B165" s="100"/>
      <c r="C165" s="100"/>
      <c r="D165" s="48" t="s">
        <v>24</v>
      </c>
      <c r="E165" s="49">
        <v>0</v>
      </c>
      <c r="F165" s="50">
        <v>0</v>
      </c>
      <c r="G165" s="51">
        <f t="shared" si="21"/>
        <v>0</v>
      </c>
      <c r="H165" s="50">
        <v>0</v>
      </c>
      <c r="I165" s="52">
        <f t="shared" si="22"/>
        <v>0</v>
      </c>
      <c r="J165" s="104"/>
      <c r="K165" s="100"/>
      <c r="L165" s="100"/>
      <c r="M165" s="118"/>
    </row>
    <row r="166" spans="1:13" ht="39.75" customHeight="1" x14ac:dyDescent="0.2">
      <c r="A166" s="148" t="s">
        <v>48</v>
      </c>
      <c r="B166" s="149"/>
      <c r="C166" s="149"/>
      <c r="D166" s="150"/>
      <c r="E166" s="30">
        <f t="shared" ref="E166:M166" si="23">SUM(E148:E165)</f>
        <v>6</v>
      </c>
      <c r="F166" s="31">
        <f t="shared" si="23"/>
        <v>0</v>
      </c>
      <c r="G166" s="32">
        <f t="shared" si="23"/>
        <v>6</v>
      </c>
      <c r="H166" s="31">
        <f t="shared" si="23"/>
        <v>0</v>
      </c>
      <c r="I166" s="33">
        <f t="shared" si="23"/>
        <v>6</v>
      </c>
      <c r="J166" s="34">
        <f t="shared" si="23"/>
        <v>5</v>
      </c>
      <c r="K166" s="31">
        <f t="shared" si="23"/>
        <v>0</v>
      </c>
      <c r="L166" s="32">
        <f t="shared" si="23"/>
        <v>5</v>
      </c>
      <c r="M166" s="35">
        <f t="shared" si="23"/>
        <v>0</v>
      </c>
    </row>
    <row r="167" spans="1:13" ht="12.75" customHeight="1" x14ac:dyDescent="0.2">
      <c r="A167" s="156" t="s">
        <v>49</v>
      </c>
      <c r="B167" s="157" t="s">
        <v>32</v>
      </c>
      <c r="C167" s="158" t="s">
        <v>21</v>
      </c>
      <c r="D167" s="54" t="s">
        <v>22</v>
      </c>
      <c r="E167" s="55">
        <v>3</v>
      </c>
      <c r="F167" s="56">
        <v>0</v>
      </c>
      <c r="G167" s="57">
        <f t="shared" ref="G167:G184" si="24">E167+F167</f>
        <v>3</v>
      </c>
      <c r="H167" s="56">
        <v>0</v>
      </c>
      <c r="I167" s="58">
        <f t="shared" ref="I167:I184" si="25">G167+H167</f>
        <v>3</v>
      </c>
      <c r="J167" s="105">
        <v>15</v>
      </c>
      <c r="K167" s="110">
        <v>3</v>
      </c>
      <c r="L167" s="120">
        <f>J167+K167</f>
        <v>18</v>
      </c>
      <c r="M167" s="121"/>
    </row>
    <row r="168" spans="1:13" ht="12.75" customHeight="1" x14ac:dyDescent="0.2">
      <c r="A168" s="106"/>
      <c r="B168" s="111"/>
      <c r="C168" s="111"/>
      <c r="D168" s="18" t="s">
        <v>23</v>
      </c>
      <c r="E168" s="19">
        <v>0</v>
      </c>
      <c r="F168" s="20">
        <v>0</v>
      </c>
      <c r="G168" s="21">
        <f t="shared" si="24"/>
        <v>0</v>
      </c>
      <c r="H168" s="20">
        <v>0</v>
      </c>
      <c r="I168" s="22">
        <f t="shared" si="25"/>
        <v>0</v>
      </c>
      <c r="J168" s="106"/>
      <c r="K168" s="111"/>
      <c r="L168" s="111"/>
      <c r="M168" s="117"/>
    </row>
    <row r="169" spans="1:13" ht="12.75" customHeight="1" x14ac:dyDescent="0.2">
      <c r="A169" s="106"/>
      <c r="B169" s="111"/>
      <c r="C169" s="140"/>
      <c r="D169" s="18" t="s">
        <v>24</v>
      </c>
      <c r="E169" s="19">
        <v>0</v>
      </c>
      <c r="F169" s="20">
        <v>0</v>
      </c>
      <c r="G169" s="21">
        <f t="shared" si="24"/>
        <v>0</v>
      </c>
      <c r="H169" s="20">
        <v>0</v>
      </c>
      <c r="I169" s="22">
        <f t="shared" si="25"/>
        <v>0</v>
      </c>
      <c r="J169" s="106"/>
      <c r="K169" s="111"/>
      <c r="L169" s="111"/>
      <c r="M169" s="117"/>
    </row>
    <row r="170" spans="1:13" ht="12.75" customHeight="1" x14ac:dyDescent="0.2">
      <c r="A170" s="106"/>
      <c r="B170" s="111"/>
      <c r="C170" s="139" t="s">
        <v>25</v>
      </c>
      <c r="D170" s="18" t="s">
        <v>22</v>
      </c>
      <c r="E170" s="19">
        <v>0</v>
      </c>
      <c r="F170" s="20">
        <v>0</v>
      </c>
      <c r="G170" s="21">
        <f t="shared" si="24"/>
        <v>0</v>
      </c>
      <c r="H170" s="20">
        <v>0</v>
      </c>
      <c r="I170" s="22">
        <f t="shared" si="25"/>
        <v>0</v>
      </c>
      <c r="J170" s="106"/>
      <c r="K170" s="111"/>
      <c r="L170" s="111"/>
      <c r="M170" s="117"/>
    </row>
    <row r="171" spans="1:13" ht="12.75" customHeight="1" x14ac:dyDescent="0.2">
      <c r="A171" s="106"/>
      <c r="B171" s="111"/>
      <c r="C171" s="111"/>
      <c r="D171" s="18" t="s">
        <v>23</v>
      </c>
      <c r="E171" s="19">
        <v>0</v>
      </c>
      <c r="F171" s="20">
        <v>0</v>
      </c>
      <c r="G171" s="21">
        <f t="shared" si="24"/>
        <v>0</v>
      </c>
      <c r="H171" s="20">
        <v>0</v>
      </c>
      <c r="I171" s="22">
        <f t="shared" si="25"/>
        <v>0</v>
      </c>
      <c r="J171" s="106"/>
      <c r="K171" s="111"/>
      <c r="L171" s="111"/>
      <c r="M171" s="117"/>
    </row>
    <row r="172" spans="1:13" ht="12.75" customHeight="1" x14ac:dyDescent="0.2">
      <c r="A172" s="106"/>
      <c r="B172" s="111"/>
      <c r="C172" s="140"/>
      <c r="D172" s="18" t="s">
        <v>24</v>
      </c>
      <c r="E172" s="19">
        <v>0</v>
      </c>
      <c r="F172" s="20">
        <v>0</v>
      </c>
      <c r="G172" s="21">
        <f t="shared" si="24"/>
        <v>0</v>
      </c>
      <c r="H172" s="20">
        <v>0</v>
      </c>
      <c r="I172" s="22">
        <f t="shared" si="25"/>
        <v>0</v>
      </c>
      <c r="J172" s="106"/>
      <c r="K172" s="111"/>
      <c r="L172" s="111"/>
      <c r="M172" s="117"/>
    </row>
    <row r="173" spans="1:13" ht="12.75" customHeight="1" x14ac:dyDescent="0.2">
      <c r="A173" s="106"/>
      <c r="B173" s="111"/>
      <c r="C173" s="139" t="s">
        <v>26</v>
      </c>
      <c r="D173" s="18" t="s">
        <v>22</v>
      </c>
      <c r="E173" s="19">
        <v>0</v>
      </c>
      <c r="F173" s="20">
        <v>0</v>
      </c>
      <c r="G173" s="21">
        <f t="shared" si="24"/>
        <v>0</v>
      </c>
      <c r="H173" s="20">
        <v>0</v>
      </c>
      <c r="I173" s="22">
        <f t="shared" si="25"/>
        <v>0</v>
      </c>
      <c r="J173" s="106"/>
      <c r="K173" s="111"/>
      <c r="L173" s="111"/>
      <c r="M173" s="117"/>
    </row>
    <row r="174" spans="1:13" ht="12.75" customHeight="1" x14ac:dyDescent="0.2">
      <c r="A174" s="106"/>
      <c r="B174" s="111"/>
      <c r="C174" s="111"/>
      <c r="D174" s="18" t="s">
        <v>23</v>
      </c>
      <c r="E174" s="19">
        <v>0</v>
      </c>
      <c r="F174" s="20">
        <v>0</v>
      </c>
      <c r="G174" s="21">
        <f t="shared" si="24"/>
        <v>0</v>
      </c>
      <c r="H174" s="20">
        <v>0</v>
      </c>
      <c r="I174" s="22">
        <f t="shared" si="25"/>
        <v>0</v>
      </c>
      <c r="J174" s="106"/>
      <c r="K174" s="111"/>
      <c r="L174" s="111"/>
      <c r="M174" s="117"/>
    </row>
    <row r="175" spans="1:13" ht="12.75" customHeight="1" x14ac:dyDescent="0.2">
      <c r="A175" s="106"/>
      <c r="B175" s="111"/>
      <c r="C175" s="140"/>
      <c r="D175" s="18" t="s">
        <v>24</v>
      </c>
      <c r="E175" s="19">
        <v>0</v>
      </c>
      <c r="F175" s="20">
        <v>0</v>
      </c>
      <c r="G175" s="21">
        <f t="shared" si="24"/>
        <v>0</v>
      </c>
      <c r="H175" s="20">
        <v>0</v>
      </c>
      <c r="I175" s="22">
        <f t="shared" si="25"/>
        <v>0</v>
      </c>
      <c r="J175" s="106"/>
      <c r="K175" s="111"/>
      <c r="L175" s="111"/>
      <c r="M175" s="117"/>
    </row>
    <row r="176" spans="1:13" ht="12.75" customHeight="1" x14ac:dyDescent="0.2">
      <c r="A176" s="106"/>
      <c r="B176" s="111"/>
      <c r="C176" s="139" t="s">
        <v>27</v>
      </c>
      <c r="D176" s="18" t="s">
        <v>22</v>
      </c>
      <c r="E176" s="19">
        <v>0</v>
      </c>
      <c r="F176" s="20">
        <v>0</v>
      </c>
      <c r="G176" s="21">
        <f t="shared" si="24"/>
        <v>0</v>
      </c>
      <c r="H176" s="20">
        <v>0</v>
      </c>
      <c r="I176" s="22">
        <f t="shared" si="25"/>
        <v>0</v>
      </c>
      <c r="J176" s="106"/>
      <c r="K176" s="111"/>
      <c r="L176" s="111"/>
      <c r="M176" s="117"/>
    </row>
    <row r="177" spans="1:13" ht="12.75" customHeight="1" x14ac:dyDescent="0.2">
      <c r="A177" s="106"/>
      <c r="B177" s="111"/>
      <c r="C177" s="111"/>
      <c r="D177" s="18" t="s">
        <v>23</v>
      </c>
      <c r="E177" s="19">
        <v>0</v>
      </c>
      <c r="F177" s="20">
        <v>0</v>
      </c>
      <c r="G177" s="21">
        <f t="shared" si="24"/>
        <v>0</v>
      </c>
      <c r="H177" s="20">
        <v>0</v>
      </c>
      <c r="I177" s="22">
        <f t="shared" si="25"/>
        <v>0</v>
      </c>
      <c r="J177" s="106"/>
      <c r="K177" s="111"/>
      <c r="L177" s="111"/>
      <c r="M177" s="117"/>
    </row>
    <row r="178" spans="1:13" ht="12.75" customHeight="1" x14ac:dyDescent="0.2">
      <c r="A178" s="106"/>
      <c r="B178" s="111"/>
      <c r="C178" s="140"/>
      <c r="D178" s="18" t="s">
        <v>24</v>
      </c>
      <c r="E178" s="19">
        <v>0</v>
      </c>
      <c r="F178" s="20">
        <v>0</v>
      </c>
      <c r="G178" s="21">
        <f t="shared" si="24"/>
        <v>0</v>
      </c>
      <c r="H178" s="20">
        <v>0</v>
      </c>
      <c r="I178" s="22">
        <f t="shared" si="25"/>
        <v>0</v>
      </c>
      <c r="J178" s="106"/>
      <c r="K178" s="111"/>
      <c r="L178" s="111"/>
      <c r="M178" s="117"/>
    </row>
    <row r="179" spans="1:13" ht="12.75" customHeight="1" x14ac:dyDescent="0.2">
      <c r="A179" s="106"/>
      <c r="B179" s="111"/>
      <c r="C179" s="139" t="s">
        <v>28</v>
      </c>
      <c r="D179" s="18" t="s">
        <v>22</v>
      </c>
      <c r="E179" s="19">
        <v>0</v>
      </c>
      <c r="F179" s="20">
        <v>0</v>
      </c>
      <c r="G179" s="21">
        <f t="shared" si="24"/>
        <v>0</v>
      </c>
      <c r="H179" s="20">
        <v>0</v>
      </c>
      <c r="I179" s="22">
        <f t="shared" si="25"/>
        <v>0</v>
      </c>
      <c r="J179" s="106"/>
      <c r="K179" s="111"/>
      <c r="L179" s="111"/>
      <c r="M179" s="117"/>
    </row>
    <row r="180" spans="1:13" ht="12.75" customHeight="1" x14ac:dyDescent="0.2">
      <c r="A180" s="106"/>
      <c r="B180" s="111"/>
      <c r="C180" s="111"/>
      <c r="D180" s="18" t="s">
        <v>23</v>
      </c>
      <c r="E180" s="19">
        <v>0</v>
      </c>
      <c r="F180" s="20">
        <v>0</v>
      </c>
      <c r="G180" s="21">
        <f t="shared" si="24"/>
        <v>0</v>
      </c>
      <c r="H180" s="20">
        <v>0</v>
      </c>
      <c r="I180" s="22">
        <f t="shared" si="25"/>
        <v>0</v>
      </c>
      <c r="J180" s="106"/>
      <c r="K180" s="111"/>
      <c r="L180" s="111"/>
      <c r="M180" s="117"/>
    </row>
    <row r="181" spans="1:13" ht="12.75" customHeight="1" x14ac:dyDescent="0.2">
      <c r="A181" s="106"/>
      <c r="B181" s="111"/>
      <c r="C181" s="140"/>
      <c r="D181" s="18" t="s">
        <v>24</v>
      </c>
      <c r="E181" s="19">
        <v>0</v>
      </c>
      <c r="F181" s="20">
        <v>0</v>
      </c>
      <c r="G181" s="21">
        <f t="shared" si="24"/>
        <v>0</v>
      </c>
      <c r="H181" s="20">
        <v>0</v>
      </c>
      <c r="I181" s="22">
        <f t="shared" si="25"/>
        <v>0</v>
      </c>
      <c r="J181" s="106"/>
      <c r="K181" s="111"/>
      <c r="L181" s="111"/>
      <c r="M181" s="117"/>
    </row>
    <row r="182" spans="1:13" ht="12.75" customHeight="1" x14ac:dyDescent="0.2">
      <c r="A182" s="106"/>
      <c r="B182" s="111"/>
      <c r="C182" s="139" t="s">
        <v>29</v>
      </c>
      <c r="D182" s="18" t="s">
        <v>22</v>
      </c>
      <c r="E182" s="19">
        <v>0</v>
      </c>
      <c r="F182" s="20">
        <v>0</v>
      </c>
      <c r="G182" s="21">
        <f t="shared" si="24"/>
        <v>0</v>
      </c>
      <c r="H182" s="20">
        <v>0</v>
      </c>
      <c r="I182" s="22">
        <f t="shared" si="25"/>
        <v>0</v>
      </c>
      <c r="J182" s="106"/>
      <c r="K182" s="111"/>
      <c r="L182" s="111"/>
      <c r="M182" s="117"/>
    </row>
    <row r="183" spans="1:13" ht="12.75" customHeight="1" x14ac:dyDescent="0.2">
      <c r="A183" s="106"/>
      <c r="B183" s="111"/>
      <c r="C183" s="111"/>
      <c r="D183" s="18" t="s">
        <v>23</v>
      </c>
      <c r="E183" s="19">
        <v>0</v>
      </c>
      <c r="F183" s="20">
        <v>0</v>
      </c>
      <c r="G183" s="21">
        <f t="shared" si="24"/>
        <v>0</v>
      </c>
      <c r="H183" s="20">
        <v>0</v>
      </c>
      <c r="I183" s="22">
        <f t="shared" si="25"/>
        <v>0</v>
      </c>
      <c r="J183" s="106"/>
      <c r="K183" s="111"/>
      <c r="L183" s="111"/>
      <c r="M183" s="117"/>
    </row>
    <row r="184" spans="1:13" ht="12.75" customHeight="1" x14ac:dyDescent="0.2">
      <c r="A184" s="104"/>
      <c r="B184" s="100"/>
      <c r="C184" s="100"/>
      <c r="D184" s="59" t="s">
        <v>24</v>
      </c>
      <c r="E184" s="60">
        <v>0</v>
      </c>
      <c r="F184" s="61">
        <v>0</v>
      </c>
      <c r="G184" s="62">
        <f t="shared" si="24"/>
        <v>0</v>
      </c>
      <c r="H184" s="61">
        <v>0</v>
      </c>
      <c r="I184" s="63">
        <f t="shared" si="25"/>
        <v>0</v>
      </c>
      <c r="J184" s="104"/>
      <c r="K184" s="100"/>
      <c r="L184" s="100"/>
      <c r="M184" s="118"/>
    </row>
    <row r="185" spans="1:13" ht="36.75" customHeight="1" x14ac:dyDescent="0.2">
      <c r="A185" s="148" t="s">
        <v>50</v>
      </c>
      <c r="B185" s="149"/>
      <c r="C185" s="149"/>
      <c r="D185" s="150"/>
      <c r="E185" s="30">
        <f t="shared" ref="E185:M185" si="26">SUM(E167:E184)</f>
        <v>3</v>
      </c>
      <c r="F185" s="31">
        <f t="shared" si="26"/>
        <v>0</v>
      </c>
      <c r="G185" s="32">
        <f t="shared" si="26"/>
        <v>3</v>
      </c>
      <c r="H185" s="31">
        <f t="shared" si="26"/>
        <v>0</v>
      </c>
      <c r="I185" s="33">
        <f t="shared" si="26"/>
        <v>3</v>
      </c>
      <c r="J185" s="34">
        <f t="shared" si="26"/>
        <v>15</v>
      </c>
      <c r="K185" s="31">
        <f t="shared" si="26"/>
        <v>3</v>
      </c>
      <c r="L185" s="32">
        <f t="shared" si="26"/>
        <v>18</v>
      </c>
      <c r="M185" s="35">
        <f t="shared" si="26"/>
        <v>0</v>
      </c>
    </row>
    <row r="186" spans="1:13" ht="27" customHeight="1" x14ac:dyDescent="0.2">
      <c r="A186" s="159" t="s">
        <v>51</v>
      </c>
      <c r="B186" s="135"/>
      <c r="C186" s="135"/>
      <c r="D186" s="160"/>
      <c r="E186" s="84"/>
      <c r="F186" s="84"/>
      <c r="G186" s="85"/>
      <c r="H186" s="84"/>
      <c r="I186" s="86"/>
      <c r="J186" s="87">
        <v>49</v>
      </c>
      <c r="K186" s="88">
        <v>76</v>
      </c>
      <c r="L186" s="89">
        <f>J186+K186</f>
        <v>125</v>
      </c>
      <c r="M186" s="90"/>
    </row>
    <row r="187" spans="1:13" ht="27" customHeight="1" x14ac:dyDescent="0.2">
      <c r="A187" s="161" t="s">
        <v>15</v>
      </c>
      <c r="B187" s="162"/>
      <c r="C187" s="162"/>
      <c r="D187" s="163"/>
      <c r="E187" s="91"/>
      <c r="F187" s="91"/>
      <c r="G187" s="92"/>
      <c r="H187" s="91"/>
      <c r="I187" s="93"/>
      <c r="J187" s="94"/>
      <c r="K187" s="95"/>
      <c r="L187" s="96"/>
      <c r="M187" s="97">
        <v>214</v>
      </c>
    </row>
    <row r="188" spans="1:13" ht="31.5" customHeight="1" x14ac:dyDescent="0.2">
      <c r="A188" s="148" t="s">
        <v>52</v>
      </c>
      <c r="B188" s="149"/>
      <c r="C188" s="149"/>
      <c r="D188" s="150"/>
      <c r="E188" s="30">
        <f t="shared" ref="E188:I188" si="27">E128+E108+E185+E166+E147+E88+E68+E49+E30</f>
        <v>1685</v>
      </c>
      <c r="F188" s="31">
        <f t="shared" si="27"/>
        <v>271</v>
      </c>
      <c r="G188" s="32">
        <f t="shared" si="27"/>
        <v>1956</v>
      </c>
      <c r="H188" s="31">
        <f t="shared" si="27"/>
        <v>293</v>
      </c>
      <c r="I188" s="33">
        <f t="shared" si="27"/>
        <v>2249</v>
      </c>
      <c r="J188" s="34">
        <f>J128+J108+J185+J166+J147+J88+J68+J49+J30+J186</f>
        <v>330</v>
      </c>
      <c r="K188" s="98">
        <f>K30+K49+K68+K88+K108+K128+K147+K166+K185+K186</f>
        <v>186</v>
      </c>
      <c r="L188" s="32">
        <f>L128+L108+L185+L166+L147+L88+L68+L49+L30+L186</f>
        <v>516</v>
      </c>
      <c r="M188" s="35">
        <f>M187</f>
        <v>214</v>
      </c>
    </row>
  </sheetData>
  <mergeCells count="132">
    <mergeCell ref="A49:D49"/>
    <mergeCell ref="A50:A67"/>
    <mergeCell ref="B50:B67"/>
    <mergeCell ref="C50:C52"/>
    <mergeCell ref="C53:C55"/>
    <mergeCell ref="C56:C58"/>
    <mergeCell ref="C78:C80"/>
    <mergeCell ref="C81:C83"/>
    <mergeCell ref="C65:C67"/>
    <mergeCell ref="A68:D68"/>
    <mergeCell ref="A69:A86"/>
    <mergeCell ref="B69:B86"/>
    <mergeCell ref="C69:C71"/>
    <mergeCell ref="C72:C74"/>
    <mergeCell ref="C75:C77"/>
    <mergeCell ref="C84:C86"/>
    <mergeCell ref="A185:D185"/>
    <mergeCell ref="A186:D186"/>
    <mergeCell ref="A187:D187"/>
    <mergeCell ref="A188:D188"/>
    <mergeCell ref="C141:C143"/>
    <mergeCell ref="C144:C146"/>
    <mergeCell ref="A148:A165"/>
    <mergeCell ref="B148:B165"/>
    <mergeCell ref="C148:C150"/>
    <mergeCell ref="C151:C153"/>
    <mergeCell ref="C154:C156"/>
    <mergeCell ref="A147:D147"/>
    <mergeCell ref="C157:C159"/>
    <mergeCell ref="C160:C162"/>
    <mergeCell ref="C167:C169"/>
    <mergeCell ref="C170:C172"/>
    <mergeCell ref="C173:C175"/>
    <mergeCell ref="C176:C178"/>
    <mergeCell ref="C179:C181"/>
    <mergeCell ref="C182:C184"/>
    <mergeCell ref="C163:C165"/>
    <mergeCell ref="A166:D166"/>
    <mergeCell ref="A167:A184"/>
    <mergeCell ref="B167:B184"/>
    <mergeCell ref="C135:C137"/>
    <mergeCell ref="C138:C140"/>
    <mergeCell ref="C124:C126"/>
    <mergeCell ref="A127:D127"/>
    <mergeCell ref="A128:D128"/>
    <mergeCell ref="A129:A146"/>
    <mergeCell ref="B129:B146"/>
    <mergeCell ref="C129:C131"/>
    <mergeCell ref="C132:C134"/>
    <mergeCell ref="J50:J67"/>
    <mergeCell ref="K50:K67"/>
    <mergeCell ref="L50:L67"/>
    <mergeCell ref="C59:C61"/>
    <mergeCell ref="C62:C64"/>
    <mergeCell ref="A107:D107"/>
    <mergeCell ref="A108:D108"/>
    <mergeCell ref="A109:A126"/>
    <mergeCell ref="B109:B126"/>
    <mergeCell ref="C109:C111"/>
    <mergeCell ref="C112:C114"/>
    <mergeCell ref="C115:C117"/>
    <mergeCell ref="C95:C97"/>
    <mergeCell ref="C98:C100"/>
    <mergeCell ref="C101:C103"/>
    <mergeCell ref="C104:C106"/>
    <mergeCell ref="A87:D87"/>
    <mergeCell ref="A88:D88"/>
    <mergeCell ref="A89:A106"/>
    <mergeCell ref="B89:B106"/>
    <mergeCell ref="C89:C91"/>
    <mergeCell ref="C92:C94"/>
    <mergeCell ref="C118:C120"/>
    <mergeCell ref="C121:C123"/>
    <mergeCell ref="C43:C45"/>
    <mergeCell ref="C27:C29"/>
    <mergeCell ref="A30:D30"/>
    <mergeCell ref="A31:A48"/>
    <mergeCell ref="B31:B48"/>
    <mergeCell ref="C31:C33"/>
    <mergeCell ref="C34:C36"/>
    <mergeCell ref="C37:C39"/>
    <mergeCell ref="J31:J48"/>
    <mergeCell ref="C46:C48"/>
    <mergeCell ref="C24:C26"/>
    <mergeCell ref="E10:G10"/>
    <mergeCell ref="H10:H11"/>
    <mergeCell ref="A12:A29"/>
    <mergeCell ref="B12:B29"/>
    <mergeCell ref="C12:C14"/>
    <mergeCell ref="C15:C17"/>
    <mergeCell ref="C18:C20"/>
    <mergeCell ref="C40:C42"/>
    <mergeCell ref="B1:G1"/>
    <mergeCell ref="B2:F2"/>
    <mergeCell ref="C3:D3"/>
    <mergeCell ref="A5:M5"/>
    <mergeCell ref="A9:D11"/>
    <mergeCell ref="E9:I9"/>
    <mergeCell ref="J9:M9"/>
    <mergeCell ref="M10:M11"/>
    <mergeCell ref="C21:C23"/>
    <mergeCell ref="J148:J165"/>
    <mergeCell ref="J167:J184"/>
    <mergeCell ref="K167:K184"/>
    <mergeCell ref="L167:L184"/>
    <mergeCell ref="M167:M184"/>
    <mergeCell ref="J129:J146"/>
    <mergeCell ref="K129:K146"/>
    <mergeCell ref="L129:L146"/>
    <mergeCell ref="M129:M146"/>
    <mergeCell ref="K148:K165"/>
    <mergeCell ref="L148:L165"/>
    <mergeCell ref="M148:M165"/>
    <mergeCell ref="K109:K126"/>
    <mergeCell ref="L109:L126"/>
    <mergeCell ref="M109:M126"/>
    <mergeCell ref="J69:J86"/>
    <mergeCell ref="K69:K86"/>
    <mergeCell ref="L69:L86"/>
    <mergeCell ref="J89:J106"/>
    <mergeCell ref="K89:K106"/>
    <mergeCell ref="L89:L106"/>
    <mergeCell ref="J109:J126"/>
    <mergeCell ref="K10:K11"/>
    <mergeCell ref="L10:L11"/>
    <mergeCell ref="I10:I11"/>
    <mergeCell ref="J10:J11"/>
    <mergeCell ref="J12:J29"/>
    <mergeCell ref="K12:K29"/>
    <mergeCell ref="L12:L29"/>
    <mergeCell ref="K31:K48"/>
    <mergeCell ref="L31:L48"/>
  </mergeCells>
  <pageMargins left="0.23622047244094491" right="0.27559055118110237" top="0.70866141732283472" bottom="0.59055118110236227" header="0" footer="0"/>
  <pageSetup paperSize="9" scale="72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Chaves Brito</dc:creator>
  <cp:lastModifiedBy>RENATO LUIZ DOS SANTOS ZANETTI</cp:lastModifiedBy>
  <cp:lastPrinted>2025-03-25T14:32:00Z</cp:lastPrinted>
  <dcterms:created xsi:type="dcterms:W3CDTF">2015-03-31T16:11:06Z</dcterms:created>
  <dcterms:modified xsi:type="dcterms:W3CDTF">2025-03-25T14:32:14Z</dcterms:modified>
</cp:coreProperties>
</file>