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9\Publicados\"/>
    </mc:Choice>
  </mc:AlternateContent>
  <xr:revisionPtr revIDLastSave="0" documentId="8_{8E3DD408-DC14-4268-9EB6-23E54D69F3C8}" xr6:coauthVersionLast="47" xr6:coauthVersionMax="47" xr10:uidLastSave="{00000000-0000-0000-0000-000000000000}"/>
  <bookViews>
    <workbookView xWindow="-120" yWindow="-120" windowWidth="29040" windowHeight="15840" tabRatio="888" firstSheet="10" activeTab="10" xr2:uid="{00000000-000D-0000-FFFF-FFFF00000000}"/>
  </bookViews>
  <sheets>
    <sheet name="Interior" sheetId="4" state="hidden" r:id="rId1"/>
    <sheet name="atualizando 3ª" sheetId="5" state="hidden" r:id="rId2"/>
    <sheet name="Plan1" sheetId="6" state="hidden" r:id="rId3"/>
    <sheet name="Plan2" sheetId="7" state="hidden" r:id="rId4"/>
    <sheet name="Plan1 (2)" sheetId="8" state="hidden" r:id="rId5"/>
    <sheet name="Oficiais de Justiça da Capital" sheetId="9" state="hidden" r:id="rId6"/>
    <sheet name="Plan5" sheetId="15" state="hidden" r:id="rId7"/>
    <sheet name="Vagas para a Capital" sheetId="16" state="hidden" r:id="rId8"/>
    <sheet name="Plan3" sheetId="19" state="hidden" r:id="rId9"/>
    <sheet name="Plan4" sheetId="20" state="hidden" r:id="rId10"/>
    <sheet name="Setembro" sheetId="53" r:id="rId11"/>
  </sheets>
  <definedNames>
    <definedName name="_FilterDatabase" localSheetId="0">Interior!$A$8:$X$8</definedName>
    <definedName name="_FilterDatabase">#REF!</definedName>
    <definedName name="_FilterDatabase_1">#REF!</definedName>
    <definedName name="_FilterDatabase_2">Interior!$A$8:$X$8</definedName>
    <definedName name="Z_96B72150_5809_4700_9540_8FA3B703CDBE_.wvu.FilterData">#REF!</definedName>
    <definedName name="Z_96B72150_5809_4700_9540_8FA3B703CDBE_.wvu.FilterData_1">#REF!</definedName>
    <definedName name="Z_96B72150_5809_4700_9540_8FA3B703CDBE_.wvu.FilterData_2">Interior!$A$8:$X$8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4" i="53" l="1"/>
  <c r="I231" i="53"/>
  <c r="I208" i="53"/>
  <c r="I32" i="53"/>
  <c r="F87" i="20" l="1"/>
  <c r="N22" i="20"/>
  <c r="E87" i="20"/>
  <c r="G86" i="20"/>
  <c r="D86" i="20"/>
  <c r="G85" i="20"/>
  <c r="D85" i="20"/>
  <c r="G84" i="20"/>
  <c r="D84" i="20"/>
  <c r="G83" i="20"/>
  <c r="D83" i="20"/>
  <c r="G82" i="20"/>
  <c r="D82" i="20"/>
  <c r="G81" i="20"/>
  <c r="D81" i="20"/>
  <c r="G80" i="20"/>
  <c r="D80" i="20"/>
  <c r="G79" i="20"/>
  <c r="D79" i="20"/>
  <c r="G78" i="20"/>
  <c r="D78" i="20"/>
  <c r="G77" i="20"/>
  <c r="D77" i="20"/>
  <c r="G76" i="20"/>
  <c r="D76" i="20"/>
  <c r="G75" i="20"/>
  <c r="D75" i="20"/>
  <c r="G74" i="20"/>
  <c r="D74" i="20"/>
  <c r="G73" i="20"/>
  <c r="D73" i="20"/>
  <c r="G72" i="20"/>
  <c r="D72" i="20"/>
  <c r="G71" i="20"/>
  <c r="D71" i="20"/>
  <c r="G70" i="20"/>
  <c r="D70" i="20"/>
  <c r="G69" i="20"/>
  <c r="D69" i="20"/>
  <c r="G68" i="20"/>
  <c r="D68" i="20"/>
  <c r="G67" i="20"/>
  <c r="D67" i="20"/>
  <c r="G66" i="20"/>
  <c r="D66" i="20"/>
  <c r="G65" i="20"/>
  <c r="D65" i="20"/>
  <c r="G64" i="20"/>
  <c r="D64" i="20"/>
  <c r="G63" i="20"/>
  <c r="D63" i="20"/>
  <c r="G62" i="20"/>
  <c r="D62" i="20"/>
  <c r="G61" i="20"/>
  <c r="D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O26" i="20"/>
  <c r="L26" i="20"/>
  <c r="G26" i="20"/>
  <c r="D26" i="20"/>
  <c r="G25" i="20"/>
  <c r="D25" i="20"/>
  <c r="G24" i="20"/>
  <c r="D24" i="20"/>
  <c r="G23" i="20"/>
  <c r="D23" i="20"/>
  <c r="M22" i="20"/>
  <c r="G22" i="20"/>
  <c r="D22" i="20"/>
  <c r="O21" i="20"/>
  <c r="L21" i="20"/>
  <c r="G21" i="20"/>
  <c r="D21" i="20"/>
  <c r="O20" i="20"/>
  <c r="L20" i="20"/>
  <c r="G20" i="20"/>
  <c r="D20" i="20"/>
  <c r="O19" i="20"/>
  <c r="L19" i="20"/>
  <c r="G19" i="20"/>
  <c r="D19" i="20"/>
  <c r="O18" i="20"/>
  <c r="L18" i="20"/>
  <c r="G18" i="20"/>
  <c r="D18" i="20"/>
  <c r="O17" i="20"/>
  <c r="L17" i="20"/>
  <c r="G17" i="20"/>
  <c r="D17" i="20"/>
  <c r="O16" i="20"/>
  <c r="L16" i="20"/>
  <c r="G16" i="20"/>
  <c r="D16" i="20"/>
  <c r="O15" i="20"/>
  <c r="L15" i="20"/>
  <c r="G15" i="20"/>
  <c r="D15" i="20"/>
  <c r="O14" i="20"/>
  <c r="L14" i="20"/>
  <c r="G14" i="20"/>
  <c r="D14" i="20"/>
  <c r="O13" i="20"/>
  <c r="L13" i="20"/>
  <c r="G13" i="20"/>
  <c r="D13" i="20"/>
  <c r="O12" i="20"/>
  <c r="L12" i="20"/>
  <c r="G12" i="20"/>
  <c r="D12" i="20"/>
  <c r="O11" i="20"/>
  <c r="L11" i="20"/>
  <c r="G11" i="20"/>
  <c r="D11" i="20"/>
  <c r="O10" i="20"/>
  <c r="L10" i="20"/>
  <c r="G10" i="20"/>
  <c r="D10" i="20"/>
  <c r="O9" i="20"/>
  <c r="L9" i="20"/>
  <c r="G9" i="20"/>
  <c r="D9" i="20"/>
  <c r="O8" i="20"/>
  <c r="L8" i="20"/>
  <c r="G8" i="20"/>
  <c r="D8" i="20"/>
  <c r="O7" i="20"/>
  <c r="L7" i="20"/>
  <c r="G7" i="20"/>
  <c r="D7" i="20"/>
  <c r="O6" i="20"/>
  <c r="L6" i="20"/>
  <c r="G6" i="20"/>
  <c r="D6" i="20"/>
  <c r="O5" i="20"/>
  <c r="L5" i="20"/>
  <c r="G5" i="20"/>
  <c r="D5" i="20"/>
  <c r="O4" i="20"/>
  <c r="L4" i="20"/>
  <c r="G4" i="20"/>
  <c r="D4" i="20"/>
  <c r="O3" i="20"/>
  <c r="L3" i="20"/>
  <c r="G3" i="20"/>
  <c r="D3" i="20"/>
  <c r="L22" i="20" l="1"/>
  <c r="I87" i="20"/>
  <c r="D87" i="20"/>
  <c r="O22" i="20"/>
  <c r="G87" i="20"/>
  <c r="G115" i="16" l="1"/>
  <c r="D332" i="19"/>
  <c r="D331" i="19"/>
  <c r="D333" i="19"/>
  <c r="D330" i="19"/>
  <c r="D334" i="19" l="1"/>
  <c r="D320" i="19"/>
  <c r="D323" i="19"/>
  <c r="D326" i="19"/>
  <c r="D325" i="19"/>
  <c r="D324" i="19"/>
  <c r="D322" i="19"/>
  <c r="D321" i="19"/>
  <c r="D327" i="19" l="1"/>
  <c r="D308" i="19"/>
  <c r="D312" i="19"/>
  <c r="D309" i="19"/>
  <c r="D311" i="19"/>
  <c r="D314" i="19"/>
  <c r="D307" i="19"/>
  <c r="D310" i="19"/>
  <c r="D315" i="19"/>
  <c r="D313" i="19"/>
  <c r="D316" i="19"/>
  <c r="D317" i="19" l="1"/>
  <c r="D302" i="19"/>
  <c r="D299" i="19"/>
  <c r="D301" i="19"/>
  <c r="D300" i="19"/>
  <c r="D303" i="19"/>
  <c r="D304" i="19" l="1"/>
  <c r="D280" i="19"/>
  <c r="D272" i="19"/>
  <c r="K272" i="19"/>
  <c r="D282" i="19"/>
  <c r="K277" i="19"/>
  <c r="K276" i="19"/>
  <c r="D291" i="19"/>
  <c r="D295" i="19"/>
  <c r="D294" i="19"/>
  <c r="D270" i="19"/>
  <c r="D271" i="19"/>
  <c r="D287" i="19"/>
  <c r="K278" i="19"/>
  <c r="D273" i="19"/>
  <c r="K274" i="19"/>
  <c r="D278" i="19"/>
  <c r="K273" i="19"/>
  <c r="D284" i="19"/>
  <c r="D289" i="19"/>
  <c r="D275" i="19"/>
  <c r="D288" i="19"/>
  <c r="D283" i="19"/>
  <c r="D285" i="19"/>
  <c r="K270" i="19"/>
  <c r="D286" i="19"/>
  <c r="K271" i="19"/>
  <c r="D292" i="19"/>
  <c r="K275" i="19"/>
  <c r="D279" i="19"/>
  <c r="K279" i="19"/>
  <c r="K281" i="19"/>
  <c r="D277" i="19"/>
  <c r="D290" i="19"/>
  <c r="D281" i="19"/>
  <c r="D276" i="19"/>
  <c r="K280" i="19"/>
  <c r="D274" i="19"/>
  <c r="D293" i="19"/>
  <c r="D296" i="19" l="1"/>
  <c r="K282" i="19"/>
  <c r="D266" i="19"/>
  <c r="D265" i="19"/>
  <c r="D264" i="19"/>
  <c r="D263" i="19"/>
  <c r="D262" i="19"/>
  <c r="D260" i="19"/>
  <c r="D258" i="19"/>
  <c r="D256" i="19"/>
  <c r="Z254" i="19"/>
  <c r="W254" i="19"/>
  <c r="Z253" i="19"/>
  <c r="W253" i="19"/>
  <c r="Z252" i="19"/>
  <c r="W252" i="19"/>
  <c r="Z251" i="19"/>
  <c r="W251" i="19"/>
  <c r="Z250" i="19"/>
  <c r="W250" i="19"/>
  <c r="Z249" i="19"/>
  <c r="W249" i="19"/>
  <c r="Z248" i="19"/>
  <c r="W248" i="19"/>
  <c r="Z247" i="19"/>
  <c r="W247" i="19"/>
  <c r="Z246" i="19"/>
  <c r="W246" i="19"/>
  <c r="Z245" i="19"/>
  <c r="W245" i="19"/>
  <c r="Z244" i="19"/>
  <c r="W244" i="19"/>
  <c r="Z243" i="19"/>
  <c r="W243" i="19"/>
  <c r="Z242" i="19"/>
  <c r="W242" i="19"/>
  <c r="Z241" i="19"/>
  <c r="W241" i="19"/>
  <c r="Z240" i="19"/>
  <c r="W240" i="19"/>
  <c r="Z239" i="19"/>
  <c r="W239" i="19"/>
  <c r="AC238" i="19"/>
  <c r="AA241" i="19" l="1"/>
  <c r="D267" i="19"/>
  <c r="AA245" i="19"/>
  <c r="AA247" i="19"/>
  <c r="AA249" i="19"/>
  <c r="AA239" i="19"/>
  <c r="AA253" i="19"/>
  <c r="AA240" i="19"/>
  <c r="AA242" i="19"/>
  <c r="AA244" i="19"/>
  <c r="AA248" i="19"/>
  <c r="AA250" i="19"/>
  <c r="AA243" i="19"/>
  <c r="AA246" i="19"/>
  <c r="AA251" i="19"/>
  <c r="AA252" i="19"/>
  <c r="AA254" i="19"/>
  <c r="Z238" i="19"/>
  <c r="W238" i="19"/>
  <c r="Z237" i="19"/>
  <c r="W237" i="19"/>
  <c r="Z236" i="19"/>
  <c r="W236" i="19"/>
  <c r="Z235" i="19"/>
  <c r="W235" i="19"/>
  <c r="Z234" i="19"/>
  <c r="W234" i="19"/>
  <c r="Z233" i="19"/>
  <c r="W233" i="19"/>
  <c r="Z232" i="19"/>
  <c r="W232" i="19"/>
  <c r="Z231" i="19"/>
  <c r="W231" i="19"/>
  <c r="Z230" i="19"/>
  <c r="W230" i="19"/>
  <c r="Z229" i="19"/>
  <c r="W229" i="19"/>
  <c r="Z228" i="19"/>
  <c r="W228" i="19"/>
  <c r="Z227" i="19"/>
  <c r="W227" i="19"/>
  <c r="Z226" i="19"/>
  <c r="W226" i="19"/>
  <c r="Z225" i="19"/>
  <c r="W225" i="19"/>
  <c r="Z224" i="19"/>
  <c r="W224" i="19"/>
  <c r="Z223" i="19"/>
  <c r="W223" i="19"/>
  <c r="Z222" i="19"/>
  <c r="W222" i="19"/>
  <c r="Z221" i="19"/>
  <c r="W221" i="19"/>
  <c r="Z220" i="19"/>
  <c r="W220" i="19"/>
  <c r="Z219" i="19"/>
  <c r="W219" i="19"/>
  <c r="Z217" i="19"/>
  <c r="W217" i="19"/>
  <c r="Z216" i="19"/>
  <c r="W216" i="19"/>
  <c r="Z215" i="19"/>
  <c r="W215" i="19"/>
  <c r="Z214" i="19"/>
  <c r="W214" i="19"/>
  <c r="Z213" i="19"/>
  <c r="W213" i="19"/>
  <c r="Z212" i="19"/>
  <c r="W212" i="19"/>
  <c r="AC211" i="19"/>
  <c r="AA221" i="19" l="1"/>
  <c r="AA217" i="19"/>
  <c r="AA230" i="19"/>
  <c r="AA215" i="19"/>
  <c r="AA214" i="19"/>
  <c r="AA212" i="19"/>
  <c r="AA223" i="19"/>
  <c r="AA227" i="19"/>
  <c r="AA231" i="19"/>
  <c r="AA233" i="19"/>
  <c r="AA235" i="19"/>
  <c r="AA213" i="19"/>
  <c r="AA222" i="19"/>
  <c r="AA224" i="19"/>
  <c r="AA232" i="19"/>
  <c r="AA234" i="19"/>
  <c r="AA216" i="19"/>
  <c r="AA219" i="19"/>
  <c r="AA226" i="19"/>
  <c r="K226" i="19" s="1"/>
  <c r="AA228" i="19"/>
  <c r="AA237" i="19"/>
  <c r="AA220" i="19"/>
  <c r="AA225" i="19"/>
  <c r="AA229" i="19"/>
  <c r="AA236" i="19"/>
  <c r="AA238" i="19"/>
  <c r="Z211" i="19"/>
  <c r="W211" i="19"/>
  <c r="Z210" i="19"/>
  <c r="W210" i="19"/>
  <c r="Z209" i="19"/>
  <c r="W209" i="19"/>
  <c r="Z208" i="19"/>
  <c r="W208" i="19"/>
  <c r="Z207" i="19"/>
  <c r="W207" i="19"/>
  <c r="Z206" i="19"/>
  <c r="W206" i="19"/>
  <c r="Z205" i="19"/>
  <c r="W205" i="19"/>
  <c r="Z204" i="19"/>
  <c r="W204" i="19"/>
  <c r="Z203" i="19"/>
  <c r="W203" i="19"/>
  <c r="Z202" i="19"/>
  <c r="W202" i="19"/>
  <c r="Z201" i="19"/>
  <c r="W201" i="19"/>
  <c r="Z200" i="19"/>
  <c r="W200" i="19"/>
  <c r="Z199" i="19"/>
  <c r="W199" i="19"/>
  <c r="Z198" i="19"/>
  <c r="W198" i="19"/>
  <c r="Z197" i="19"/>
  <c r="W197" i="19"/>
  <c r="Z196" i="19"/>
  <c r="W196" i="19"/>
  <c r="Z195" i="19"/>
  <c r="W195" i="19"/>
  <c r="Z194" i="19"/>
  <c r="W194" i="19"/>
  <c r="Z193" i="19"/>
  <c r="W193" i="19"/>
  <c r="Z192" i="19"/>
  <c r="W192" i="19"/>
  <c r="Z191" i="19"/>
  <c r="W191" i="19"/>
  <c r="Z190" i="19"/>
  <c r="W190" i="19"/>
  <c r="Z189" i="19"/>
  <c r="W189" i="19"/>
  <c r="Z188" i="19"/>
  <c r="W188" i="19"/>
  <c r="Z187" i="19"/>
  <c r="W187" i="19"/>
  <c r="Z186" i="19"/>
  <c r="W186" i="19"/>
  <c r="Z185" i="19"/>
  <c r="W185" i="19"/>
  <c r="Z184" i="19"/>
  <c r="W184" i="19"/>
  <c r="Z183" i="19"/>
  <c r="W183" i="19"/>
  <c r="Z182" i="19"/>
  <c r="W182" i="19"/>
  <c r="Z181" i="19"/>
  <c r="W181" i="19"/>
  <c r="Z180" i="19"/>
  <c r="W180" i="19"/>
  <c r="Z179" i="19"/>
  <c r="W179" i="19"/>
  <c r="Z178" i="19"/>
  <c r="W178" i="19"/>
  <c r="Z177" i="19"/>
  <c r="W177" i="19"/>
  <c r="Z176" i="19"/>
  <c r="W176" i="19"/>
  <c r="Z175" i="19"/>
  <c r="W175" i="19"/>
  <c r="Z174" i="19"/>
  <c r="W174" i="19"/>
  <c r="AC173" i="19"/>
  <c r="AA175" i="19" l="1"/>
  <c r="AA183" i="19"/>
  <c r="AA191" i="19"/>
  <c r="AA176" i="19"/>
  <c r="AA178" i="19"/>
  <c r="AA180" i="19"/>
  <c r="AA184" i="19"/>
  <c r="AA186" i="19"/>
  <c r="AA188" i="19"/>
  <c r="AA192" i="19"/>
  <c r="AA194" i="19"/>
  <c r="AA196" i="19"/>
  <c r="AA204" i="19"/>
  <c r="AA193" i="19"/>
  <c r="AA195" i="19"/>
  <c r="AA201" i="19"/>
  <c r="AA203" i="19"/>
  <c r="AA200" i="19"/>
  <c r="AA208" i="19"/>
  <c r="AA210" i="19"/>
  <c r="AA177" i="19"/>
  <c r="AA185" i="19"/>
  <c r="AA182" i="19"/>
  <c r="AA187" i="19"/>
  <c r="AA189" i="19"/>
  <c r="AA198" i="19"/>
  <c r="AA205" i="19"/>
  <c r="AA207" i="19"/>
  <c r="AA174" i="19"/>
  <c r="AA179" i="19"/>
  <c r="AA181" i="19"/>
  <c r="AA190" i="19"/>
  <c r="AA197" i="19"/>
  <c r="AA199" i="19"/>
  <c r="AA206" i="19"/>
  <c r="AA202" i="19"/>
  <c r="AA209" i="19"/>
  <c r="AA211" i="19"/>
  <c r="Z173" i="19"/>
  <c r="W173" i="19"/>
  <c r="Z172" i="19"/>
  <c r="W172" i="19"/>
  <c r="Z171" i="19"/>
  <c r="W171" i="19"/>
  <c r="Z170" i="19"/>
  <c r="W170" i="19"/>
  <c r="Z169" i="19"/>
  <c r="W169" i="19"/>
  <c r="Z168" i="19"/>
  <c r="W168" i="19"/>
  <c r="Z167" i="19"/>
  <c r="W167" i="19"/>
  <c r="Z166" i="19"/>
  <c r="W166" i="19"/>
  <c r="Z165" i="19"/>
  <c r="W165" i="19"/>
  <c r="Z164" i="19"/>
  <c r="W164" i="19"/>
  <c r="Z163" i="19"/>
  <c r="W163" i="19"/>
  <c r="Z162" i="19"/>
  <c r="W162" i="19"/>
  <c r="Z161" i="19"/>
  <c r="W161" i="19"/>
  <c r="Z160" i="19"/>
  <c r="W160" i="19"/>
  <c r="Z159" i="19"/>
  <c r="W159" i="19"/>
  <c r="Z158" i="19"/>
  <c r="W158" i="19"/>
  <c r="Z157" i="19"/>
  <c r="W157" i="19"/>
  <c r="Z156" i="19"/>
  <c r="W156" i="19"/>
  <c r="Z155" i="19"/>
  <c r="W155" i="19"/>
  <c r="Z154" i="19"/>
  <c r="W154" i="19"/>
  <c r="Z153" i="19"/>
  <c r="W153" i="19"/>
  <c r="Z152" i="19"/>
  <c r="W152" i="19"/>
  <c r="Z151" i="19"/>
  <c r="W151" i="19"/>
  <c r="Z150" i="19"/>
  <c r="W150" i="19"/>
  <c r="Z149" i="19"/>
  <c r="W149" i="19"/>
  <c r="Z147" i="19"/>
  <c r="W147" i="19"/>
  <c r="Z146" i="19"/>
  <c r="W146" i="19"/>
  <c r="Z145" i="19"/>
  <c r="W145" i="19"/>
  <c r="Z144" i="19"/>
  <c r="W144" i="19"/>
  <c r="Z143" i="19"/>
  <c r="W143" i="19"/>
  <c r="Z142" i="19"/>
  <c r="W142" i="19"/>
  <c r="Z141" i="19"/>
  <c r="W141" i="19"/>
  <c r="Z140" i="19"/>
  <c r="W140" i="19"/>
  <c r="Z139" i="19"/>
  <c r="W139" i="19"/>
  <c r="Z138" i="19"/>
  <c r="W138" i="19"/>
  <c r="Z137" i="19"/>
  <c r="W137" i="19"/>
  <c r="Z136" i="19"/>
  <c r="W136" i="19"/>
  <c r="Z135" i="19"/>
  <c r="W135" i="19"/>
  <c r="Z134" i="19"/>
  <c r="W134" i="19"/>
  <c r="Z133" i="19"/>
  <c r="W133" i="19"/>
  <c r="Z132" i="19"/>
  <c r="W132" i="19"/>
  <c r="Z131" i="19"/>
  <c r="W131" i="19"/>
  <c r="Z130" i="19"/>
  <c r="W130" i="19"/>
  <c r="Z129" i="19"/>
  <c r="W129" i="19"/>
  <c r="Z128" i="19"/>
  <c r="W128" i="19"/>
  <c r="Z127" i="19"/>
  <c r="W127" i="19"/>
  <c r="Z126" i="19"/>
  <c r="W126" i="19"/>
  <c r="Z125" i="19"/>
  <c r="W125" i="19"/>
  <c r="Z124" i="19"/>
  <c r="W124" i="19"/>
  <c r="Z123" i="19"/>
  <c r="W123" i="19"/>
  <c r="Z122" i="19"/>
  <c r="W122" i="19"/>
  <c r="Z121" i="19"/>
  <c r="W121" i="19"/>
  <c r="Z120" i="19"/>
  <c r="W120" i="19"/>
  <c r="Z119" i="19"/>
  <c r="W119" i="19"/>
  <c r="Z118" i="19"/>
  <c r="W118" i="19"/>
  <c r="Z117" i="19"/>
  <c r="W117" i="19"/>
  <c r="Z116" i="19"/>
  <c r="W116" i="19"/>
  <c r="Z115" i="19"/>
  <c r="W115" i="19"/>
  <c r="Z114" i="19"/>
  <c r="W114" i="19"/>
  <c r="Z113" i="19"/>
  <c r="W113" i="19"/>
  <c r="Z112" i="19"/>
  <c r="W112" i="19"/>
  <c r="Z111" i="19"/>
  <c r="W111" i="19"/>
  <c r="Z110" i="19"/>
  <c r="W110" i="19"/>
  <c r="Z109" i="19"/>
  <c r="W109" i="19"/>
  <c r="Z108" i="19"/>
  <c r="W108" i="19"/>
  <c r="Z107" i="19"/>
  <c r="W107" i="19"/>
  <c r="Z106" i="19"/>
  <c r="W106" i="19"/>
  <c r="AC105" i="19"/>
  <c r="AA112" i="19" l="1"/>
  <c r="AA128" i="19"/>
  <c r="AA116" i="19"/>
  <c r="AA161" i="19"/>
  <c r="AA165" i="19"/>
  <c r="AA132" i="19"/>
  <c r="AA136" i="19"/>
  <c r="AA138" i="19"/>
  <c r="AA140" i="19"/>
  <c r="AA146" i="19"/>
  <c r="AA149" i="19"/>
  <c r="AA137" i="19"/>
  <c r="AA139" i="19"/>
  <c r="AA145" i="19"/>
  <c r="AA147" i="19"/>
  <c r="AA162" i="19"/>
  <c r="AA164" i="19"/>
  <c r="AA113" i="19"/>
  <c r="AA115" i="19"/>
  <c r="AA120" i="19"/>
  <c r="AA122" i="19"/>
  <c r="AA124" i="19"/>
  <c r="AA130" i="19"/>
  <c r="AA154" i="19"/>
  <c r="AA156" i="19"/>
  <c r="AA171" i="19"/>
  <c r="AA173" i="19"/>
  <c r="AA106" i="19"/>
  <c r="AA108" i="19"/>
  <c r="AA114" i="19"/>
  <c r="AA107" i="19"/>
  <c r="AA111" i="19"/>
  <c r="AA121" i="19"/>
  <c r="AA123" i="19"/>
  <c r="AA129" i="19"/>
  <c r="AA131" i="19"/>
  <c r="AA144" i="19"/>
  <c r="AA153" i="19"/>
  <c r="AA155" i="19"/>
  <c r="AA157" i="19"/>
  <c r="AA170" i="19"/>
  <c r="AA110" i="19"/>
  <c r="AA117" i="19"/>
  <c r="AA119" i="19"/>
  <c r="AA126" i="19"/>
  <c r="AA133" i="19"/>
  <c r="AA135" i="19"/>
  <c r="AA142" i="19"/>
  <c r="AA150" i="19"/>
  <c r="AA152" i="19"/>
  <c r="AA159" i="19"/>
  <c r="AA166" i="19"/>
  <c r="AA168" i="19"/>
  <c r="K168" i="19" s="1"/>
  <c r="AA109" i="19"/>
  <c r="AA118" i="19"/>
  <c r="AA125" i="19"/>
  <c r="AA127" i="19"/>
  <c r="AA134" i="19"/>
  <c r="AA141" i="19"/>
  <c r="AA143" i="19"/>
  <c r="AA151" i="19"/>
  <c r="AA158" i="19"/>
  <c r="AA160" i="19"/>
  <c r="AA167" i="19"/>
  <c r="AA169" i="19"/>
  <c r="AA163" i="19"/>
  <c r="AA172" i="19"/>
  <c r="Z105" i="19"/>
  <c r="W105" i="19"/>
  <c r="Z103" i="19"/>
  <c r="W103" i="19"/>
  <c r="Z102" i="19"/>
  <c r="W102" i="19"/>
  <c r="Z100" i="19"/>
  <c r="W100" i="19"/>
  <c r="Z99" i="19"/>
  <c r="W99" i="19"/>
  <c r="Z98" i="19"/>
  <c r="W98" i="19"/>
  <c r="Z97" i="19"/>
  <c r="W97" i="19"/>
  <c r="Z96" i="19"/>
  <c r="W96" i="19"/>
  <c r="Z95" i="19"/>
  <c r="W95" i="19"/>
  <c r="Z94" i="19"/>
  <c r="W94" i="19"/>
  <c r="Z93" i="19"/>
  <c r="W93" i="19"/>
  <c r="Z92" i="19"/>
  <c r="W92" i="19"/>
  <c r="Z91" i="19"/>
  <c r="W91" i="19"/>
  <c r="Z90" i="19"/>
  <c r="W90" i="19"/>
  <c r="Z89" i="19"/>
  <c r="W89" i="19"/>
  <c r="Z87" i="19"/>
  <c r="W87" i="19"/>
  <c r="Z86" i="19"/>
  <c r="W86" i="19"/>
  <c r="Z85" i="19"/>
  <c r="W85" i="19"/>
  <c r="Z82" i="19"/>
  <c r="W82" i="19"/>
  <c r="Z81" i="19"/>
  <c r="W81" i="19"/>
  <c r="Z80" i="19"/>
  <c r="W80" i="19"/>
  <c r="Z79" i="19"/>
  <c r="W79" i="19"/>
  <c r="Z78" i="19"/>
  <c r="W78" i="19"/>
  <c r="Z77" i="19"/>
  <c r="W77" i="19"/>
  <c r="Z76" i="19"/>
  <c r="W76" i="19"/>
  <c r="Z75" i="19"/>
  <c r="W75" i="19"/>
  <c r="Z74" i="19"/>
  <c r="W74" i="19"/>
  <c r="Z73" i="19"/>
  <c r="W73" i="19"/>
  <c r="Z72" i="19"/>
  <c r="W72" i="19"/>
  <c r="Z71" i="19"/>
  <c r="W71" i="19"/>
  <c r="Z70" i="19"/>
  <c r="W70" i="19"/>
  <c r="Z69" i="19"/>
  <c r="W69" i="19"/>
  <c r="Z68" i="19"/>
  <c r="W68" i="19"/>
  <c r="Z67" i="19"/>
  <c r="W67" i="19"/>
  <c r="Z66" i="19"/>
  <c r="W66" i="19"/>
  <c r="Z65" i="19"/>
  <c r="W65" i="19"/>
  <c r="Z64" i="19"/>
  <c r="W64" i="19"/>
  <c r="Z63" i="19"/>
  <c r="W63" i="19"/>
  <c r="Z62" i="19"/>
  <c r="W62" i="19"/>
  <c r="Z61" i="19"/>
  <c r="W61" i="19"/>
  <c r="Z60" i="19"/>
  <c r="W60" i="19"/>
  <c r="Z59" i="19"/>
  <c r="W59" i="19"/>
  <c r="Z58" i="19"/>
  <c r="W58" i="19"/>
  <c r="Z57" i="19"/>
  <c r="W57" i="19"/>
  <c r="Z56" i="19"/>
  <c r="W56" i="19"/>
  <c r="Z55" i="19"/>
  <c r="W55" i="19"/>
  <c r="Z54" i="19"/>
  <c r="W54" i="19"/>
  <c r="Z53" i="19"/>
  <c r="W53" i="19"/>
  <c r="Z52" i="19"/>
  <c r="W52" i="19"/>
  <c r="Z51" i="19"/>
  <c r="W51" i="19"/>
  <c r="Z50" i="19"/>
  <c r="W50" i="19"/>
  <c r="Z49" i="19"/>
  <c r="W49" i="19"/>
  <c r="Z48" i="19"/>
  <c r="W48" i="19"/>
  <c r="Z47" i="19"/>
  <c r="W47" i="19"/>
  <c r="Z46" i="19"/>
  <c r="W46" i="19"/>
  <c r="Z45" i="19"/>
  <c r="W45" i="19"/>
  <c r="Z44" i="19"/>
  <c r="W44" i="19"/>
  <c r="Z43" i="19"/>
  <c r="W43" i="19"/>
  <c r="Z42" i="19"/>
  <c r="W42" i="19"/>
  <c r="Z41" i="19"/>
  <c r="W41" i="19"/>
  <c r="Z40" i="19"/>
  <c r="W40" i="19"/>
  <c r="Z39" i="19"/>
  <c r="W39" i="19"/>
  <c r="Z38" i="19"/>
  <c r="W38" i="19"/>
  <c r="Z37" i="19"/>
  <c r="W37" i="19"/>
  <c r="Z36" i="19"/>
  <c r="W36" i="19"/>
  <c r="Z35" i="19"/>
  <c r="W35" i="19"/>
  <c r="Z34" i="19"/>
  <c r="W34" i="19"/>
  <c r="Z33" i="19"/>
  <c r="W33" i="19"/>
  <c r="Z32" i="19"/>
  <c r="W32" i="19"/>
  <c r="Z31" i="19"/>
  <c r="W31" i="19"/>
  <c r="Z30" i="19"/>
  <c r="W30" i="19"/>
  <c r="Z29" i="19"/>
  <c r="W29" i="19"/>
  <c r="Z28" i="19"/>
  <c r="W28" i="19"/>
  <c r="Z27" i="19"/>
  <c r="W27" i="19"/>
  <c r="Z26" i="19"/>
  <c r="W26" i="19"/>
  <c r="Z25" i="19"/>
  <c r="W25" i="19"/>
  <c r="Z24" i="19"/>
  <c r="W24" i="19"/>
  <c r="Z23" i="19"/>
  <c r="W23" i="19"/>
  <c r="Z22" i="19"/>
  <c r="W22" i="19"/>
  <c r="Z21" i="19"/>
  <c r="W21" i="19"/>
  <c r="Z20" i="19"/>
  <c r="W20" i="19"/>
  <c r="Z19" i="19"/>
  <c r="W19" i="19"/>
  <c r="Z18" i="19"/>
  <c r="W18" i="19"/>
  <c r="Z17" i="19"/>
  <c r="W17" i="19"/>
  <c r="Z15" i="19"/>
  <c r="W15" i="19"/>
  <c r="Z14" i="19"/>
  <c r="W14" i="19"/>
  <c r="Z13" i="19"/>
  <c r="W13" i="19"/>
  <c r="Z12" i="19"/>
  <c r="W12" i="19"/>
  <c r="Z11" i="19"/>
  <c r="W11" i="19"/>
  <c r="Z10" i="19"/>
  <c r="W10" i="19"/>
  <c r="Z9" i="19"/>
  <c r="W9" i="19"/>
  <c r="Z8" i="19"/>
  <c r="W8" i="19"/>
  <c r="Z7" i="19"/>
  <c r="W7" i="19"/>
  <c r="Z6" i="19"/>
  <c r="W6" i="19"/>
  <c r="Z5" i="19"/>
  <c r="W5" i="19"/>
  <c r="Z4" i="19"/>
  <c r="W4" i="19"/>
  <c r="Z3" i="19"/>
  <c r="W3" i="19"/>
  <c r="Z2" i="19"/>
  <c r="W2" i="19"/>
  <c r="AA92" i="19" l="1"/>
  <c r="AA96" i="19"/>
  <c r="AA59" i="19"/>
  <c r="AA61" i="19"/>
  <c r="AA65" i="19"/>
  <c r="AA67" i="19"/>
  <c r="AA69" i="19"/>
  <c r="AA75" i="19"/>
  <c r="AA77" i="19"/>
  <c r="AA2" i="19"/>
  <c r="AA4" i="19"/>
  <c r="AA8" i="19"/>
  <c r="AA10" i="19"/>
  <c r="AA12" i="19"/>
  <c r="AA17" i="19"/>
  <c r="AA19" i="19"/>
  <c r="AA21" i="19"/>
  <c r="AA27" i="19"/>
  <c r="AA29" i="19"/>
  <c r="AA33" i="19"/>
  <c r="AA35" i="19"/>
  <c r="AA37" i="19"/>
  <c r="AA43" i="19"/>
  <c r="AA45" i="19"/>
  <c r="AA49" i="19"/>
  <c r="AA51" i="19"/>
  <c r="AA53" i="19"/>
  <c r="AA58" i="19"/>
  <c r="AA60" i="19"/>
  <c r="AA74" i="19"/>
  <c r="AA76" i="19"/>
  <c r="AA25" i="19"/>
  <c r="AA41" i="19"/>
  <c r="AA57" i="19"/>
  <c r="AA73" i="19"/>
  <c r="AA81" i="19"/>
  <c r="AA85" i="19"/>
  <c r="AA87" i="19"/>
  <c r="AA94" i="19"/>
  <c r="AA82" i="19"/>
  <c r="AA86" i="19"/>
  <c r="AA93" i="19"/>
  <c r="AA95" i="19"/>
  <c r="AA3" i="19"/>
  <c r="AA9" i="19"/>
  <c r="AA11" i="19"/>
  <c r="AA18" i="19"/>
  <c r="AA20" i="19"/>
  <c r="AA26" i="19"/>
  <c r="AA28" i="19"/>
  <c r="AA34" i="19"/>
  <c r="AA36" i="19"/>
  <c r="AA42" i="19"/>
  <c r="AA44" i="19"/>
  <c r="AA50" i="19"/>
  <c r="AA52" i="19"/>
  <c r="AA66" i="19"/>
  <c r="AA68" i="19"/>
  <c r="AA100" i="19"/>
  <c r="AA103" i="19"/>
  <c r="AA6" i="19"/>
  <c r="AA13" i="19"/>
  <c r="AA15" i="19"/>
  <c r="AA23" i="19"/>
  <c r="AA30" i="19"/>
  <c r="AA32" i="19"/>
  <c r="AA39" i="19"/>
  <c r="AA46" i="19"/>
  <c r="AA48" i="19"/>
  <c r="AA55" i="19"/>
  <c r="AA62" i="19"/>
  <c r="AA64" i="19"/>
  <c r="AA71" i="19"/>
  <c r="AA78" i="19"/>
  <c r="AA80" i="19"/>
  <c r="AA90" i="19"/>
  <c r="AA97" i="19"/>
  <c r="AA99" i="19"/>
  <c r="AA5" i="19"/>
  <c r="AA7" i="19"/>
  <c r="AA14" i="19"/>
  <c r="AA22" i="19"/>
  <c r="AA24" i="19"/>
  <c r="AA31" i="19"/>
  <c r="AA38" i="19"/>
  <c r="AA40" i="19"/>
  <c r="AA47" i="19"/>
  <c r="AA54" i="19"/>
  <c r="AA56" i="19"/>
  <c r="AA63" i="19"/>
  <c r="AA70" i="19"/>
  <c r="AA72" i="19"/>
  <c r="AA79" i="19"/>
  <c r="AA89" i="19"/>
  <c r="AA91" i="19"/>
  <c r="AA98" i="19"/>
  <c r="AA102" i="19"/>
  <c r="AA105" i="19"/>
  <c r="D157" i="16" l="1"/>
  <c r="D156" i="16"/>
  <c r="D213" i="16"/>
  <c r="D212" i="16"/>
  <c r="D206" i="16"/>
  <c r="D207" i="16"/>
  <c r="D208" i="16"/>
  <c r="D209" i="16"/>
  <c r="D205" i="16"/>
  <c r="D202" i="16"/>
  <c r="D201" i="16"/>
  <c r="D197" i="16"/>
  <c r="D196" i="16"/>
  <c r="D228" i="16" s="1"/>
  <c r="D168" i="16"/>
  <c r="D169" i="16"/>
  <c r="D170" i="16"/>
  <c r="D171" i="16"/>
  <c r="D172" i="16"/>
  <c r="D173" i="16"/>
  <c r="D217" i="16" s="1"/>
  <c r="D198" i="16" l="1"/>
  <c r="D192" i="16" l="1"/>
  <c r="D180" i="16"/>
  <c r="D220" i="16" s="1"/>
  <c r="D181" i="16"/>
  <c r="D221" i="16" s="1"/>
  <c r="D182" i="16"/>
  <c r="D186" i="16"/>
  <c r="D179" i="16"/>
  <c r="D178" i="16"/>
  <c r="D219" i="16" s="1"/>
  <c r="D152" i="16"/>
  <c r="D153" i="16"/>
  <c r="D154" i="16"/>
  <c r="D155" i="16"/>
  <c r="D151" i="16"/>
  <c r="D162" i="16"/>
  <c r="D163" i="16"/>
  <c r="D141" i="16"/>
  <c r="D161" i="16"/>
  <c r="D113" i="16"/>
  <c r="D112" i="16"/>
  <c r="D111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67" i="16"/>
  <c r="D187" i="16"/>
  <c r="D191" i="16"/>
  <c r="D131" i="16"/>
  <c r="D132" i="16"/>
  <c r="D133" i="16"/>
  <c r="D134" i="16"/>
  <c r="D135" i="16"/>
  <c r="D136" i="16"/>
  <c r="D137" i="16"/>
  <c r="D138" i="16"/>
  <c r="D139" i="16"/>
  <c r="D140" i="16"/>
  <c r="D177" i="16"/>
  <c r="D142" i="16"/>
  <c r="D143" i="16"/>
  <c r="D144" i="16"/>
  <c r="D145" i="16"/>
  <c r="D146" i="16"/>
  <c r="D147" i="16"/>
  <c r="D117" i="16"/>
  <c r="D98" i="16"/>
  <c r="D99" i="16"/>
  <c r="D100" i="16"/>
  <c r="D101" i="16"/>
  <c r="D102" i="16"/>
  <c r="D103" i="16"/>
  <c r="D104" i="16"/>
  <c r="D105" i="16"/>
  <c r="D106" i="16"/>
  <c r="D107" i="16"/>
  <c r="D193" i="16" l="1"/>
  <c r="D164" i="16"/>
  <c r="D183" i="16"/>
  <c r="D218" i="16"/>
  <c r="D174" i="16"/>
  <c r="D158" i="16"/>
  <c r="D114" i="16"/>
  <c r="D148" i="16"/>
  <c r="D188" i="16"/>
  <c r="D108" i="16"/>
  <c r="D216" i="16" l="1"/>
  <c r="I42" i="16"/>
  <c r="I37" i="16"/>
  <c r="G58" i="16"/>
  <c r="H58" i="16"/>
  <c r="I30" i="16"/>
  <c r="I29" i="16"/>
  <c r="I31" i="16"/>
  <c r="I32" i="16"/>
  <c r="I33" i="16"/>
  <c r="I34" i="16"/>
  <c r="I35" i="16"/>
  <c r="I36" i="16"/>
  <c r="I38" i="16"/>
  <c r="I39" i="16"/>
  <c r="I41" i="16"/>
  <c r="I40" i="16"/>
  <c r="I52" i="16"/>
  <c r="I51" i="16"/>
  <c r="I53" i="16"/>
  <c r="I50" i="16"/>
  <c r="I54" i="16"/>
  <c r="I55" i="16"/>
  <c r="I56" i="16"/>
  <c r="I57" i="16"/>
  <c r="I49" i="16"/>
  <c r="I48" i="16"/>
  <c r="I47" i="16"/>
  <c r="I45" i="16"/>
  <c r="I46" i="16"/>
  <c r="I43" i="16"/>
  <c r="I44" i="16"/>
  <c r="I24" i="16"/>
  <c r="I26" i="16" s="1"/>
  <c r="I23" i="16"/>
  <c r="I25" i="16" s="1"/>
  <c r="I61" i="16" l="1"/>
  <c r="I59" i="16"/>
  <c r="I60" i="16"/>
  <c r="I58" i="16"/>
  <c r="D89" i="16" l="1"/>
  <c r="D88" i="16"/>
  <c r="D87" i="16"/>
  <c r="D86" i="16"/>
  <c r="D85" i="16"/>
  <c r="D84" i="16"/>
  <c r="D83" i="16"/>
  <c r="D82" i="16"/>
  <c r="D81" i="16"/>
  <c r="D80" i="16"/>
  <c r="D78" i="16"/>
  <c r="D68" i="16"/>
  <c r="D58" i="16"/>
  <c r="D48" i="16"/>
  <c r="D38" i="16"/>
  <c r="D28" i="16"/>
  <c r="D18" i="16"/>
  <c r="I7" i="16"/>
  <c r="D8" i="16"/>
  <c r="I14" i="16" l="1"/>
  <c r="I12" i="16"/>
  <c r="I15" i="16" l="1"/>
  <c r="I16" i="16"/>
  <c r="I13" i="16"/>
  <c r="I3" i="16"/>
  <c r="I4" i="16"/>
  <c r="I5" i="16"/>
  <c r="I6" i="16"/>
  <c r="I8" i="16"/>
  <c r="I9" i="16"/>
  <c r="I10" i="16"/>
  <c r="D90" i="16"/>
  <c r="I11" i="16"/>
  <c r="I2" i="16"/>
  <c r="I18" i="16"/>
  <c r="I17" i="16"/>
  <c r="D5" i="16"/>
  <c r="D7" i="16"/>
  <c r="D9" i="16"/>
  <c r="D2" i="16"/>
  <c r="D11" i="16"/>
  <c r="D12" i="16"/>
  <c r="D13" i="16"/>
  <c r="D14" i="16"/>
  <c r="D15" i="16"/>
  <c r="D16" i="16"/>
  <c r="D17" i="16"/>
  <c r="D19" i="16"/>
  <c r="D20" i="16"/>
  <c r="D21" i="16"/>
  <c r="D22" i="16"/>
  <c r="D23" i="16"/>
  <c r="D24" i="16"/>
  <c r="D25" i="16"/>
  <c r="D26" i="16"/>
  <c r="D27" i="16"/>
  <c r="D29" i="16"/>
  <c r="D30" i="16"/>
  <c r="D31" i="16"/>
  <c r="D32" i="16"/>
  <c r="D33" i="16"/>
  <c r="D34" i="16"/>
  <c r="D35" i="16"/>
  <c r="D36" i="16"/>
  <c r="D37" i="16"/>
  <c r="D39" i="16"/>
  <c r="D40" i="16"/>
  <c r="D41" i="16"/>
  <c r="D42" i="16"/>
  <c r="D43" i="16"/>
  <c r="D44" i="16"/>
  <c r="D45" i="16"/>
  <c r="D46" i="16"/>
  <c r="D47" i="16"/>
  <c r="D49" i="16"/>
  <c r="D50" i="16"/>
  <c r="D51" i="16"/>
  <c r="D52" i="16"/>
  <c r="D53" i="16"/>
  <c r="D54" i="16"/>
  <c r="D55" i="16"/>
  <c r="D56" i="16"/>
  <c r="D57" i="16"/>
  <c r="D59" i="16"/>
  <c r="D60" i="16"/>
  <c r="D61" i="16"/>
  <c r="D62" i="16"/>
  <c r="D63" i="16"/>
  <c r="D64" i="16"/>
  <c r="D65" i="16"/>
  <c r="D66" i="16"/>
  <c r="D67" i="16"/>
  <c r="D69" i="16"/>
  <c r="D70" i="16"/>
  <c r="D71" i="16"/>
  <c r="D72" i="16"/>
  <c r="D73" i="16"/>
  <c r="D74" i="16"/>
  <c r="D75" i="16"/>
  <c r="D76" i="16"/>
  <c r="D77" i="16"/>
  <c r="D79" i="16"/>
  <c r="D10" i="16"/>
  <c r="D6" i="16"/>
  <c r="D4" i="16"/>
  <c r="D3" i="16"/>
  <c r="I19" i="16" l="1"/>
  <c r="D91" i="16"/>
  <c r="G312" i="4" l="1"/>
</calcChain>
</file>

<file path=xl/sharedStrings.xml><?xml version="1.0" encoding="utf-8"?>
<sst xmlns="http://schemas.openxmlformats.org/spreadsheetml/2006/main" count="24842" uniqueCount="11498">
  <si>
    <t>PODER JUDICIARIO</t>
  </si>
  <si>
    <t>LEGENDA:</t>
  </si>
  <si>
    <t>TRIBUNAL DE JUSTIÇA DO ESTADO DO AMAZONAS</t>
  </si>
  <si>
    <t>Em processo de mudança de setor - aguardando a Portaria</t>
  </si>
  <si>
    <t>DIVISÃO DE GESTÃO DE PESSOAS</t>
  </si>
  <si>
    <t>Licença para interesse particular</t>
  </si>
  <si>
    <t>Aguardando cadastro no GRH</t>
  </si>
  <si>
    <t>Atualizada em 10/03/2014</t>
  </si>
  <si>
    <t>Confirmar dados na Divisão de pessoal</t>
  </si>
  <si>
    <t>Relação de servidores ativos na folha x Relação de servidores do GRH e Gestão de Pessoas</t>
  </si>
  <si>
    <t>Nº.</t>
  </si>
  <si>
    <t>MAT PRODAM</t>
  </si>
  <si>
    <t>MAT GRH</t>
  </si>
  <si>
    <t>NOME</t>
  </si>
  <si>
    <t>Admissao Confirmada</t>
  </si>
  <si>
    <t>Admissao</t>
  </si>
  <si>
    <t>SETOR</t>
  </si>
  <si>
    <t>ABREVIATURA DO SETOR</t>
  </si>
  <si>
    <t>LOCAL / GRH</t>
  </si>
  <si>
    <t>LOCAL / DVGP</t>
  </si>
  <si>
    <t>TIPOS DE ÓRGÃOS</t>
  </si>
  <si>
    <t>CARGO/FUNÇÃO</t>
  </si>
  <si>
    <t>FUNÇÃO GRH</t>
  </si>
  <si>
    <t>CARGO DE INGRESSO</t>
  </si>
  <si>
    <t>VÍNCULO</t>
  </si>
  <si>
    <t>REGIME</t>
  </si>
  <si>
    <t>TITULO DO CARGO / GRATIFICAÇÃO</t>
  </si>
  <si>
    <t>OBSERVAÇÃO</t>
  </si>
  <si>
    <t>TELEFONE</t>
  </si>
  <si>
    <t>ENDEREÇO</t>
  </si>
  <si>
    <t>ATOS E PORTARIAS</t>
  </si>
  <si>
    <t>ESCOLARIDADE ATUAL</t>
  </si>
  <si>
    <t>LICENÇA PARA INTERESSE PARTICULAR</t>
  </si>
  <si>
    <t>00002625-5</t>
  </si>
  <si>
    <t>2625-5</t>
  </si>
  <si>
    <t>Fórum Ministro Henoch Reis</t>
  </si>
  <si>
    <t>JUDICIARIA</t>
  </si>
  <si>
    <t>Escrivão</t>
  </si>
  <si>
    <t>SERVENTUARIOS ATIVOS CAPITAL</t>
  </si>
  <si>
    <t>E</t>
  </si>
  <si>
    <t>21/05/2007</t>
  </si>
  <si>
    <t>Analista Judiciário I</t>
  </si>
  <si>
    <t>SERV.ATIVOS EST.COMISSIONADOS</t>
  </si>
  <si>
    <t>27/01/2014</t>
  </si>
  <si>
    <t>Assistente Judiciário</t>
  </si>
  <si>
    <t>SERVIDORES ATIVOS ESTATUTARIOS</t>
  </si>
  <si>
    <t>Graduando: Direito (8º período - UFAM)</t>
  </si>
  <si>
    <t>Escrevente Juramentado</t>
  </si>
  <si>
    <t>Auxiliar Judiciário II</t>
  </si>
  <si>
    <t>Auxiliar de Proteção</t>
  </si>
  <si>
    <t>3ª Vara Cível da Capital</t>
  </si>
  <si>
    <t>Juliana Andrade David</t>
  </si>
  <si>
    <t>11/05/2007</t>
  </si>
  <si>
    <t>Assistente Judiciario</t>
  </si>
  <si>
    <t>5ª Vara Cível da Capital</t>
  </si>
  <si>
    <t>Assistente Judiciario / Diretor de Secretaria</t>
  </si>
  <si>
    <t>Direito</t>
  </si>
  <si>
    <t>05/05/2006</t>
  </si>
  <si>
    <t>6ª Vara Cível da Capital</t>
  </si>
  <si>
    <t>Auxiliar Judiciário I</t>
  </si>
  <si>
    <t>Analista Judiciario I</t>
  </si>
  <si>
    <t>003.021-0 A</t>
  </si>
  <si>
    <t>Maria de Fátima Soares Dias</t>
  </si>
  <si>
    <t>14/05/2007</t>
  </si>
  <si>
    <t>FG-1</t>
  </si>
  <si>
    <t>9116-1858</t>
  </si>
  <si>
    <t>015/2010SGA</t>
  </si>
  <si>
    <t>486/2013</t>
  </si>
  <si>
    <t>Escrivao</t>
  </si>
  <si>
    <t>27/04/2006</t>
  </si>
  <si>
    <t>PJ-AJEF</t>
  </si>
  <si>
    <t>04/07/2007</t>
  </si>
  <si>
    <t>17/05/2007</t>
  </si>
  <si>
    <t>11/07/2007</t>
  </si>
  <si>
    <t>12ª Vara Cível da Capital</t>
  </si>
  <si>
    <t>Consultor Especial</t>
  </si>
  <si>
    <t>13/01/1997</t>
  </si>
  <si>
    <t>13ª Vara Cível da Capital</t>
  </si>
  <si>
    <t>Anderson Felipe Varjão Teles</t>
  </si>
  <si>
    <t>07.04.2014</t>
  </si>
  <si>
    <t>Assistente Técnico Judiciário – Capital</t>
  </si>
  <si>
    <t>14ª Vara Cível da Capital</t>
  </si>
  <si>
    <t>VCV14/FHR</t>
  </si>
  <si>
    <t>Marcus Vinicius De Sousa Baldoino Araújo</t>
  </si>
  <si>
    <t>Assistente Técnico Judiciário – Portador de Deficiência: Capital</t>
  </si>
  <si>
    <t>15ª Vara Cível da Capital</t>
  </si>
  <si>
    <t>02/01/1997</t>
  </si>
  <si>
    <t>16ª Vara Cível da Capital</t>
  </si>
  <si>
    <t>11/09/2007</t>
  </si>
  <si>
    <t>17ª Vara Cível da Capital</t>
  </si>
  <si>
    <t>Motorista</t>
  </si>
  <si>
    <t>18ª Vara Cível da Capital</t>
  </si>
  <si>
    <t>19ª Vara Cível da Capital</t>
  </si>
  <si>
    <t>Fórum Des. Mario Verçosa</t>
  </si>
  <si>
    <t>001.804-0 A</t>
  </si>
  <si>
    <t>Paulo Márcio Silva de Castro</t>
  </si>
  <si>
    <t>04/08/1997</t>
  </si>
  <si>
    <t>003.261-1 A</t>
  </si>
  <si>
    <t>3261-1</t>
  </si>
  <si>
    <t>1ª Vara Criminal</t>
  </si>
  <si>
    <t>Graduação: Direito</t>
  </si>
  <si>
    <t>Escrevente Juramentada</t>
  </si>
  <si>
    <t>2ª Vara Criminal</t>
  </si>
  <si>
    <t>Daniel Fonseca De Albuquerque</t>
  </si>
  <si>
    <t>4ª Vara Criminal</t>
  </si>
  <si>
    <t>VCM4/FHR</t>
  </si>
  <si>
    <t>07/01/2008</t>
  </si>
  <si>
    <t>06/04/1998</t>
  </si>
  <si>
    <t>29/04/1997</t>
  </si>
  <si>
    <t>Thiago Leite Takahashi</t>
  </si>
  <si>
    <t>5ª Vara Criminal</t>
  </si>
  <si>
    <t>18/06/2007</t>
  </si>
  <si>
    <t>003.273-5 A</t>
  </si>
  <si>
    <t>Rogério Batista Santoro</t>
  </si>
  <si>
    <t>03/09/2007</t>
  </si>
  <si>
    <t>3304-3710 / 8415-8181</t>
  </si>
  <si>
    <t>Rua Grande Otelo, 46 - Torre C2 - APT 103 - Cond. Grand Prix</t>
  </si>
  <si>
    <t>6ª Vara Criminal</t>
  </si>
  <si>
    <t>VCM6/FHR</t>
  </si>
  <si>
    <t>Micael Da Silva Caldas</t>
  </si>
  <si>
    <t>7ª Vara Criminal</t>
  </si>
  <si>
    <t>Pedagogia</t>
  </si>
  <si>
    <t>8ª Vara Criminal</t>
  </si>
  <si>
    <t>Escrevente Juramentado (Analista Judiciário II)</t>
  </si>
  <si>
    <t>25/04/2006</t>
  </si>
  <si>
    <t>9ª Vara Criminal</t>
  </si>
  <si>
    <t>22/05/2007</t>
  </si>
  <si>
    <t>Letras</t>
  </si>
  <si>
    <t>10ª Vara Criminal</t>
  </si>
  <si>
    <t>Analista Judiciario II</t>
  </si>
  <si>
    <t>Analista Judiciário II</t>
  </si>
  <si>
    <t>Oficial de Justiça Avaliador</t>
  </si>
  <si>
    <t>11ª Vara Criminal da Capital</t>
  </si>
  <si>
    <t>ADMINISTRATIVO</t>
  </si>
  <si>
    <t>31/05/1994</t>
  </si>
  <si>
    <t>001.766-3 A</t>
  </si>
  <si>
    <t>Evandro Jorge de Oliveira</t>
  </si>
  <si>
    <t>13/05/1997</t>
  </si>
  <si>
    <t>Agente de Proteção</t>
  </si>
  <si>
    <t>3657-2397 / 8171-1180</t>
  </si>
  <si>
    <t>R. Maques Balpendi, 2, Parque das Laranjeiras</t>
  </si>
  <si>
    <t>003.258-1 A</t>
  </si>
  <si>
    <t>3258-1</t>
  </si>
  <si>
    <t>1ª Vara de Família</t>
  </si>
  <si>
    <t>14/01/2008</t>
  </si>
  <si>
    <t>08/05/2007</t>
  </si>
  <si>
    <t>01/05/1988</t>
  </si>
  <si>
    <t>02/03/1998</t>
  </si>
  <si>
    <t>5836-0</t>
  </si>
  <si>
    <t>4ª Vara de Família</t>
  </si>
  <si>
    <t>5ª Vara de Família</t>
  </si>
  <si>
    <t>02/12/1996</t>
  </si>
  <si>
    <t>6ª Vara de Família</t>
  </si>
  <si>
    <t>01/11/1996</t>
  </si>
  <si>
    <t>7ª Vara de Família</t>
  </si>
  <si>
    <t>14/02/1990</t>
  </si>
  <si>
    <t>8ª Vara de Família</t>
  </si>
  <si>
    <t>VFAM8/FHR</t>
  </si>
  <si>
    <t>Luiz Felipe De Oliveira Rabelo</t>
  </si>
  <si>
    <t>9ª Vara de Família (FLFR)</t>
  </si>
  <si>
    <t>VFAM9/FLFR</t>
  </si>
  <si>
    <t>Fórum Des. Lucio Fonte de Rezende</t>
  </si>
  <si>
    <t>24/04/1997</t>
  </si>
  <si>
    <t>Kassia Karina Amorim Gomes</t>
  </si>
  <si>
    <t>Analista Judiciário I -Especialidade: Psicologia</t>
  </si>
  <si>
    <t>Thaysa Farias Ferreira</t>
  </si>
  <si>
    <t>Analista Judiciário I -Especialidade: Serviço Social</t>
  </si>
  <si>
    <t>10ª Vara de Família (FAM)</t>
  </si>
  <si>
    <t>VFAM10/FAM</t>
  </si>
  <si>
    <t>Fórum Des. Azarias Menescal</t>
  </si>
  <si>
    <t>000.094-9 A</t>
  </si>
  <si>
    <t>94-9</t>
  </si>
  <si>
    <t>1ª Vara do Juizado Especial Cível</t>
  </si>
  <si>
    <t>Juizados Dispersos</t>
  </si>
  <si>
    <t>PJ-DAS</t>
  </si>
  <si>
    <t>3ª Vara do Juizado Especial Cível</t>
  </si>
  <si>
    <t>001.947-0 A</t>
  </si>
  <si>
    <t>1947-0</t>
  </si>
  <si>
    <t>Akássio Sebastião Medeiros Cavalcante</t>
  </si>
  <si>
    <t>24/04/2007</t>
  </si>
  <si>
    <t>4ª Vara do Juizado Especial Cível</t>
  </si>
  <si>
    <t>JECV4/FLFR</t>
  </si>
  <si>
    <t>02/05/2006</t>
  </si>
  <si>
    <t>21/03/1995</t>
  </si>
  <si>
    <t>5ª Vara do Juizado Especial Cível</t>
  </si>
  <si>
    <t>6ª Vara do Juizado Especial Cível</t>
  </si>
  <si>
    <t>7ª Vara do Juizado Especial Cível</t>
  </si>
  <si>
    <t>Universidade Nilton Lins</t>
  </si>
  <si>
    <t>Adanor Pereira Porto Neto</t>
  </si>
  <si>
    <t>03/07/2007</t>
  </si>
  <si>
    <t>11ª Vara do Juizado Especial Cível (FLFR)</t>
  </si>
  <si>
    <t>JECV11/FLFR</t>
  </si>
  <si>
    <t>Cláudio Nascimento Da Costa</t>
  </si>
  <si>
    <t>nível superior completo:administração</t>
  </si>
  <si>
    <t>Lúcia do Perpétuo Socorro Gomes Lôbo Galvão</t>
  </si>
  <si>
    <t>12ª Vara do Juizado Especial Cível</t>
  </si>
  <si>
    <t>JECV12/FMV</t>
  </si>
  <si>
    <t>Raimundo Nonato Santos da Silva</t>
  </si>
  <si>
    <t>Davene Tamborini Lopes</t>
  </si>
  <si>
    <t>Maria Carolina Pereira de Souza</t>
  </si>
  <si>
    <t>13ª Vara do Juizado Especial Cível</t>
  </si>
  <si>
    <t>Edificio Des. Arnoldo Peres</t>
  </si>
  <si>
    <t>Ivânia Pittaluga Moreno da Costa</t>
  </si>
  <si>
    <t>15ª Vara do Juizado Especial Cível</t>
  </si>
  <si>
    <t>JECV15/FMV</t>
  </si>
  <si>
    <t>Douglas Queiroz Benayon</t>
  </si>
  <si>
    <t>Haroldo de Almeida Barroso Júnior</t>
  </si>
  <si>
    <t>Alexandre dos Santos Ramalheira</t>
  </si>
  <si>
    <t>Lúcia Helena Vieira da Costa</t>
  </si>
  <si>
    <t>Maria Aida de Alencar Leite Oliveira</t>
  </si>
  <si>
    <t>Maria de Nazaré Cordeiro Pereira</t>
  </si>
  <si>
    <t>01/08/1990</t>
  </si>
  <si>
    <t>16ª Vara do Juizado Especial Cível (FAM)</t>
  </si>
  <si>
    <t>JECV16/FAM</t>
  </si>
  <si>
    <t>Milton Mendes Borges</t>
  </si>
  <si>
    <t>Analista Judiciário I – Qualquer área de formação</t>
  </si>
  <si>
    <t>001.742-6 A</t>
  </si>
  <si>
    <t>1742-6</t>
  </si>
  <si>
    <t>16/04/1997</t>
  </si>
  <si>
    <t>13ª Vara do Juizado Especial Criminal</t>
  </si>
  <si>
    <t>15ª Vara do Juizado Especial Criminal</t>
  </si>
  <si>
    <t>003.010-4 A</t>
  </si>
  <si>
    <t>Pedro Guatan Rocha</t>
  </si>
  <si>
    <t>15/05/2007</t>
  </si>
  <si>
    <t>9106-4277</t>
  </si>
  <si>
    <t>2.173/2011</t>
  </si>
  <si>
    <t>17ª Vara do Juizado Especial Criminal</t>
  </si>
  <si>
    <t>Responsavel pelo Malote Digital</t>
  </si>
  <si>
    <t>11/06/2007</t>
  </si>
  <si>
    <t>03/08/1992</t>
  </si>
  <si>
    <t>1ª Vara da Fazenda Pública Estadual</t>
  </si>
  <si>
    <t>09/05/2007</t>
  </si>
  <si>
    <t>2ª Vara da Fazenda Pública Estadual</t>
  </si>
  <si>
    <t>000.634-3 A</t>
  </si>
  <si>
    <t>Vera Maria da Cunha Ramos</t>
  </si>
  <si>
    <t>15/03/1982</t>
  </si>
  <si>
    <t>9984-3896 / 3656-6672</t>
  </si>
  <si>
    <t>Rua Padre Jose de A|nchieta, 480 - Conj. Dom Pedro I</t>
  </si>
  <si>
    <t>Direito / Letras / Pos Processo Penal e Mestrado em Letras</t>
  </si>
  <si>
    <t>3ª Vara da Fazenda Pública Estadual</t>
  </si>
  <si>
    <t>Odontologia</t>
  </si>
  <si>
    <t>4ª Vara da Fazenda Pública Estadual</t>
  </si>
  <si>
    <t>1ª Vara da Fazenda Pública Municipal</t>
  </si>
  <si>
    <t>003.145-3 A</t>
  </si>
  <si>
    <t>3145-3</t>
  </si>
  <si>
    <t>23/05/2007</t>
  </si>
  <si>
    <t>2ª Vara da Fazenda Pública Municipal</t>
  </si>
  <si>
    <t>1ª Vara Especializada da Dívida Ativa Estadual</t>
  </si>
  <si>
    <t>VEDAE1/FHR</t>
  </si>
  <si>
    <t>10/09/2007</t>
  </si>
  <si>
    <t>24/03/1998</t>
  </si>
  <si>
    <t>001.626-8 A</t>
  </si>
  <si>
    <t>1626-8</t>
  </si>
  <si>
    <t>2ª Vara Especializada da Dívida Ativa Estadual</t>
  </si>
  <si>
    <t>VEDAE2/FHR</t>
  </si>
  <si>
    <t>03/05/2007</t>
  </si>
  <si>
    <t>003.392-8 A</t>
  </si>
  <si>
    <t>3392-8</t>
  </si>
  <si>
    <t>Paulo Tiago Silva Cavalcante</t>
  </si>
  <si>
    <t>Analista Judiciário I - Qualquer área de formaçãol</t>
  </si>
  <si>
    <t>1ª Vara Especializada da Dívida Ativa Municipal</t>
  </si>
  <si>
    <t>VEDAM1/FHR</t>
  </si>
  <si>
    <t>002.738-3 A</t>
  </si>
  <si>
    <t>2738-3</t>
  </si>
  <si>
    <t>002.671-9 B</t>
  </si>
  <si>
    <t>2671-9</t>
  </si>
  <si>
    <t>10/03/2006</t>
  </si>
  <si>
    <t>2ª Vara Especializada da Dívida Ativa Municipal</t>
  </si>
  <si>
    <t>VEDAM2/FHR</t>
  </si>
  <si>
    <t>Assistente Técnico Judiciário</t>
  </si>
  <si>
    <t>1ª Vara do Tribunal do Júri</t>
  </si>
  <si>
    <t>VTJ1/FHR</t>
  </si>
  <si>
    <t>Ensino Medio Completo</t>
  </si>
  <si>
    <t>Auxiliar de Manutenção</t>
  </si>
  <si>
    <t>003.381-2 B</t>
  </si>
  <si>
    <t>3381-2</t>
  </si>
  <si>
    <t>2ª Vara do Tribunal do Júri</t>
  </si>
  <si>
    <t>VTJ2/FHR</t>
  </si>
  <si>
    <t>20/06/2007</t>
  </si>
  <si>
    <t>15/01/1990</t>
  </si>
  <si>
    <t>Rafael Camargo Dos Reis</t>
  </si>
  <si>
    <t>3ª Vara do Tribunal do Júri</t>
  </si>
  <si>
    <t>VTJ3/FHR</t>
  </si>
  <si>
    <t>5797-5</t>
  </si>
  <si>
    <t>Valmir Leo Dos Santos Freitas</t>
  </si>
  <si>
    <t>002.735-9 A</t>
  </si>
  <si>
    <t>2735-9</t>
  </si>
  <si>
    <t>1ª Vara Especializada em Crimes de Uso e Tráfico de Entorpecentes</t>
  </si>
  <si>
    <t>VECUTE1/FHR</t>
  </si>
  <si>
    <t>2ª Vara Especializada em Crimes de Uso e Tráfico de Entorpecentes</t>
  </si>
  <si>
    <t>VECUTE2/FHR</t>
  </si>
  <si>
    <t>Leandro Mendes Neris</t>
  </si>
  <si>
    <t>001.996-8 A</t>
  </si>
  <si>
    <t>1996-8</t>
  </si>
  <si>
    <t>003.440-1 A</t>
  </si>
  <si>
    <t>3440-1</t>
  </si>
  <si>
    <t>3ª Vara Especializada em Crimes de Uso e Tráfico de Entorpecentes</t>
  </si>
  <si>
    <t>VECUTE3/FHR</t>
  </si>
  <si>
    <t>Bruno De Araujo Fragoso</t>
  </si>
  <si>
    <t>4ª Vara Especializada em Crimes de Uso e Tráfico de Entorpecentes</t>
  </si>
  <si>
    <t>(VECUTE4/FHR)</t>
  </si>
  <si>
    <t>001.720-5 A</t>
  </si>
  <si>
    <t>1720-5</t>
  </si>
  <si>
    <t>003.142-9 A</t>
  </si>
  <si>
    <t>Jailton Andrade Martins</t>
  </si>
  <si>
    <t>Secretaria da Turma Recursal dos Juizados Especiais</t>
  </si>
  <si>
    <t>SCTR/FMV</t>
  </si>
  <si>
    <t>2.104/08 ATO / 5.461/08</t>
  </si>
  <si>
    <t>Michelle Lucena Cardoso</t>
  </si>
  <si>
    <t>Coordenador Tecnico Auxiliar do Conselho Superior dos Juizados</t>
  </si>
  <si>
    <t>C</t>
  </si>
  <si>
    <t>001.750-7 A</t>
  </si>
  <si>
    <t>Adalberto Caminha Filho</t>
  </si>
  <si>
    <t>Rua Raimundo de Castro, nº 748, Res. Boa Vista, Bl.G, Apto. 106, PontaNegra</t>
  </si>
  <si>
    <t>200/08-ATO / 1088/08</t>
  </si>
  <si>
    <t>003.425-8 A</t>
  </si>
  <si>
    <t>Walcimar de Lima da Silva</t>
  </si>
  <si>
    <t>PJ-DAI</t>
  </si>
  <si>
    <t>3625-0885 / 8801-0745</t>
  </si>
  <si>
    <t>Rua 14, QD-08 - Casa 06 - Cond. Vila Verde I - Santo Agostinho</t>
  </si>
  <si>
    <t>ATO-598/2012 / 1135/2011</t>
  </si>
  <si>
    <t>3.291/2010</t>
  </si>
  <si>
    <t>003.066-0 A</t>
  </si>
  <si>
    <t>Shelle Silva da Rocha</t>
  </si>
  <si>
    <t>1ª Turma Recursal dos Juizados Especiais</t>
  </si>
  <si>
    <t>TRJE1/FMV</t>
  </si>
  <si>
    <t>ATO-959/2014 /</t>
  </si>
  <si>
    <t>2.834/2014</t>
  </si>
  <si>
    <t>001.919-4 A</t>
  </si>
  <si>
    <t>Ronaldo Lima dos Santos</t>
  </si>
  <si>
    <t>18/03/1998</t>
  </si>
  <si>
    <t>8151-7752 / 3233-2131</t>
  </si>
  <si>
    <t>Rua 1º de Maio, 18 – Presidente Vargas</t>
  </si>
  <si>
    <t>3.498/07 - 277/2013 / PORTARIA 301/2013-PORT.158/2014</t>
  </si>
  <si>
    <t>2ª Turma Recursal dos Juizados Especiais</t>
  </si>
  <si>
    <t>TRJE2/FMV</t>
  </si>
  <si>
    <t>000.427-8 A</t>
  </si>
  <si>
    <t>Antônio Carlos Velloso Praia</t>
  </si>
  <si>
    <t>4.322/07</t>
  </si>
  <si>
    <t>002.705-7 A</t>
  </si>
  <si>
    <t>Lácio de Queiroz da Silva</t>
  </si>
  <si>
    <t>8408-2858</t>
  </si>
  <si>
    <t>ATO-72/2011 / 1.107/2011 / 301/2014</t>
  </si>
  <si>
    <t>002.971-8 A</t>
  </si>
  <si>
    <t>Saymon da Silva Xavier</t>
  </si>
  <si>
    <t>3663-6316 / 9105-1379</t>
  </si>
  <si>
    <t>Rua Marcos da Silveira, 48 - Sao Francisco</t>
  </si>
  <si>
    <t>ATO-101/2001 / 3.074/2010 / Ato 624/2014-PTJ / 625/2014-PTJ</t>
  </si>
  <si>
    <t>001.714-0 A</t>
  </si>
  <si>
    <t>Selma Maria Lima de Almeida</t>
  </si>
  <si>
    <t>03/02/1997</t>
  </si>
  <si>
    <t>9169-1635</t>
  </si>
  <si>
    <t>Cj. Dos Jornalistas, Av. Constantino Nery</t>
  </si>
  <si>
    <t>1.128/2011. 364/2013. 5113/2013.</t>
  </si>
  <si>
    <t>003.398-7 A</t>
  </si>
  <si>
    <t>Areta Pinto Figueiredo</t>
  </si>
  <si>
    <t>3ª Turma Recursal dos Juizados Especiais</t>
  </si>
  <si>
    <t>TRJE3/FMV</t>
  </si>
  <si>
    <t>Av. Djalma Batista, 112A. Casa 3.</t>
  </si>
  <si>
    <t>ATO-184/2012 / 1.561/2012</t>
  </si>
  <si>
    <t>002.973-4 A</t>
  </si>
  <si>
    <t>Jaime Torquato de Melo</t>
  </si>
  <si>
    <t>201/2013 / ATO-610/2012 / 201/2013</t>
  </si>
  <si>
    <t>003.200-0 A</t>
  </si>
  <si>
    <t>Leonardo Antônio Vargas</t>
  </si>
  <si>
    <t>16/07/2007</t>
  </si>
  <si>
    <t>3663-3070 / 8182-2236</t>
  </si>
  <si>
    <t>Av.: Carvalho Leal, 1557 - Cachoeirinha</t>
  </si>
  <si>
    <t>119/2013. 1463/2013.</t>
  </si>
  <si>
    <t>ATO-543/2010 / 1.990/2010</t>
  </si>
  <si>
    <t>002.991-2 A</t>
  </si>
  <si>
    <t>2991-2</t>
  </si>
  <si>
    <t>1º Juizado Especializado no Combate à Violência Doméstica e Familiar Contra a Mulher</t>
  </si>
  <si>
    <t>JEVDFCM1/FAM</t>
  </si>
  <si>
    <t>Leonardo Ale Rocha</t>
  </si>
  <si>
    <t>Marcos Prata Bentes</t>
  </si>
  <si>
    <t>27/04/1998</t>
  </si>
  <si>
    <t>2º Juizado Especializado no Combate à Violência Doméstica e Familiar Contra a Mulher</t>
  </si>
  <si>
    <t>JEVDFCM2/CREAM</t>
  </si>
  <si>
    <t>001.179-7 B</t>
  </si>
  <si>
    <t>1179-7</t>
  </si>
  <si>
    <t>1962/2013. Designado Para exercer com exclusividade no presente Juizado</t>
  </si>
  <si>
    <t>Vara da  Auditoria Militar</t>
  </si>
  <si>
    <t>VAM/FHR</t>
  </si>
  <si>
    <t>003.399-5 A</t>
  </si>
  <si>
    <t>3399-5</t>
  </si>
  <si>
    <t>Vara de Execução Penal da Capital</t>
  </si>
  <si>
    <t>VEPC/FHR</t>
  </si>
  <si>
    <t>000.587-8 A</t>
  </si>
  <si>
    <t>587-8</t>
  </si>
  <si>
    <t>002.396-5 B</t>
  </si>
  <si>
    <t>2396-5</t>
  </si>
  <si>
    <t>Vara de Execuções de Medidas e Penas Alternativas</t>
  </si>
  <si>
    <t>VEMEPA/FHR</t>
  </si>
  <si>
    <t>Bianca Miranda Tribuzy</t>
  </si>
  <si>
    <t>Analista Judiciário I- Especialidade: Pedagogia</t>
  </si>
  <si>
    <t>Serviço Social</t>
  </si>
  <si>
    <t>19/12/2007</t>
  </si>
  <si>
    <t>Vara de Registros Públicos e Precatórias</t>
  </si>
  <si>
    <t>VRPP/FHR</t>
  </si>
  <si>
    <t>001.922-4 A</t>
  </si>
  <si>
    <t>1922-4</t>
  </si>
  <si>
    <t>Vara Especializada do Meio Ambiente e Questões Agrária</t>
  </si>
  <si>
    <t>VEMAQA/FHR</t>
  </si>
  <si>
    <t>Vara Especializada em Crimes Contra Idoso, Adolescente e Criança</t>
  </si>
  <si>
    <t>VECCIAC</t>
  </si>
  <si>
    <t>Altilene De Souza Soares</t>
  </si>
  <si>
    <t>08/10/2007</t>
  </si>
  <si>
    <t>003.401-0 A</t>
  </si>
  <si>
    <t>3401-0</t>
  </si>
  <si>
    <t>002.774-0 A</t>
  </si>
  <si>
    <t>2774-0</t>
  </si>
  <si>
    <t>Vara Especializada em Crimes de Trânsito</t>
  </si>
  <si>
    <t>VECTR/FHR</t>
  </si>
  <si>
    <t>T</t>
  </si>
  <si>
    <t>Centro Judiciário de Soluções de Conflitos e Cidadania</t>
  </si>
  <si>
    <t>01/10/2011</t>
  </si>
  <si>
    <t>09/09/1988</t>
  </si>
  <si>
    <t>01/06/1987</t>
  </si>
  <si>
    <t>Juizado da Infância e da Juventude Cível: Psicologia</t>
  </si>
  <si>
    <t>JIJCV/PSI</t>
  </si>
  <si>
    <t>5609-0</t>
  </si>
  <si>
    <t>Psicologia</t>
  </si>
  <si>
    <t>Juizado da Infância e da Juventude Cível: Secretaria</t>
  </si>
  <si>
    <t>Sub-Secretário</t>
  </si>
  <si>
    <t>001.514-8 A</t>
  </si>
  <si>
    <t>1514-8</t>
  </si>
  <si>
    <t>Juizado da Infancia e da Juventude Infracional: Secretaria</t>
  </si>
  <si>
    <t>JIJINF/SEC</t>
  </si>
  <si>
    <t>Alvorada I</t>
  </si>
  <si>
    <t>SETORES DO JUIZADO DA INFÂNCIA INFRACIONAL</t>
  </si>
  <si>
    <t>Evandro Rodrigues Da Silva Filho</t>
  </si>
  <si>
    <t>Juizado da Infância e da Juventude Infracional: Secretaria</t>
  </si>
  <si>
    <t>Juizado da Infância e da Juventude Infracional: Comissariado</t>
  </si>
  <si>
    <t>01/03/1988</t>
  </si>
  <si>
    <t>Coordenadoria do Núcleo de Conciliação das Varas de Família</t>
  </si>
  <si>
    <t>CONCVF/FHR</t>
  </si>
  <si>
    <t>SERV.ATIV.TEMP.COMISSIONADOS</t>
  </si>
  <si>
    <t>001.561-0 A</t>
  </si>
  <si>
    <t>Carmem Helena Leite Rodrigues</t>
  </si>
  <si>
    <t>Av. Atroaris nº 25 Qd 7 Cj Renato Souza Pinto I - Cidade Nova</t>
  </si>
  <si>
    <t>2651/2011</t>
  </si>
  <si>
    <t>Munique Therense Costa De Morais</t>
  </si>
  <si>
    <t>Setor de Ajuizamento do F. Azarias Menescal</t>
  </si>
  <si>
    <t>Setor de Ajuizamento do F. Lúcio Fonte de Rezende</t>
  </si>
  <si>
    <t>Setor de Ajuizamento do Fórum Mário Verçosa</t>
  </si>
  <si>
    <t>000.482-0 A</t>
  </si>
  <si>
    <t>482-0</t>
  </si>
  <si>
    <t>Secretaria da 3ª Contadoria</t>
  </si>
  <si>
    <t>Coordenadoria de Distribuição Processual de 1º Grau</t>
  </si>
  <si>
    <t>Coordenadoria de Protocolo Judicial de 1º Grau</t>
  </si>
  <si>
    <t>Coordenadoria do Núcleo de Advocacia Voluntária da Penitenciária de Manaus</t>
  </si>
  <si>
    <t>Coordenadoria dos Juizados Especiais FMV</t>
  </si>
  <si>
    <t>Diretoria de Gestão da Conta Única</t>
  </si>
  <si>
    <t>Secretaria da Diretoria do F. Henoch Reis</t>
  </si>
  <si>
    <t>Secretaria da Diretoria do Fórum Desembargador Mário Verçosa</t>
  </si>
  <si>
    <t>Setor de Certidão do Fórum Ministro Henoch Reis</t>
  </si>
  <si>
    <t>Setor de Depósito Público do Fórum Henoch Reis</t>
  </si>
  <si>
    <t>Setor de Distribuição Processual do Fórum Mário Verçosa</t>
  </si>
  <si>
    <t>003.180-1 A</t>
  </si>
  <si>
    <t>José Lúcio Flávio de Sousa</t>
  </si>
  <si>
    <t>3234-2623 / 9131-1618</t>
  </si>
  <si>
    <t>01/09/1988</t>
  </si>
  <si>
    <t>21/12/2004</t>
  </si>
  <si>
    <t>Coordenadoria da Ouvidoria Geral</t>
  </si>
  <si>
    <t>Setor de Certidão da Corregedoria Geral de Justiça</t>
  </si>
  <si>
    <t>002.023-0 B</t>
  </si>
  <si>
    <t>Inêz Oliveira Gonçalves Pinheiro</t>
  </si>
  <si>
    <t>01/10/1998</t>
  </si>
  <si>
    <t>Assessor Juridico</t>
  </si>
  <si>
    <t>3651-0443 / 9988-6336</t>
  </si>
  <si>
    <t>Estrada do Aeroclube - Cond. Elegance, Casa-23 - Parque das Laranjeiras</t>
  </si>
  <si>
    <t>Ato nº. 154/10. / ATO 20/2013-PTJ / 292/2013-PTJ</t>
  </si>
  <si>
    <t>Assistente Juridico</t>
  </si>
  <si>
    <t>Assistente Jurídico de Desembargador</t>
  </si>
  <si>
    <t>ASSIST.JURIDICO DESEMB - PJ-DAI</t>
  </si>
  <si>
    <t>18/12/2008</t>
  </si>
  <si>
    <t>Gabinete da Vice-Presidência</t>
  </si>
  <si>
    <t>001.689-6 A</t>
  </si>
  <si>
    <t>Ângela Maria Reis Melo</t>
  </si>
  <si>
    <t>17/01/1997</t>
  </si>
  <si>
    <t>Gabinete Des. Ari Jorge Moutinho da Costa</t>
  </si>
  <si>
    <t>GABDAJMC/TJ</t>
  </si>
  <si>
    <t>9969-1133</t>
  </si>
  <si>
    <t>ATO-222/2010 / 4.660/2008</t>
  </si>
  <si>
    <t>003.209-3 A</t>
  </si>
  <si>
    <t>Celso Ricardo de Almeida Frota</t>
  </si>
  <si>
    <t>23/07/2007</t>
  </si>
  <si>
    <t>ATO-311/2010 / 2.123/2010</t>
  </si>
  <si>
    <t>002.253-5 B</t>
  </si>
  <si>
    <t>Nereida Vasconcellos Corrêa Mendes</t>
  </si>
  <si>
    <t>30/09/2002</t>
  </si>
  <si>
    <t>PS 1.063/2010, 15/04/2010</t>
  </si>
  <si>
    <t>ATO-223/2010 / 1.988/2010</t>
  </si>
  <si>
    <t>Ato Secreto</t>
  </si>
  <si>
    <t>83/2012</t>
  </si>
  <si>
    <t>001.861-9 A</t>
  </si>
  <si>
    <t>Rosalina Costa da Silva de Araújo</t>
  </si>
  <si>
    <t>18/09/1997</t>
  </si>
  <si>
    <t>9154-3842</t>
  </si>
  <si>
    <t>Rua Rosa Branca, 6 – Armando Mendes</t>
  </si>
  <si>
    <t>ATO-082/2012 / 2.380/2012 / 89/2010/ Ato 715/2014-PTJ/ Ato 699/2014-PTJ(EXONERA DO CARGO PJ-DAS)</t>
  </si>
  <si>
    <t>003.698-6 A</t>
  </si>
  <si>
    <t>Iris Figueiredo de Araujo</t>
  </si>
  <si>
    <t>09/03/2010</t>
  </si>
  <si>
    <t>Auxiliar de Gabinete</t>
  </si>
  <si>
    <t>PJ-AG</t>
  </si>
  <si>
    <t>3664-0535 / 9104-4203</t>
  </si>
  <si>
    <t>Rua Rio Solimoes, 11 - Petropolis</t>
  </si>
  <si>
    <t>2.239/2010. 171/2014.</t>
  </si>
  <si>
    <t>PS 590/2010, 09/03/2010</t>
  </si>
  <si>
    <t>001.694-2 A</t>
  </si>
  <si>
    <t>Maria do Céu Teodora Viana</t>
  </si>
  <si>
    <t>3624-0346 / 9607-8626</t>
  </si>
  <si>
    <t>Rua Sao Benedito, 174 – Morro da Liberdade</t>
  </si>
  <si>
    <t>ATO-285/2010 / 2.120/2010</t>
  </si>
  <si>
    <t>002.820-7 B</t>
  </si>
  <si>
    <t>José Augusto Braga da Silva</t>
  </si>
  <si>
    <t>ATO-083/2012 / 856/2012/Ato 714/2014-PTJ EXONERA DO CARGO PJ-DAÍ)</t>
  </si>
  <si>
    <t>000.437-5 B</t>
  </si>
  <si>
    <t>Ivan de Azevedo Tribuzy Filho</t>
  </si>
  <si>
    <t>Gabinete Des. Aristóteles Lima Thury</t>
  </si>
  <si>
    <t>GABDALT/TJ</t>
  </si>
  <si>
    <t>9112-0745</t>
  </si>
  <si>
    <t>241/08-ATO / 1094/08</t>
  </si>
  <si>
    <t>003.565-3 A</t>
  </si>
  <si>
    <t>Ieda Cláudia de Oliveira Castro</t>
  </si>
  <si>
    <t>10/02/2009</t>
  </si>
  <si>
    <t>3622-2494 / 9624-0787</t>
  </si>
  <si>
    <t>ATO-416/2012 / 466/2012</t>
  </si>
  <si>
    <t>00004422-9</t>
  </si>
  <si>
    <t>Raphael Guidão Marques</t>
  </si>
  <si>
    <t>24/05/2013</t>
  </si>
  <si>
    <t>9165-8920</t>
  </si>
  <si>
    <t>861/2013.</t>
  </si>
  <si>
    <t>ATO-857/2014 / 2.795/2014</t>
  </si>
  <si>
    <t>Luíz Gustavo de Oliveira Jucá</t>
  </si>
  <si>
    <t>003.736-2 B</t>
  </si>
  <si>
    <t>Rafael de Assis Fernandes Cersosimo</t>
  </si>
  <si>
    <t>22/03/2010</t>
  </si>
  <si>
    <t>ATO-856/2014 /</t>
  </si>
  <si>
    <t>Anderson Ferreira Vieira</t>
  </si>
  <si>
    <t>ATO-864/2014 / 2.802/2014</t>
  </si>
  <si>
    <t>003.558-0 A</t>
  </si>
  <si>
    <t>Luiz Carlos de Jesus Vieira</t>
  </si>
  <si>
    <t>9193-0895</t>
  </si>
  <si>
    <t>ATO-214/2011 / 1.566/2010</t>
  </si>
  <si>
    <t>003.107-0 A</t>
  </si>
  <si>
    <t>Luciano Ralo Monteiro</t>
  </si>
  <si>
    <t>Gabinete Des. Carla Maria Santos dos Reis</t>
  </si>
  <si>
    <t>GABDCMSR/TJ</t>
  </si>
  <si>
    <t>8121-8883</t>
  </si>
  <si>
    <t>ATO-522/2010 / 3.180/2010-SECGJ</t>
  </si>
  <si>
    <t>002.137-7 B</t>
  </si>
  <si>
    <t>Charline Pará de Lima</t>
  </si>
  <si>
    <t>05/06/2001</t>
  </si>
  <si>
    <t>ATO-490/2010 / 3.084/2010/ Ato 690/2014-PTJ</t>
  </si>
  <si>
    <t>003.807-5 A</t>
  </si>
  <si>
    <t>Raisa Gomes Vieira da Rocha</t>
  </si>
  <si>
    <t>17/11/2010</t>
  </si>
  <si>
    <t>ATO-540/2010 / 3.431/2010</t>
  </si>
  <si>
    <t>00005541-7</t>
  </si>
  <si>
    <t>Thiago Leão Bastos</t>
  </si>
  <si>
    <t>03/12/2013</t>
  </si>
  <si>
    <t>427/2013. 5114/2013. Ato 676/2014-PTJ(exoneração do cargo PJ-DAÍ)</t>
  </si>
  <si>
    <t>004.696-5 A</t>
  </si>
  <si>
    <t>Clívia Ferreira Santos</t>
  </si>
  <si>
    <t>03/08/2012</t>
  </si>
  <si>
    <t>9368-1697</t>
  </si>
  <si>
    <t>Rua Barao de Uruguaiana, 12 - QD 14 - Parque das Laranjeiras</t>
  </si>
  <si>
    <t>2.002/2012 / 2002/2012 / 2.008/2012/ 2.865/2013 ATO 221/2013.</t>
  </si>
  <si>
    <t>002.015-0 B</t>
  </si>
  <si>
    <t>Alessandra Maués Nazareth Mota</t>
  </si>
  <si>
    <t>31/03/2008</t>
  </si>
  <si>
    <t>3656-9561 / 8173-9312</t>
  </si>
  <si>
    <t>ATO-520/2010 / 3.077/2010; ATO 220 e  222/2013;</t>
  </si>
  <si>
    <t>003.805-9 A</t>
  </si>
  <si>
    <t>Iraides Pereira de Matos</t>
  </si>
  <si>
    <t>21/10/2010</t>
  </si>
  <si>
    <t>Assistente de Gabinete</t>
  </si>
  <si>
    <t>ATO-539/2010 / 3.082/2010</t>
  </si>
  <si>
    <t>Maria da Graça Giulietta Cardoso de Carvalho</t>
  </si>
  <si>
    <t>'81820022/'33422090</t>
  </si>
  <si>
    <t>001.719-1 A</t>
  </si>
  <si>
    <t>Maria Elcinira Ângelo de Castro</t>
  </si>
  <si>
    <t>3645-5682 / 9607-0541</t>
  </si>
  <si>
    <t>Rua Porto Velho, QD-C, Casa 43 - Cond. Vila Cidade - Cidade Nova II - Nucleo 8</t>
  </si>
  <si>
    <t>2.934/2010</t>
  </si>
  <si>
    <t>002.993-9 A</t>
  </si>
  <si>
    <t>Sabrina Porto de Almeida Viga</t>
  </si>
  <si>
    <t>Gabinete Des. Cláudio César Ramalheira Roessing</t>
  </si>
  <si>
    <t>GABDCCRR/TJ</t>
  </si>
  <si>
    <t>3303-5857 / 9112-5857</t>
  </si>
  <si>
    <t>ATO-179/09 / 2.857/09 / 251/2013.</t>
  </si>
  <si>
    <t>00005489-5</t>
  </si>
  <si>
    <t>Marcella Amud Botelho</t>
  </si>
  <si>
    <t>14/10/2013</t>
  </si>
  <si>
    <t>330/2013. 4453/2013.</t>
  </si>
  <si>
    <t>003.640-4 A</t>
  </si>
  <si>
    <t>Rebeca Tosta Reis</t>
  </si>
  <si>
    <t>15/10/2009</t>
  </si>
  <si>
    <t>8113-6841</t>
  </si>
  <si>
    <t>ATO-011/2012 / 2.861/09</t>
  </si>
  <si>
    <t>Yussif Hamdan do Ó Silva</t>
  </si>
  <si>
    <t>'82006912/36220948</t>
  </si>
  <si>
    <t>Rua Nova Prata, 150 - Vieiralves</t>
  </si>
  <si>
    <t>ATO 176/2014-PTJ-Ato.354/2014-PTJ</t>
  </si>
  <si>
    <t>003.607-2 B</t>
  </si>
  <si>
    <t>Derlaine da Silva Nogueira</t>
  </si>
  <si>
    <t>09/09/2009</t>
  </si>
  <si>
    <t>9176-4207</t>
  </si>
  <si>
    <t>ATO-426/2009 / 2.862/09</t>
  </si>
  <si>
    <t>001.743-4 A</t>
  </si>
  <si>
    <t>Eliana Lasmar de Mendonça</t>
  </si>
  <si>
    <t>3651-1657 / 9152-4848</t>
  </si>
  <si>
    <t>SECRETaRIA JUDICIaRIA DA 3ª CAMARA CiVEL de 05/11/12 a 04/01/13 - Port 2.901/2012.</t>
  </si>
  <si>
    <t>ATO-229/2009 / 2.860/09</t>
  </si>
  <si>
    <t>82076356</t>
  </si>
  <si>
    <t>Rua Edward Costa, 02 - Adrianópolis</t>
  </si>
  <si>
    <t>Ato406/2014 / Ato 378/2014(nomeação.auxiliar de gabinete)/ Portaria 2024/2014 / Portaria 2167/2014(retificação de portaria de lotação)</t>
  </si>
  <si>
    <t>Graduando: Direito (7º período - UFAM)</t>
  </si>
  <si>
    <t>001.603-9 A</t>
  </si>
  <si>
    <t>Rodrigo Colares da Costa</t>
  </si>
  <si>
    <t>Gabinete Des. Djalma Martins da Costa</t>
  </si>
  <si>
    <t>GABDDMC/TJ</t>
  </si>
  <si>
    <t>8116-8086</t>
  </si>
  <si>
    <t>001.705-1 A</t>
  </si>
  <si>
    <t>José de Souza Massulo</t>
  </si>
  <si>
    <t>21/01/1997</t>
  </si>
  <si>
    <t>9116-4548</t>
  </si>
  <si>
    <t>00003533-5</t>
  </si>
  <si>
    <t>Márcia de Oliveira Froes</t>
  </si>
  <si>
    <t>22/09/2008</t>
  </si>
  <si>
    <t>326/2013. 4382/2013.  / 161/2014</t>
  </si>
  <si>
    <t>002.699-9 C</t>
  </si>
  <si>
    <t>Rejane Guimaraes Cabral</t>
  </si>
  <si>
    <t>11/04/2006</t>
  </si>
  <si>
    <t>ATO-001/2012 / 0215/2012</t>
  </si>
  <si>
    <t>003.796-6</t>
  </si>
  <si>
    <t>Dauton Coronin</t>
  </si>
  <si>
    <t>27/07/2010</t>
  </si>
  <si>
    <t>ATO 162/2014 / PORT 602/2014</t>
  </si>
  <si>
    <t>ATO-995/2014 /</t>
  </si>
  <si>
    <t>002.482-1 A</t>
  </si>
  <si>
    <t>Marcos Cardoso Braga</t>
  </si>
  <si>
    <t>07/03/2005</t>
  </si>
  <si>
    <t>8837-4108</t>
  </si>
  <si>
    <t>003.515-7 A</t>
  </si>
  <si>
    <t>Shelda de Albuquerque Soares</t>
  </si>
  <si>
    <t>04/08/2008</t>
  </si>
  <si>
    <t>9230-0886 / 3584-2660</t>
  </si>
  <si>
    <t>Rua Rio Jutai, 1139, apto 904, Cond. Sant Patrick, Vieiralves</t>
  </si>
  <si>
    <t>ATO-565/2012 / 4.254/2012</t>
  </si>
  <si>
    <t>Bacharel em Direito e Ciencias / Pos em Supervisao Educacional</t>
  </si>
  <si>
    <t>Fernanda Cruz Vargas</t>
  </si>
  <si>
    <t>003.478-9 A</t>
  </si>
  <si>
    <t>Jonathan Andrade Moreira</t>
  </si>
  <si>
    <t>3656-8194 / 8112-9783</t>
  </si>
  <si>
    <t>RUA JOaO BOSCO, 82 - CJ. KISSIA II - DOM PEDRO</t>
  </si>
  <si>
    <t>002.804-5 B</t>
  </si>
  <si>
    <t>Alessandro Batista Braga</t>
  </si>
  <si>
    <t>30/05/2006</t>
  </si>
  <si>
    <t>Gabinete Des. Domingos Jorge Chalub Pereira</t>
  </si>
  <si>
    <t>GABDDJCP/TJ</t>
  </si>
  <si>
    <t>079/2013</t>
  </si>
  <si>
    <t>002.465-1 B</t>
  </si>
  <si>
    <t>Fabíola Pinheiro Langbeck</t>
  </si>
  <si>
    <t>8143-3224</t>
  </si>
  <si>
    <t>003.584-0 A</t>
  </si>
  <si>
    <t>Luberta Lima Roberto</t>
  </si>
  <si>
    <t>22/06/2009</t>
  </si>
  <si>
    <t>8195-9506</t>
  </si>
  <si>
    <t>ATO-412/2012</t>
  </si>
  <si>
    <t>000.839-7 A</t>
  </si>
  <si>
    <t>Neiva Maria Pires da Costa</t>
  </si>
  <si>
    <t>14/11/1991</t>
  </si>
  <si>
    <t>9170-2911</t>
  </si>
  <si>
    <t>681/2011 / 080/2013</t>
  </si>
  <si>
    <t>ATO-383/2011 / 194/2010-SECGADM</t>
  </si>
  <si>
    <t>003.608-0 A</t>
  </si>
  <si>
    <t>Sigrid Monteiro Litaiff</t>
  </si>
  <si>
    <t>23/09/2009</t>
  </si>
  <si>
    <t>8171-1556</t>
  </si>
  <si>
    <t>2.441/2012</t>
  </si>
  <si>
    <t>002.464-3 A</t>
  </si>
  <si>
    <t>Francisca Lúcia Brilhante da Silva</t>
  </si>
  <si>
    <t>22/12/2004</t>
  </si>
  <si>
    <t>8156-1585</t>
  </si>
  <si>
    <t>164/08</t>
  </si>
  <si>
    <t>001.721-3 A</t>
  </si>
  <si>
    <t>Maria Lúcia Lima e Silva</t>
  </si>
  <si>
    <t>8124-4604</t>
  </si>
  <si>
    <t>Grupo de Trabalho de Apoio aos Juizados da Infancia e Juventude Civel e Criminal</t>
  </si>
  <si>
    <t>075/2013 / 078/2013 / 497/2013.</t>
  </si>
  <si>
    <t>003.603-0 A</t>
  </si>
  <si>
    <t>Nádia de Albuquerque Barbosa</t>
  </si>
  <si>
    <t>02/09/2009</t>
  </si>
  <si>
    <t>8181-0669</t>
  </si>
  <si>
    <t>ATO-352/2012 / 2.472/2012</t>
  </si>
  <si>
    <t>003.587-4 B</t>
  </si>
  <si>
    <t>Augusto Flávio dos Santos Andrade</t>
  </si>
  <si>
    <t>02/07/2009</t>
  </si>
  <si>
    <t>Gabinete Des. Encarnação das Graças Sampaio Salgado</t>
  </si>
  <si>
    <t>GABDEGSS/TJ</t>
  </si>
  <si>
    <t>8829-9030</t>
  </si>
  <si>
    <t>ATO-144/2012 / 2.792/2010</t>
  </si>
  <si>
    <t>004.691-4 A</t>
  </si>
  <si>
    <t>Alvaro César de Carvalho Neto</t>
  </si>
  <si>
    <t>02/08/2012</t>
  </si>
  <si>
    <t>ATO-459/2012 / 2.930/2012</t>
  </si>
  <si>
    <t>004.037-1 B</t>
  </si>
  <si>
    <t>Isabella Cavalcante Antunes</t>
  </si>
  <si>
    <t>31/07/2012</t>
  </si>
  <si>
    <t>ATO-458/2012 / 2.929/2012</t>
  </si>
  <si>
    <t>003.568-8 A</t>
  </si>
  <si>
    <t>Márcia Socorro de Souza Silva Marques</t>
  </si>
  <si>
    <t>19/03/2009</t>
  </si>
  <si>
    <t>ATO-099/2012 / 656/2009</t>
  </si>
  <si>
    <t>002.775-8 A</t>
  </si>
  <si>
    <t>Nayara Nelinha Silva Moreira</t>
  </si>
  <si>
    <t>3087-8499 / 8116-9616</t>
  </si>
  <si>
    <t>ATO-100/2012 / 649/09</t>
  </si>
  <si>
    <t>003.569-6 A</t>
  </si>
  <si>
    <t>Brígido Augusto dos Santos Filho</t>
  </si>
  <si>
    <t>8183-7262</t>
  </si>
  <si>
    <t>78/2009-ATO / 657/09</t>
  </si>
  <si>
    <t>003.913-6 A</t>
  </si>
  <si>
    <t>Cristiane Brissow de Azevedo</t>
  </si>
  <si>
    <t>07/03/2012</t>
  </si>
  <si>
    <t>ATO-101/2012 / 949/2012</t>
  </si>
  <si>
    <t>003.993-4 A</t>
  </si>
  <si>
    <t>Roberta Kelly Cabral Arce</t>
  </si>
  <si>
    <t>15/03/2012</t>
  </si>
  <si>
    <t>ATO-117/2012 / 1065/2012</t>
  </si>
  <si>
    <t>002.657-3 B</t>
  </si>
  <si>
    <t>Fernando Todeschini</t>
  </si>
  <si>
    <t>13/03/2006</t>
  </si>
  <si>
    <t>Gabinete Des. Flávio Humberto Pascarelli Lopes</t>
  </si>
  <si>
    <t>GABDFHPL/TJ</t>
  </si>
  <si>
    <t>9122-2373</t>
  </si>
  <si>
    <t>Rua Emilio Moreira, 276 – Apto 44 – Centro Edificio Saint Michel</t>
  </si>
  <si>
    <t>ATO 2.085/2008 / 1354/08</t>
  </si>
  <si>
    <t>003.832-6 A</t>
  </si>
  <si>
    <t>Adams Pascarelli Rebouças Junior</t>
  </si>
  <si>
    <t>003.486-0 A</t>
  </si>
  <si>
    <t>Almir Campos Guedes</t>
  </si>
  <si>
    <t>06/05/2008</t>
  </si>
  <si>
    <t>8151-8135</t>
  </si>
  <si>
    <t>Av. Prof. Nilton Lins, 877. Cond. Residencial Plaza Del Rei. Torre Barcelona. Apt 806- Flores</t>
  </si>
  <si>
    <t>ATO 2.091/2008 / 2.192/2010</t>
  </si>
  <si>
    <t>003.555-6 A</t>
  </si>
  <si>
    <t>Albem Dagmar Pereira Claudino</t>
  </si>
  <si>
    <t>13/11/2008</t>
  </si>
  <si>
    <t>ESMAM/TJ</t>
  </si>
  <si>
    <t>8106-8687</t>
  </si>
  <si>
    <t>Giovanni Rodrigues de Araújo Silva</t>
  </si>
  <si>
    <t>21/11/2013</t>
  </si>
  <si>
    <t>ATO-893/2014 /</t>
  </si>
  <si>
    <t>004.718-0 A</t>
  </si>
  <si>
    <t>Eliza Maria Luchini de Oliveira</t>
  </si>
  <si>
    <t>12/09/2012</t>
  </si>
  <si>
    <t>003.172-0 B</t>
  </si>
  <si>
    <t>Klinger Tavares de Aguiar</t>
  </si>
  <si>
    <t>PS 702/2010, 17/03/2010</t>
  </si>
  <si>
    <t>2.816/2014</t>
  </si>
  <si>
    <t>003.485-1 A</t>
  </si>
  <si>
    <t>Frank Alberto Alves Franco</t>
  </si>
  <si>
    <t>ATO 2.090/2008</t>
  </si>
  <si>
    <t>000.007-8 A</t>
  </si>
  <si>
    <t>Giovanna Maddy Figliuolo Vieira</t>
  </si>
  <si>
    <t>18/08/1988</t>
  </si>
  <si>
    <t>003.016-3 A</t>
  </si>
  <si>
    <t>José Rogério de Sousa Mendes Júnior</t>
  </si>
  <si>
    <t>2.095/08 ATO / 110/08</t>
  </si>
  <si>
    <t>002.411-2 B</t>
  </si>
  <si>
    <t>Luciana Ribeiro Mota</t>
  </si>
  <si>
    <t>15/09/2004</t>
  </si>
  <si>
    <t>Gabinete Des. João de Jesus Abdala Simões</t>
  </si>
  <si>
    <t>GABDJJAS/TJ</t>
  </si>
  <si>
    <t>8128-6760</t>
  </si>
  <si>
    <t>Av. Efigenio Sales, 2137, Quardra C, Casa 08, Aleixo</t>
  </si>
  <si>
    <t>2.911/09 / 556/2013</t>
  </si>
  <si>
    <t>002.486-4 A</t>
  </si>
  <si>
    <t>Paulo Araújo Nogueira</t>
  </si>
  <si>
    <t>ATO-438/2009 / 1.607/08</t>
  </si>
  <si>
    <t>002.882-7 A</t>
  </si>
  <si>
    <t>Renan Martins Moreira</t>
  </si>
  <si>
    <t>09/08/2006</t>
  </si>
  <si>
    <t>8148-5853</t>
  </si>
  <si>
    <t>Rua Rio Branco, nº 15, Colonia Oliveira Machado</t>
  </si>
  <si>
    <t>ATO-252/2012 / 461/2011 / ATO 117/2013 / Ato 631/2014-PTJ(EXONERAÇÃO)Ato 630/2014-PTJ(NOMEAÇÃO)</t>
  </si>
  <si>
    <t>3.713/07</t>
  </si>
  <si>
    <t>2.487/2014</t>
  </si>
  <si>
    <t>003.883-0 B</t>
  </si>
  <si>
    <t>Renan Montefusco Pereira</t>
  </si>
  <si>
    <t>24/01/2012</t>
  </si>
  <si>
    <t>ATO-004/2012 / 069/2013</t>
  </si>
  <si>
    <t>002.419-8 A</t>
  </si>
  <si>
    <t>Almir Biase Martins</t>
  </si>
  <si>
    <t>ATO-003/2012 / 0216/2012</t>
  </si>
  <si>
    <t>00004969-7</t>
  </si>
  <si>
    <t>David Benchaya Nunes Tavares</t>
  </si>
  <si>
    <t>14/01/2013</t>
  </si>
  <si>
    <t>309/2013. 4381/2013.</t>
  </si>
  <si>
    <t>002.417-1 A</t>
  </si>
  <si>
    <t>Maria Edna Pereira de Lima</t>
  </si>
  <si>
    <t>08/09/2004</t>
  </si>
  <si>
    <t>341/08-ATO/ 2.870/09</t>
  </si>
  <si>
    <t>Bruno Farias Fernandes</t>
  </si>
  <si>
    <t>Ato nº 237/2014-PTJ / Port.1832/2014</t>
  </si>
  <si>
    <t>002.700-6 A</t>
  </si>
  <si>
    <t>Denise Neves Cordovil Martins</t>
  </si>
  <si>
    <t>Gabinete Des. João Mauro Bessa</t>
  </si>
  <si>
    <t>GABDJMB/TJ</t>
  </si>
  <si>
    <t>8112-4887</t>
  </si>
  <si>
    <t>Rua Prudente de Moraes, 410 – Dom Pedro</t>
  </si>
  <si>
    <t>ATO-296/09 / 1.871/09</t>
  </si>
  <si>
    <t>003.121-6 A</t>
  </si>
  <si>
    <t>Bruno Cézar e Silva Gomes</t>
  </si>
  <si>
    <t>8112-6068</t>
  </si>
  <si>
    <t>ATO-299/2009 / 1.820/09</t>
  </si>
  <si>
    <t>Mariuzza Ferreira da Costa e Silva</t>
  </si>
  <si>
    <t>'32137734/'93610944</t>
  </si>
  <si>
    <t>Av. Tancredo Neves, 1073 - Bl G, Ap 301 - Parque 10</t>
  </si>
  <si>
    <t>Portaria 1465/2014-PTJ(CESSA PJ-DAS)-Ato 736/2014(PJ-DAI)</t>
  </si>
  <si>
    <t>Graduando: Direito (10º período - UFAM)</t>
  </si>
  <si>
    <t>Técnico: Eletrônica (Fund Nokia)</t>
  </si>
  <si>
    <t>2629/2014</t>
  </si>
  <si>
    <t>004.153-0 A</t>
  </si>
  <si>
    <t>Paulo Motta de Morais</t>
  </si>
  <si>
    <t>18/04/2012</t>
  </si>
  <si>
    <t>ATO-172/2012 / 2.450/2012. 336/2013.</t>
  </si>
  <si>
    <t>Marcela De Alencar Leite Rodrigues</t>
  </si>
  <si>
    <t>06.05.2014</t>
  </si>
  <si>
    <t>Ato 398/2014-PTJ(NOMEAÇÃO CONCURSO) / Ato 439/2014-PTJ(NOMEAÇÃO PJ-DAÍ) / Portaria 2155/2014</t>
  </si>
  <si>
    <t>002.929-7 C</t>
  </si>
  <si>
    <t>Adriana Gomes da Cunha</t>
  </si>
  <si>
    <t>17/04/2013</t>
  </si>
  <si>
    <t>3645-3687 / 8152-3029 / 9108-0075</t>
  </si>
  <si>
    <t>2019/2012 / ATO 143/2013 / 1524/2013</t>
  </si>
  <si>
    <t>003.151-8 A</t>
  </si>
  <si>
    <t>Tiago Mafra Rocha</t>
  </si>
  <si>
    <t>8151-7978</t>
  </si>
  <si>
    <t>ATO-49/2011 / 502/2011</t>
  </si>
  <si>
    <t>003.265-4 A</t>
  </si>
  <si>
    <t>Heraldo Santanna Bezerra Júnior</t>
  </si>
  <si>
    <t>29/08/2007</t>
  </si>
  <si>
    <t>Gabinete Des. Jorge Manoel Lopes Lins</t>
  </si>
  <si>
    <t>GABDJMLL/TJ</t>
  </si>
  <si>
    <t>ATO-247/2011 / 2.387/20113/2011</t>
  </si>
  <si>
    <t>002.715-4 B</t>
  </si>
  <si>
    <t>Christiane Malveira Guimarães Raszl</t>
  </si>
  <si>
    <t>28/09/2007</t>
  </si>
  <si>
    <t>DESIGNADA A EXERCER SUAS FUNÇoES NESTE SETOR, 1.486/09</t>
  </si>
  <si>
    <t>ATO-251/2011 / 2.390/2011</t>
  </si>
  <si>
    <t>003.914-4 A</t>
  </si>
  <si>
    <t>Jordana Oliveira Barros de Carvalho</t>
  </si>
  <si>
    <t>05/03/2012</t>
  </si>
  <si>
    <t>ATO-089/2012 /</t>
  </si>
  <si>
    <t>002.718-9 A</t>
  </si>
  <si>
    <t>José Alves Vieira Guedes Júnior</t>
  </si>
  <si>
    <t>3232-4454 / 9193-7599</t>
  </si>
  <si>
    <t>Rua Flavio Costa, 204 – Coroado II</t>
  </si>
  <si>
    <t>ATO-379-2011 / 3.637/2011</t>
  </si>
  <si>
    <t>001.525-3 A</t>
  </si>
  <si>
    <t>Jesus de Andrade Simões</t>
  </si>
  <si>
    <t>05/12/1995</t>
  </si>
  <si>
    <t>8200-9321 / 8812-4406</t>
  </si>
  <si>
    <t>Rua 09, Q-24, 05 - Cj. Nova Cidade</t>
  </si>
  <si>
    <t>003.829-6 A</t>
  </si>
  <si>
    <t>Ocenice Azevedo Serique Michiles</t>
  </si>
  <si>
    <t>10/05/2011</t>
  </si>
  <si>
    <t>ATO-248/2011 / 2.394/2011</t>
  </si>
  <si>
    <t>000.369-7 A</t>
  </si>
  <si>
    <t>João Alexandre Borges Collyer</t>
  </si>
  <si>
    <t>04/09/1989</t>
  </si>
  <si>
    <t>Gabinete Des. Lafayette Carneiro Vieira Júnior</t>
  </si>
  <si>
    <t>GABDLCVJ/TJ</t>
  </si>
  <si>
    <t>3658-7228 / 8121-5751</t>
  </si>
  <si>
    <t>Rua Jose do Patrocinio, 89 - Dom Pedro II</t>
  </si>
  <si>
    <t>ATO 97/2013 / 927/2013</t>
  </si>
  <si>
    <t>ATO-201/09 / 1.465/09</t>
  </si>
  <si>
    <t>003.696-0 C</t>
  </si>
  <si>
    <t>Aline Ferreira de Alencar Ribeiro da Silva</t>
  </si>
  <si>
    <t>23/02/2010</t>
  </si>
  <si>
    <t>9142-6106</t>
  </si>
  <si>
    <t>Rua Professor Castelo Branco, 96 - APT 602A - Ed. Equilibrium - Parque Dez</t>
  </si>
  <si>
    <t>1.556/2012. ATO 100/2013 / 925/2013</t>
  </si>
  <si>
    <t>Direito / Mestrado em Direito Ambiental</t>
  </si>
  <si>
    <t>005.013-0 A</t>
  </si>
  <si>
    <t>Eulália Maria Bichara Rodrigues</t>
  </si>
  <si>
    <t>15/03/2013</t>
  </si>
  <si>
    <t>ATO 103/2013 / 893/2013</t>
  </si>
  <si>
    <t>003.281-6 A</t>
  </si>
  <si>
    <t>Joseane Nobre de Lima Tiago</t>
  </si>
  <si>
    <t>3651-4844 / 9126-0813</t>
  </si>
  <si>
    <t>Rua 4, QD-G, 183 - Conj. Beija Flor I - Flores</t>
  </si>
  <si>
    <t>ATO 99/2013 / 926/2013</t>
  </si>
  <si>
    <t>4.473/08 / 268/2013</t>
  </si>
  <si>
    <t>Direito / Processamento de Dados / Pos graduada em Direito Civil e Processo Civil</t>
  </si>
  <si>
    <t>000.372-7 A</t>
  </si>
  <si>
    <t>Pedro Luíz Nunes Andrade</t>
  </si>
  <si>
    <t>08/05/1990</t>
  </si>
  <si>
    <t>9167-0506</t>
  </si>
  <si>
    <t>Rua C-3, nº 382, Cj. Ajuricaba, Alvorada</t>
  </si>
  <si>
    <t>2.157/2012 / 128/2013. / 1226/2013</t>
  </si>
  <si>
    <t>003.605-6 C</t>
  </si>
  <si>
    <t>Diego Marques Ribeiro</t>
  </si>
  <si>
    <t>3232-2772/9111-2908</t>
  </si>
  <si>
    <t>Rua Dr. Machado, nº 185 A</t>
  </si>
  <si>
    <t>ATO 102/2013 / 894/2013</t>
  </si>
  <si>
    <t>00005334-1</t>
  </si>
  <si>
    <t>Raquel Santos de Aguiar</t>
  </si>
  <si>
    <t>18/06/2013</t>
  </si>
  <si>
    <t>211/2013. 4645/2013.</t>
  </si>
  <si>
    <t>005169-1 A</t>
  </si>
  <si>
    <t>Tatiana de Borborema Correia</t>
  </si>
  <si>
    <t>08/05/2013</t>
  </si>
  <si>
    <t>ATO 160/2013. 1968/2013</t>
  </si>
  <si>
    <t>Gabinete Des. Maria das Graças Pessoa Figueiredo</t>
  </si>
  <si>
    <t>GABDMGPF/TJ</t>
  </si>
  <si>
    <t>Yasmin Emmanuela Mesquita Braga</t>
  </si>
  <si>
    <t>07/01/2014</t>
  </si>
  <si>
    <t>36/2014.</t>
  </si>
  <si>
    <t>ATO-935/2014 /</t>
  </si>
  <si>
    <t>Josélia Maciel de Oliveira</t>
  </si>
  <si>
    <t>ATO-862/2014 / 2.800/2014</t>
  </si>
  <si>
    <t>Adriana Castro Kitsinger</t>
  </si>
  <si>
    <t>ATO-861/2014 / 2799/2014</t>
  </si>
  <si>
    <t>Lucimar da Conceição Lopes</t>
  </si>
  <si>
    <t>2.801/2014</t>
  </si>
  <si>
    <t>002.769-3 A</t>
  </si>
  <si>
    <t>Ítalo Nascimento Hayden</t>
  </si>
  <si>
    <t>Gabinete Des. Maria do Perpétuo Socorro Guedes Moura</t>
  </si>
  <si>
    <t>GABDMPSGM/TJ</t>
  </si>
  <si>
    <t>8108-2222 / 3088-4511</t>
  </si>
  <si>
    <t>Rua Men de Sa, 895 – D. Pedro I</t>
  </si>
  <si>
    <t>ATO-508/2012 / 3.569/2012. 433/2013.</t>
  </si>
  <si>
    <t>003.762-1 A</t>
  </si>
  <si>
    <t>Eduardo Aráujo Pereira Júnior</t>
  </si>
  <si>
    <t>20/04/2010</t>
  </si>
  <si>
    <t>ATO-014/2012 / 1287/2010</t>
  </si>
  <si>
    <t>003.842-3 A</t>
  </si>
  <si>
    <t>Pedro Henrique Vieira Said</t>
  </si>
  <si>
    <t>26/07/2011</t>
  </si>
  <si>
    <t>ATO-253/2012 / 2.021/2012</t>
  </si>
  <si>
    <t>002.458-9 A</t>
  </si>
  <si>
    <t>Saulo Barreto Furtado</t>
  </si>
  <si>
    <t>8114-1112</t>
  </si>
  <si>
    <t>Av. dos Expedicionarios, 3910 – Apto.702-Ponta Negra</t>
  </si>
  <si>
    <t>003.880-6 A</t>
  </si>
  <si>
    <t>Carlos Guilherme de Souza Brasil</t>
  </si>
  <si>
    <t>16/01/2012</t>
  </si>
  <si>
    <t>ATO-021-2012 / 0302/2012</t>
  </si>
  <si>
    <t>002.463-5 A</t>
  </si>
  <si>
    <t>Kelly Viana França</t>
  </si>
  <si>
    <t>27/12/2004</t>
  </si>
  <si>
    <t>9130-5382</t>
  </si>
  <si>
    <t>ATO-231/2012 / 1018/2007</t>
  </si>
  <si>
    <t>Victor Matsuda Lôbo Mendes</t>
  </si>
  <si>
    <t>13.05.2014</t>
  </si>
  <si>
    <t>ATO 470/2014-PTJ / Portaria 2159/2014</t>
  </si>
  <si>
    <t>002.741-3 A</t>
  </si>
  <si>
    <t>Thais Matsuda Collyer</t>
  </si>
  <si>
    <t>17/04/2006</t>
  </si>
  <si>
    <t>8110-2229</t>
  </si>
  <si>
    <t>Av. Efigenio Sales, 780 – Bloco 4, apto. 104 – Condominio Parque dos Rios</t>
  </si>
  <si>
    <t>ATO-233/2012 /  151/2014</t>
  </si>
  <si>
    <t>003.001-5 A</t>
  </si>
  <si>
    <t>Mauro Nunes Bessa</t>
  </si>
  <si>
    <t>Gabinete Des. Paulo Cesar Caminha e Lima</t>
  </si>
  <si>
    <t>GABDPCCL/TJ</t>
  </si>
  <si>
    <t>3646-1733 / 8114-6145</t>
  </si>
  <si>
    <t>ATO-535/2012 / ATO-225/2011 / 2.175/2010; ATO 225/2013 e 227/2013; Ato 672/2014-PTJ</t>
  </si>
  <si>
    <t>003.887-3 C</t>
  </si>
  <si>
    <t>Armystrong Costa de Carvalho</t>
  </si>
  <si>
    <t>30/01/2012</t>
  </si>
  <si>
    <t>ATO-614/2012 / ATO-533/2012 / ATO-246/2011 / 3.091/2010; ATO e 230 232/2013.</t>
  </si>
  <si>
    <t>003.784-2 A</t>
  </si>
  <si>
    <t>Bruhna Figueiredo Liberato</t>
  </si>
  <si>
    <t>13/05/2010</t>
  </si>
  <si>
    <t>3233-1644 / 8114-5358</t>
  </si>
  <si>
    <t>2.158/2012</t>
  </si>
  <si>
    <t>Renan Augusto da Gama Pimentel</t>
  </si>
  <si>
    <t>Ato 391/2014-PTJ</t>
  </si>
  <si>
    <t>ATO 743/2014 / 2.564/2014</t>
  </si>
  <si>
    <t>003.916-0 A</t>
  </si>
  <si>
    <t>Tamires Menezes</t>
  </si>
  <si>
    <t>29/02/2012</t>
  </si>
  <si>
    <t>ATO-229/2013 e 231/2013</t>
  </si>
  <si>
    <t>002.422-8 A</t>
  </si>
  <si>
    <t>Ana Paula de Souza Silva</t>
  </si>
  <si>
    <t>17/09/2004</t>
  </si>
  <si>
    <t>3238-4713 / 8129-6990</t>
  </si>
  <si>
    <t>PS 1.024/2007, 25/06/2007. 2.174/2010</t>
  </si>
  <si>
    <t>09/08/2007</t>
  </si>
  <si>
    <t>003.365-0 A</t>
  </si>
  <si>
    <t>Hercília Maria Pereira Machado</t>
  </si>
  <si>
    <t>31/10/2007</t>
  </si>
  <si>
    <t>3238-6074 / 8114-3329</t>
  </si>
  <si>
    <t>Rua da Paz, 3003 - Cond. House Ville - Alameda Sirius - QD- E, Casa 10</t>
  </si>
  <si>
    <t>ATO-221/2012 / 1.859/2012 / 1900/2013 / 2415/2013.</t>
  </si>
  <si>
    <t>003.054-6 A</t>
  </si>
  <si>
    <t>Telma Coelho Corrêa de Araújo e Silva</t>
  </si>
  <si>
    <t>3673-2500 / 8117-7767</t>
  </si>
  <si>
    <t>Rua 21, Qd 28 - Casa 06 - Resid. Vila Verde - Santo Agostinho</t>
  </si>
  <si>
    <t>1901/2013 / 2416/2013</t>
  </si>
  <si>
    <t>004.686-8 A</t>
  </si>
  <si>
    <t>Erica Credie Alves Queiroz</t>
  </si>
  <si>
    <t>27/07/2012</t>
  </si>
  <si>
    <t>Gabinete Des. Rafael de Araújo Romano</t>
  </si>
  <si>
    <t>GABDRAR/TJ</t>
  </si>
  <si>
    <t>8128-6900</t>
  </si>
  <si>
    <t>Rua Rio Negro, 25 - Conj. Atilio Andreaza - Japiim II</t>
  </si>
  <si>
    <t>2.501/2012 / 1.927/2012 / 1.927/2012 / 292/2014 / Port.623/2014-PTJ(DISPENSAR) / Port. 652/2014-PTJ(EXCLUIR) / Ato 296/20140-PTJ(NOMEAR DAS) / Portaria 1632/2014.</t>
  </si>
  <si>
    <t>003.547-5 B</t>
  </si>
  <si>
    <t>Adriane Rafaela Mafra Gomes</t>
  </si>
  <si>
    <t>05/11/2008</t>
  </si>
  <si>
    <t>9172-4102</t>
  </si>
  <si>
    <t>278/08-ATO / 1233/08 / ATO 127/2013.</t>
  </si>
  <si>
    <t>004.003-7 A</t>
  </si>
  <si>
    <t>Larissa Andrade Negreiros</t>
  </si>
  <si>
    <t>02/04/2012</t>
  </si>
  <si>
    <t>ATO-136-2012 e 148/2012 / 1.249/2012</t>
  </si>
  <si>
    <t>002.658-1 B</t>
  </si>
  <si>
    <t>Luíz Carlos dos Santos Matias</t>
  </si>
  <si>
    <t>ATO-395/2012 / 1.121/2012</t>
  </si>
  <si>
    <t>003.301-4 A</t>
  </si>
  <si>
    <t>Flávio Edilson Pinto Pedroso</t>
  </si>
  <si>
    <t>3238-4262 / 8118-2176</t>
  </si>
  <si>
    <t>Av.: Genebra, QD-31, 23 - Cj. Campos Elisio - Planalto</t>
  </si>
  <si>
    <t>ATO-133/2011 / 1198/2011 / 581/2013. 649/2011</t>
  </si>
  <si>
    <t>003.864-4 A</t>
  </si>
  <si>
    <t>Danielle Cristina Gomes Machado</t>
  </si>
  <si>
    <t>3.081/2011</t>
  </si>
  <si>
    <t>Paola Taline Medim Meireles</t>
  </si>
  <si>
    <t>03/06/2013</t>
  </si>
  <si>
    <t>001.312-9 A</t>
  </si>
  <si>
    <t>Ana Paula Padilha da Silva</t>
  </si>
  <si>
    <t>01/08/1994</t>
  </si>
  <si>
    <t>9111-2353</t>
  </si>
  <si>
    <t>Rua Vitoria, nº 47, Apto. 03, Gloria</t>
  </si>
  <si>
    <t>ATO-451/2010 / 2.924/2010</t>
  </si>
  <si>
    <t>000.642-4 A</t>
  </si>
  <si>
    <t>Waldemir Cavalcante Saraiva</t>
  </si>
  <si>
    <t>26/04/1990</t>
  </si>
  <si>
    <t>8101-5342</t>
  </si>
  <si>
    <t>Rua Sao Raimundo, nº 32, Nova Esperança</t>
  </si>
  <si>
    <t>1324/08</t>
  </si>
  <si>
    <t>002.998-0 A</t>
  </si>
  <si>
    <t>Gabinete Des. Sabino da Silva Marques</t>
  </si>
  <si>
    <t>GABDSSM/TJ</t>
  </si>
  <si>
    <t>9615-1131</t>
  </si>
  <si>
    <t>ATO-471/09 /3.335/09</t>
  </si>
  <si>
    <t>003.488-6 A</t>
  </si>
  <si>
    <t>Christiane Garcia de Melo Monassa</t>
  </si>
  <si>
    <t>8112-7254</t>
  </si>
  <si>
    <t>ATO-04/2010</t>
  </si>
  <si>
    <t>004.154-8 A</t>
  </si>
  <si>
    <t>13/04/2012</t>
  </si>
  <si>
    <t>000.032-9 B</t>
  </si>
  <si>
    <t>Maria Augusta Coêlho de Souza</t>
  </si>
  <si>
    <t>Rua Luiz Antony, nº 981, Centro</t>
  </si>
  <si>
    <t>ATO-66/2010 / 879/2010</t>
  </si>
  <si>
    <t>001.807-4 A</t>
  </si>
  <si>
    <t>Rozimar Nascimento da Silva</t>
  </si>
  <si>
    <t>27/08/1997</t>
  </si>
  <si>
    <t>3234-5561 / 8146-6388 / 8109-3763</t>
  </si>
  <si>
    <t>Rua Jonathas Pedrosa, nº 2223, Praça 14</t>
  </si>
  <si>
    <t>ATO-472/2009 / 3.334/09</t>
  </si>
  <si>
    <t>003.652-8 A</t>
  </si>
  <si>
    <t>Tatiana Michelle de Araújo Nobre</t>
  </si>
  <si>
    <t>16/11/2009</t>
  </si>
  <si>
    <t>8181-9049</t>
  </si>
  <si>
    <t>ATO-473/2009 / 3.336/09</t>
  </si>
  <si>
    <t>001.529-6 C</t>
  </si>
  <si>
    <t>Francinaldo Melo Fontenele</t>
  </si>
  <si>
    <t>23/11/1995</t>
  </si>
  <si>
    <t>9604-7235</t>
  </si>
  <si>
    <t>ATO-59/2010 / 754/2010</t>
  </si>
  <si>
    <t>Delma do Rego Machado</t>
  </si>
  <si>
    <t>26.05.2014</t>
  </si>
  <si>
    <t>Ato 604/2014-PTJ</t>
  </si>
  <si>
    <t>2.529/2014</t>
  </si>
  <si>
    <t>001.595-4 A</t>
  </si>
  <si>
    <t>Aída Cristina Gomes</t>
  </si>
  <si>
    <t>Gabinete Des. Wellington José de Araújo</t>
  </si>
  <si>
    <t>GABDWJA/TJ</t>
  </si>
  <si>
    <t>8121-1618</t>
  </si>
  <si>
    <t>Av. Efigenio Sales, 2000 – Apto. 1502 – Aleixo</t>
  </si>
  <si>
    <t>ATO-570/2010 / 3.746/2010</t>
  </si>
  <si>
    <t>001.294-7 A</t>
  </si>
  <si>
    <t>Carlos Eduardo Barbosa</t>
  </si>
  <si>
    <t>8806-3625</t>
  </si>
  <si>
    <t>Rua 38, quadra 107, casa 4</t>
  </si>
  <si>
    <t>ATO-145/2011 / 309/2011 / ATO 180/2013.</t>
  </si>
  <si>
    <t>003.697-8 A</t>
  </si>
  <si>
    <t>Cesar Aleluia da Silva</t>
  </si>
  <si>
    <t>8246-3199</t>
  </si>
  <si>
    <t>ATO-571/2010 / 3.753/2010. PS 591/2010, 09/03/2010</t>
  </si>
  <si>
    <t>003.813-0 A</t>
  </si>
  <si>
    <t>Maria Goreth Coelho de Souza</t>
  </si>
  <si>
    <t>16/12/2010</t>
  </si>
  <si>
    <t>ATO-144/2011 / 3.754/2010</t>
  </si>
  <si>
    <t>003.817-2 A</t>
  </si>
  <si>
    <t>Mainesse Vanessa Nascimento Magalhães</t>
  </si>
  <si>
    <t>25/01/2011</t>
  </si>
  <si>
    <t>8439-5245/9203-1275</t>
  </si>
  <si>
    <t>Rua Pe. Jose Anchieta, 338, Dom Pedro I</t>
  </si>
  <si>
    <t>ATO-0023/2011 / 310/2011</t>
  </si>
  <si>
    <t>Lucas da Silva Gonçalves</t>
  </si>
  <si>
    <t>10.06.2014</t>
  </si>
  <si>
    <t>002.839-8 B</t>
  </si>
  <si>
    <t>Edson Rosas Neto</t>
  </si>
  <si>
    <t>10/07/2006</t>
  </si>
  <si>
    <t>ATO 081/2013 / 862/2013/ Ato 626/2014-PTJ(EXONERA DO CARGO PJ-DAÍ)</t>
  </si>
  <si>
    <t>002.656-5 A</t>
  </si>
  <si>
    <t>Ana Lúcia Borges Coelho Cardoso</t>
  </si>
  <si>
    <t>08/03/2006</t>
  </si>
  <si>
    <t>Gabinete Des. Yêdo Simões de Oliveira</t>
  </si>
  <si>
    <t>GABDYSO/TJ</t>
  </si>
  <si>
    <t>Assessora Juridica</t>
  </si>
  <si>
    <t>9128-2656</t>
  </si>
  <si>
    <t>Rua da Paz, 3003 – Condominio House Ville, Quadra F, Casa 1 – Ponta Negra</t>
  </si>
  <si>
    <t>Wilken Almeida Robert</t>
  </si>
  <si>
    <t>11/06/2013</t>
  </si>
  <si>
    <t>Assistente Jurídico</t>
  </si>
  <si>
    <t>ATO 178/2013 / 2483/2013. / ATO 294/2014 / Ato 294/2014 / 1026/2014/ Ato 720/2014-PTJ</t>
  </si>
  <si>
    <t>001.381-1 A</t>
  </si>
  <si>
    <t>Marco Aurélio Cabral Castro</t>
  </si>
  <si>
    <t>23/12/1994</t>
  </si>
  <si>
    <t>8131-7473</t>
  </si>
  <si>
    <t>ATO-218/2012 / 753/2010</t>
  </si>
  <si>
    <t>001.420-6 A</t>
  </si>
  <si>
    <t>14/12/1994</t>
  </si>
  <si>
    <t>8162-4198</t>
  </si>
  <si>
    <t>Rua 29, nº 1239, Conj. Castelo Branco, Parque 10</t>
  </si>
  <si>
    <t>ATO-009/2012 /Ato.306/2014-PTJ</t>
  </si>
  <si>
    <t>Sebastião Rezende Cavalcante Junior</t>
  </si>
  <si>
    <t>Ato de nomeação nº 307/2014-PTJ</t>
  </si>
  <si>
    <t>002.583-6 A</t>
  </si>
  <si>
    <t>Geraldo Miguel de Oliveira</t>
  </si>
  <si>
    <t>17/06/2005</t>
  </si>
  <si>
    <t>8153-8443</t>
  </si>
  <si>
    <t>004.002-9 A</t>
  </si>
  <si>
    <t>Anne Karoline de Matos Oliveira</t>
  </si>
  <si>
    <t>ATO-137/2012 / 1.247/2012 / 177/2013./ Ato 722/2014-PTJ</t>
  </si>
  <si>
    <t>004.191-2 A</t>
  </si>
  <si>
    <t>Antônio do Nascimento Araújo</t>
  </si>
  <si>
    <t>14/05/2012</t>
  </si>
  <si>
    <t>ATO-502/2012 / 3.575/2012/ Ato 724/2014-PTJ(NOMEAÇÃO PARA O CARGO PJ-AG)</t>
  </si>
  <si>
    <t>2.568/2014</t>
  </si>
  <si>
    <t>001.458-3 A</t>
  </si>
  <si>
    <t>Flávia Janne Campelo dos Santos</t>
  </si>
  <si>
    <t>14/03/1995</t>
  </si>
  <si>
    <t>3636-2035 / 9122-3063</t>
  </si>
  <si>
    <t>Rua Nascimento, 01 - Cj. Jose Bonifacio - Colonia Santo Antonio</t>
  </si>
  <si>
    <t>Comissão Permanente de Licitação</t>
  </si>
  <si>
    <t>DVOF/TJ</t>
  </si>
  <si>
    <t>Coordenadoria da Central de Precatórios</t>
  </si>
  <si>
    <t>001.643-8 A</t>
  </si>
  <si>
    <t>Coordenadoria de Autuação</t>
  </si>
  <si>
    <t>COAUT/TJ</t>
  </si>
  <si>
    <t>3238-1063 / 9193-4768</t>
  </si>
  <si>
    <t>Rua Placido de Castro, nº 265, Cj. Dom Pedro I, Dom Pedro</t>
  </si>
  <si>
    <t>4.855/08</t>
  </si>
  <si>
    <t>003.159-3 A</t>
  </si>
  <si>
    <t>Jonas de Oliveira França</t>
  </si>
  <si>
    <t>3631-4055</t>
  </si>
  <si>
    <t>437/2013 / 928/2013.</t>
  </si>
  <si>
    <t>Coordenadoria de Biblioteca</t>
  </si>
  <si>
    <t>002.945-9 A</t>
  </si>
  <si>
    <t>Coordenadoria de Distribuição Processual de 2º Grau</t>
  </si>
  <si>
    <t>CODP2G/TJ</t>
  </si>
  <si>
    <t>3236-6605 / 8151-7479</t>
  </si>
  <si>
    <t>Rua 3, Qd. B, nº 21, Shangrilla, Pq. Dez</t>
  </si>
  <si>
    <t>287/08-ATO / 1240/08</t>
  </si>
  <si>
    <t>001.599-7 A</t>
  </si>
  <si>
    <t>Ely Ferreira da Silva Andrade</t>
  </si>
  <si>
    <t>8839-4736</t>
  </si>
  <si>
    <t>095/2010 - SECAD</t>
  </si>
  <si>
    <t>002.779-0 A</t>
  </si>
  <si>
    <t>Erzenildo de Oliveira Freitas</t>
  </si>
  <si>
    <t>28/04/2006</t>
  </si>
  <si>
    <t>9147-2484 / 3673-5390</t>
  </si>
  <si>
    <t>Rua Barao do Rio Branco, 699 – Condominio Sao Judas Tadeu, apto. 201, 1ª etapa, bloco III</t>
  </si>
  <si>
    <t>0071/2011. 2.997/2012 / Portaria 1.185/2014-PTJ</t>
  </si>
  <si>
    <t>001.640-3 A</t>
  </si>
  <si>
    <t>Janeide Ferreira de Souza</t>
  </si>
  <si>
    <t>9124-7985</t>
  </si>
  <si>
    <t>Rua Alameda Italia, nº 560, Chapada</t>
  </si>
  <si>
    <t>2.284/2011 / Portaria 1.184/2014/2014-PTJ</t>
  </si>
  <si>
    <t>4.579/08</t>
  </si>
  <si>
    <t>001.913-5 A</t>
  </si>
  <si>
    <t>Olga Regina Kollenz Mello Oliveira</t>
  </si>
  <si>
    <t>3635-3334 / 9609-1050</t>
  </si>
  <si>
    <t>Rua Rio Javari, nº 36, Apartamento 105, Bloco Amapa, Bairro Nossa Senhora das Graças</t>
  </si>
  <si>
    <t>342/2011 ; Port.1424/2014</t>
  </si>
  <si>
    <t>001.269-6 B</t>
  </si>
  <si>
    <t>Sérgio Alexandre de Lima Oliveira</t>
  </si>
  <si>
    <t>8131-0220</t>
  </si>
  <si>
    <t>2.813/2011</t>
  </si>
  <si>
    <t>2.318/2010</t>
  </si>
  <si>
    <t>000.638-6 A</t>
  </si>
  <si>
    <t>Themis Verçosa de Souza</t>
  </si>
  <si>
    <t>Coordenadoria de Protocolo Processual de 2º Grau</t>
  </si>
  <si>
    <t>COPP2G/TJ</t>
  </si>
  <si>
    <t>3642-3436 / 9981-6531</t>
  </si>
  <si>
    <t>Av. Efigenio Sales,440 – Apto. 404 – Edificio Mont Clair</t>
  </si>
  <si>
    <t>001.604-7 A</t>
  </si>
  <si>
    <t>Alessander Figliuolo Uchôa</t>
  </si>
  <si>
    <t>8126-3598 / 3236-7135</t>
  </si>
  <si>
    <t>Rua 03, casa 20 – Conjunto Barra Bela – Parque Dez</t>
  </si>
  <si>
    <t>2.018/09</t>
  </si>
  <si>
    <t>003.152-6 A</t>
  </si>
  <si>
    <t>Ronald Gonçalves Ribeiro</t>
  </si>
  <si>
    <t>9191-2937 / 8104-2385</t>
  </si>
  <si>
    <t>Coordenadoria do Diário da Justiça</t>
  </si>
  <si>
    <t>Divisão de Cerimonial</t>
  </si>
  <si>
    <t>Divisão de Contratos e Convênios</t>
  </si>
  <si>
    <t>Divisão de Divulgação</t>
  </si>
  <si>
    <t>DVDIVUL/TJ</t>
  </si>
  <si>
    <t>Igor Braga De Souza</t>
  </si>
  <si>
    <t>Assistente Judiciário -Especialidade: Editor Gráfico– Capital</t>
  </si>
  <si>
    <t>Divisão de Engenharia  (FHR)</t>
  </si>
  <si>
    <t>DVENG/FHR</t>
  </si>
  <si>
    <t>Analista Judiciário I -Especialidade: Engenharia Mecânica</t>
  </si>
  <si>
    <t>Ricardo Correa Da Costa</t>
  </si>
  <si>
    <t>Analista Judiciário I Especialidade: Engenharia Elétrica</t>
  </si>
  <si>
    <t>Divisão de Engenharia (Arnoldo Péres)</t>
  </si>
  <si>
    <t>DVENG/TJ</t>
  </si>
  <si>
    <t>Igor De Vasconcellos Dias Mendonça</t>
  </si>
  <si>
    <t>Divisão de Expediente</t>
  </si>
  <si>
    <t>25/03/1981</t>
  </si>
  <si>
    <t>Divisão de Gestão da Qualidade</t>
  </si>
  <si>
    <t>Divisão de Gestão de Pessoas</t>
  </si>
  <si>
    <t>Divisão de Infraestrutura e Logística</t>
  </si>
  <si>
    <t>Divisão de Orçamento e Finanças</t>
  </si>
  <si>
    <t>Divisão de Patrimônio e Material</t>
  </si>
  <si>
    <t>Setor de Almoxarifado</t>
  </si>
  <si>
    <t>Divisão de Pessoal</t>
  </si>
  <si>
    <t>Assessor Especial</t>
  </si>
  <si>
    <t>000.472-3 A</t>
  </si>
  <si>
    <t>Maria Auxiliadora Carvalho Pereira</t>
  </si>
  <si>
    <t>22/03/1990</t>
  </si>
  <si>
    <t>4.493/08</t>
  </si>
  <si>
    <t>Divisão de Planejamento e Gestão Estratégica</t>
  </si>
  <si>
    <t>Divisão de Serviço Médico</t>
  </si>
  <si>
    <t>DVSM/TJ</t>
  </si>
  <si>
    <t>Luciano Nunes Dos Santos</t>
  </si>
  <si>
    <t>Analista Judiciário I -Especialidade: Medicina/Cardiologia</t>
  </si>
  <si>
    <t>Setor da Divisão de Serviço Médico do Fórum Ministro Henoch Reis</t>
  </si>
  <si>
    <t>STDVSM/FHR</t>
  </si>
  <si>
    <t>Assistente Judiciário -Especialidade: Auxiliar de Consultório Dentário– Capital</t>
  </si>
  <si>
    <t>Edwin Ricardo Noli Lazo</t>
  </si>
  <si>
    <t>Analista Judiciário I -Especialidade: Medicina/Ginecologia</t>
  </si>
  <si>
    <t>Fabiola Gomes Lima</t>
  </si>
  <si>
    <t>Escola da Magistratura</t>
  </si>
  <si>
    <t>Aldene Vinente Bentes</t>
  </si>
  <si>
    <t>Analista Judiciário I -Especialidade: Pedagogia</t>
  </si>
  <si>
    <t>Escola de Aperfeiçoamento do Servidor do Tribunal de Justiça do Estado do Amazonas</t>
  </si>
  <si>
    <t>EASTJAM</t>
  </si>
  <si>
    <t>Mirian Falcão Da Silveira Rolim</t>
  </si>
  <si>
    <t>Núcleo de Repercussão Geral Repetitivos</t>
  </si>
  <si>
    <t>NURER/TJ</t>
  </si>
  <si>
    <t>André Assunção Da Silva</t>
  </si>
  <si>
    <t>001.428-1 A</t>
  </si>
  <si>
    <t>Zélia Maria Machado de Aragão Peixoto</t>
  </si>
  <si>
    <t>Secretaria da 1ª Câmara Cível</t>
  </si>
  <si>
    <t>SCCCV1/TJ</t>
  </si>
  <si>
    <t>8182-3333 / 3236-2956</t>
  </si>
  <si>
    <t>Rua Recife, 1128 –Casa 10D-Adrianopolis</t>
  </si>
  <si>
    <t>09/08/1988</t>
  </si>
  <si>
    <t>000.476-6 A</t>
  </si>
  <si>
    <t>Marluce Ribeiro Ferreira</t>
  </si>
  <si>
    <t>3635-5648 / 8136-6396 / 9108-6458</t>
  </si>
  <si>
    <t>Rua Duque de Caxias, nº 1685, Praça 14</t>
  </si>
  <si>
    <t>1.103/2010</t>
  </si>
  <si>
    <t>Luandy Lemos de Paula</t>
  </si>
  <si>
    <t>000.263-1 A</t>
  </si>
  <si>
    <t>Nelsilene Lima da Silva Gomes</t>
  </si>
  <si>
    <t>Exercendo o Cargo de Secretaria. Port. 889/2013. periodo de 22/04 a 03/05/2013.</t>
  </si>
  <si>
    <t>3641-1635 / 9995-8475</t>
  </si>
  <si>
    <t>Rua C, Q II, casa 14 – Conjunto Canaranas II</t>
  </si>
  <si>
    <t>FG1-2.607/2010 /</t>
  </si>
  <si>
    <t>000.447-2 B</t>
  </si>
  <si>
    <t>Pollyana de Souza Bastos Lisciotto</t>
  </si>
  <si>
    <t>07/08/1990</t>
  </si>
  <si>
    <t>Secretaria da 2ª Câmara Cível</t>
  </si>
  <si>
    <t>SCCCV2/TJ</t>
  </si>
  <si>
    <t>8112-0653</t>
  </si>
  <si>
    <t>ATO-196/2010 /</t>
  </si>
  <si>
    <t>001.264-5 A</t>
  </si>
  <si>
    <t>Antônia Gardenha Moreira Feitosa</t>
  </si>
  <si>
    <t>04/01/1994</t>
  </si>
  <si>
    <t>9142-4337</t>
  </si>
  <si>
    <t>Rua 5, nº 1, Cj. Tropical, Dom Pedro I</t>
  </si>
  <si>
    <t>1.786/2010</t>
  </si>
  <si>
    <t>9984-1998</t>
  </si>
  <si>
    <t>000.414-6 A</t>
  </si>
  <si>
    <t>Marlene Canellas de Lima</t>
  </si>
  <si>
    <t>21/11/1978</t>
  </si>
  <si>
    <t>3651-2324 / 8235-8089</t>
  </si>
  <si>
    <t>Rua 08, casa 07 – Conjunto Hileia II – Redençao</t>
  </si>
  <si>
    <t>003.206-9 A</t>
  </si>
  <si>
    <t>Rommel Reis da Costa</t>
  </si>
  <si>
    <t>12/07/2007</t>
  </si>
  <si>
    <t>Portaria 1.871/2012 designa a trabalhar na Central de Mandados</t>
  </si>
  <si>
    <t>Ato 333/2014-PTJ-Port.1376/2014(lotação) / Portaria 1406/2014-PTJ</t>
  </si>
  <si>
    <t>1.871/2012</t>
  </si>
  <si>
    <t>1.406/2014</t>
  </si>
  <si>
    <t>000.265-8 A</t>
  </si>
  <si>
    <t>Sinira Eulália Reis</t>
  </si>
  <si>
    <t>20/02/1990</t>
  </si>
  <si>
    <t>9297-0914</t>
  </si>
  <si>
    <t>Rua 21, Quadra 29, casa 14 – Conjunto Boas Novas – Cidade Nova</t>
  </si>
  <si>
    <t>000.110-4 A</t>
  </si>
  <si>
    <t>Tânia Mara Garcia Mafra</t>
  </si>
  <si>
    <t>05/11/1990</t>
  </si>
  <si>
    <t>Secretaria da 3ª Câmara Cível</t>
  </si>
  <si>
    <t>SCCCV3/TJ</t>
  </si>
  <si>
    <t>ELIANA LASMAR DE MENDONÇA esta respondendo como Secretaria de 05/11/12 a 04/01/13</t>
  </si>
  <si>
    <t>9971-0939</t>
  </si>
  <si>
    <t>Rua A3, CJ, Flamboyant, 08 – Parque das Laranjeiras</t>
  </si>
  <si>
    <t>3.448/07</t>
  </si>
  <si>
    <t>000.825-7 A</t>
  </si>
  <si>
    <t>Ana Malena Barbosa Ribeiro</t>
  </si>
  <si>
    <t>06/03/1991</t>
  </si>
  <si>
    <t>9152-1975</t>
  </si>
  <si>
    <t>896/2011</t>
  </si>
  <si>
    <t>003.137-2 A</t>
  </si>
  <si>
    <t>Aparecida Souza das Neves</t>
  </si>
  <si>
    <t>27/06/2007</t>
  </si>
  <si>
    <t>8111-1060</t>
  </si>
  <si>
    <t>001.746-9 A</t>
  </si>
  <si>
    <t>Jocilene Rebelo de Oliveira</t>
  </si>
  <si>
    <t>9603-6540 / 3223-6080</t>
  </si>
  <si>
    <t>Rua 171, Quadra 317, casa 16 – Nucleo 15 – Cidade Nova II</t>
  </si>
  <si>
    <t>1227/2013.</t>
  </si>
  <si>
    <t>2.289/09 / 951/2013</t>
  </si>
  <si>
    <t>001.673-0 A</t>
  </si>
  <si>
    <t>Laura Maria Mitouso de Araújo Litaiff</t>
  </si>
  <si>
    <t>3233-3451 / 9601-3102</t>
  </si>
  <si>
    <t>Av. Apurina, 278 – Centro</t>
  </si>
  <si>
    <t>FG1-2.608/2010 /</t>
  </si>
  <si>
    <t>003.302-2 A</t>
  </si>
  <si>
    <t>Maria de Fátima Pereira Rebouças</t>
  </si>
  <si>
    <t>Exercendo cargo de Assistente da Secretaria Judiciaria, conforme portaria 302/2013-PTJ</t>
  </si>
  <si>
    <t>3656-6051 / 9132-3183</t>
  </si>
  <si>
    <t>Rua Manila, QD-31, 07 - Cj. Campos Elisio - Planalto</t>
  </si>
  <si>
    <t>PORTARIA 302/2013</t>
  </si>
  <si>
    <t>003.390-1 A</t>
  </si>
  <si>
    <t>Mastewener Abreu Nery</t>
  </si>
  <si>
    <t>Secretaria da 1ª Câmara Criminal</t>
  </si>
  <si>
    <t>SCCCM1/TJ</t>
  </si>
  <si>
    <t>3648-8515 / 9965-9516</t>
  </si>
  <si>
    <t>Rua Tokio, 19 - QD-H - Cj. Jardim Oriente - Parque Dez</t>
  </si>
  <si>
    <t>ATO-407/2012 / 2517/2012</t>
  </si>
  <si>
    <t>3.302/2011</t>
  </si>
  <si>
    <t>001.296-3 A</t>
  </si>
  <si>
    <t>Flávia Regina de Lima Oliveira</t>
  </si>
  <si>
    <t>09/06/1994</t>
  </si>
  <si>
    <t>3654-2799 / 8189-6040</t>
  </si>
  <si>
    <t>003.231-0 A</t>
  </si>
  <si>
    <t>Lilian Farias de Souza</t>
  </si>
  <si>
    <t>8120-1342</t>
  </si>
  <si>
    <t>2505/2013.</t>
  </si>
  <si>
    <t>Felipe Andrews Guimarães Macedo</t>
  </si>
  <si>
    <t>002.786-3 A</t>
  </si>
  <si>
    <t>Geysa Marjory Padilha Ramirez</t>
  </si>
  <si>
    <t>Secretaria da 2ª Câmara Criminal</t>
  </si>
  <si>
    <t>SCCCM2/TJ</t>
  </si>
  <si>
    <t>8115-9871</t>
  </si>
  <si>
    <t>Rua Gonzaga, 686 – Redençao</t>
  </si>
  <si>
    <t>3168/2012 / 434/2013</t>
  </si>
  <si>
    <t>Felipe Augusto Campos de Lima</t>
  </si>
  <si>
    <t>PORT.988/2014-676/2014-PTJ</t>
  </si>
  <si>
    <t>003.033-3 A</t>
  </si>
  <si>
    <t>Rui César dos Santos da Cruz</t>
  </si>
  <si>
    <t>3667-1838 / 8142-8070</t>
  </si>
  <si>
    <t>3.575/09</t>
  </si>
  <si>
    <t>000.096-5 A</t>
  </si>
  <si>
    <t>Lúcia de Fátima Sousa do Nascimento</t>
  </si>
  <si>
    <t>06/08/1990</t>
  </si>
  <si>
    <t>9147-7143 / 3624-1731 / Port.870/2014-PTJ(Designar função gratificada FG-1)</t>
  </si>
  <si>
    <t>Rua Professor Carlos Mesquita, nº 118, SantaLuzia</t>
  </si>
  <si>
    <t>4.597/2012</t>
  </si>
  <si>
    <t>4.371/08</t>
  </si>
  <si>
    <t>2.721/2014</t>
  </si>
  <si>
    <t>000.105-8 A</t>
  </si>
  <si>
    <t>Raul da Rocha Cortêz</t>
  </si>
  <si>
    <t>Rua 3, nº 10, Shangrila, Cd. Portal do Japao, Pq. Dez</t>
  </si>
  <si>
    <t>1678/2013</t>
  </si>
  <si>
    <t>000.395-6 B</t>
  </si>
  <si>
    <t>Roberval Wilkens Marinho</t>
  </si>
  <si>
    <t>31/07/1986</t>
  </si>
  <si>
    <t>Secretaria das Câmaras Reunidas</t>
  </si>
  <si>
    <t>SCCR/TJ</t>
  </si>
  <si>
    <t>9985-0291 / 3611-4173</t>
  </si>
  <si>
    <t>Rua Fernando Jose Furtado, 44 – Apto. 305 – Bloco 3 – Condominio Julio Coutinho – Sao Francisco</t>
  </si>
  <si>
    <t>ATO-330/2010</t>
  </si>
  <si>
    <t>001.730-2 A</t>
  </si>
  <si>
    <t>Vitória Lúcia Pereira Passos</t>
  </si>
  <si>
    <t>8117-8046 / 3238-8045</t>
  </si>
  <si>
    <t>Rua Wenceslau Bras, 149 – Dom Pedro I</t>
  </si>
  <si>
    <t>2.079/2010</t>
  </si>
  <si>
    <t>001.105-3 A</t>
  </si>
  <si>
    <t>Dunalva Eneida Fortes de Castro</t>
  </si>
  <si>
    <t>31/07/1990</t>
  </si>
  <si>
    <t>8423-1873 / 8152-1470</t>
  </si>
  <si>
    <t>2.078/2010. Sccretaria de 26/01 a 24/04/2012. Portaria 0337/2012</t>
  </si>
  <si>
    <t>000.593-2 A</t>
  </si>
  <si>
    <t>11/03/1982</t>
  </si>
  <si>
    <t>8134-1025</t>
  </si>
  <si>
    <t>293/08</t>
  </si>
  <si>
    <t>000.314-0 A</t>
  </si>
  <si>
    <t>Eurinete Bandeira de Oliveira</t>
  </si>
  <si>
    <t>29/06/1979</t>
  </si>
  <si>
    <t>3233-4540 / 8805-4540</t>
  </si>
  <si>
    <t>Rua Carolina das Neves, 42 - Aparecida</t>
  </si>
  <si>
    <t>FG1-2.611/2010 /</t>
  </si>
  <si>
    <t>001.768-0 A</t>
  </si>
  <si>
    <t>Glair de Oliveira Dantas</t>
  </si>
  <si>
    <t>07/05/1997</t>
  </si>
  <si>
    <t>8143-8553</t>
  </si>
  <si>
    <t>Rua 08, 23 – Alvorada I</t>
  </si>
  <si>
    <t>001.874-0 A</t>
  </si>
  <si>
    <t>Ivander Cavalcante Scantbelruy</t>
  </si>
  <si>
    <t>9149-1344 / 3234-6253</t>
  </si>
  <si>
    <t>Rua Leonardo Malcher, 165D-Centro</t>
  </si>
  <si>
    <t>000.308-5 B</t>
  </si>
  <si>
    <t>João Catunda de Souza Júnior</t>
  </si>
  <si>
    <t>17/09/1990</t>
  </si>
  <si>
    <t>3182-4976 / 8114-3668</t>
  </si>
  <si>
    <t>Rua Maceio, Qd-N, Casa 07 - Cj. Manauaense</t>
  </si>
  <si>
    <t>3.347/2011</t>
  </si>
  <si>
    <t>ATO-270/2011 Exonera do CC/ Portaria 1498/2014-PTJ</t>
  </si>
  <si>
    <t>000.031-0 B</t>
  </si>
  <si>
    <t>Marcelo de Brito Romano</t>
  </si>
  <si>
    <t>28/09/1988</t>
  </si>
  <si>
    <t>8176-4464</t>
  </si>
  <si>
    <t>26/2008-ATO / 1497/08</t>
  </si>
  <si>
    <t>000.026-4 A</t>
  </si>
  <si>
    <t>Maria Socorro da Silva</t>
  </si>
  <si>
    <t>02/01/1985</t>
  </si>
  <si>
    <t>3645-3883 / 8809-3637</t>
  </si>
  <si>
    <t>Rua 264, Quadra 453, casa 15- Nucleo 23 – Cidade Nova 5</t>
  </si>
  <si>
    <t>000.461-8 A</t>
  </si>
  <si>
    <t>Mário Jorge Vaz Pereira</t>
  </si>
  <si>
    <t>17/09/1984</t>
  </si>
  <si>
    <t>3671-6942</t>
  </si>
  <si>
    <t>Rua Rosivaldo Cruz, 420 – Gloria</t>
  </si>
  <si>
    <t>000.291-7 A</t>
  </si>
  <si>
    <t>Paulo Onete Peixoto da Fonseca</t>
  </si>
  <si>
    <t>3223-6785 / 9983-6785</t>
  </si>
  <si>
    <t>Rua 179, Q338 – Nucleo 15 – Cidade Nova II</t>
  </si>
  <si>
    <t>5.604/08</t>
  </si>
  <si>
    <t>001.201-7 A</t>
  </si>
  <si>
    <t>Augusto Pereira Neto</t>
  </si>
  <si>
    <t>12/09/1994</t>
  </si>
  <si>
    <t>3671-2178</t>
  </si>
  <si>
    <t>Cj. Rio Xingu, Bl. 06, Apto. 303, Compensa II</t>
  </si>
  <si>
    <t>1522/08</t>
  </si>
  <si>
    <t>Secretaria de Controle Interno da Gestão Admnistrativa e Financeira</t>
  </si>
  <si>
    <t>SCCIGAF/TJ</t>
  </si>
  <si>
    <t>Ana Célia Dos Santos Ozório</t>
  </si>
  <si>
    <t>Analista Judiciário I - Qualquer área de formação</t>
  </si>
  <si>
    <t>000.051-5 A</t>
  </si>
  <si>
    <t>Leôncio de Salignac e Souza Neto</t>
  </si>
  <si>
    <t>08/11/1985</t>
  </si>
  <si>
    <t>Secretaria do Conselho de Magistratura</t>
  </si>
  <si>
    <t>SCCM/TJ</t>
  </si>
  <si>
    <t>Secretário</t>
  </si>
  <si>
    <t>PJ-SEC</t>
  </si>
  <si>
    <t>9981-1461</t>
  </si>
  <si>
    <t>Rua Santo Antonio, 12 - Vila Amazonas</t>
  </si>
  <si>
    <t>ATO-342/2012 / 2.468/2012</t>
  </si>
  <si>
    <t>1.706/2014</t>
  </si>
  <si>
    <t>000.076-0 A</t>
  </si>
  <si>
    <t>Gracinete Santos de Lima</t>
  </si>
  <si>
    <t>18/02/1991</t>
  </si>
  <si>
    <t>9966-9939 / 3611-3549</t>
  </si>
  <si>
    <t>Rua Americo Alvarez, 71 – Japiim I</t>
  </si>
  <si>
    <t>300/2012 / 138/2013</t>
  </si>
  <si>
    <t>422/2014</t>
  </si>
  <si>
    <t>000.065-5 A</t>
  </si>
  <si>
    <t>Conceição Liane Pinheiro Gomes</t>
  </si>
  <si>
    <t>Secretaria do Tribunal Pleno</t>
  </si>
  <si>
    <t>SCTPLE/TJ</t>
  </si>
  <si>
    <t>3663-1344 / 8423-2274</t>
  </si>
  <si>
    <t>Rua Codajas, 214 – Cachoeirinha</t>
  </si>
  <si>
    <t>000.011-6 A</t>
  </si>
  <si>
    <t>Carlos Alberto da Silva Batista</t>
  </si>
  <si>
    <t>08/02/1990</t>
  </si>
  <si>
    <t>8819-6998</t>
  </si>
  <si>
    <t>Rua 33, casa 19 – Quadra 75 – Nova Cidade</t>
  </si>
  <si>
    <t>001.943-7 A</t>
  </si>
  <si>
    <t>Vera Lúcia de Albuquerque Oliveira</t>
  </si>
  <si>
    <t>3087-2811 / 8135-9734</t>
  </si>
  <si>
    <t>R. Terezina, 640, Cd Solar da Vila, apto 904, Adrianopolis</t>
  </si>
  <si>
    <t>Superior em Direito</t>
  </si>
  <si>
    <t>2.617/2014</t>
  </si>
  <si>
    <t>001.482-6 A</t>
  </si>
  <si>
    <t>Irailton Lima de Sousa</t>
  </si>
  <si>
    <t>05/07/1995</t>
  </si>
  <si>
    <t>3682-0479 / 9261-1920</t>
  </si>
  <si>
    <t>Rua 01, 69 – Cidade Alta – Jorge Teixeira Etapa IV</t>
  </si>
  <si>
    <t>001.502-4 A</t>
  </si>
  <si>
    <t>Leda Passos da Costa</t>
  </si>
  <si>
    <t>06/09/1995</t>
  </si>
  <si>
    <t>EXERCER SUAS FUNÇoES NA 3ª CaMARA CiVEL E CONSELHO DA MAGISTRATURA. PORTARIA 3.499/2009</t>
  </si>
  <si>
    <t>2889/2009</t>
  </si>
  <si>
    <t>1146/09</t>
  </si>
  <si>
    <t>000.098-1 B</t>
  </si>
  <si>
    <t>Lucilene Fernandes de Oliveira</t>
  </si>
  <si>
    <t>09/05/1991</t>
  </si>
  <si>
    <t>8182-2025</t>
  </si>
  <si>
    <t>Rua G, 25, Quadra J – Parque Shangrila 2- Parque 10</t>
  </si>
  <si>
    <t>2517/2012 / 1.409/09</t>
  </si>
  <si>
    <t>000.297-6 A</t>
  </si>
  <si>
    <t>Maria de Jesus Santos de Carvalho</t>
  </si>
  <si>
    <t>8133-3815</t>
  </si>
  <si>
    <t>2.271/09</t>
  </si>
  <si>
    <t>003.633-1 A</t>
  </si>
  <si>
    <t>Nádia Maria Duarte de Souza</t>
  </si>
  <si>
    <t>28/10/2009</t>
  </si>
  <si>
    <t>9171-5493</t>
  </si>
  <si>
    <t>Tharcel Oliveira Pulpeiro</t>
  </si>
  <si>
    <t>2559/2014</t>
  </si>
  <si>
    <t>000.345-0 A</t>
  </si>
  <si>
    <t>Sandra Maria Carvalho de Lira</t>
  </si>
  <si>
    <t>21/09/1990</t>
  </si>
  <si>
    <t>9601-2226</t>
  </si>
  <si>
    <t>Rua Leopoldo Neves, 12, casa 66 – Santo Antonio</t>
  </si>
  <si>
    <t>001.253-0 A</t>
  </si>
  <si>
    <t>Sissi Maria Reis Gonzalez</t>
  </si>
  <si>
    <t>07/10/1993</t>
  </si>
  <si>
    <t>9988-0772</t>
  </si>
  <si>
    <t>Av. Constantino Nery, nº 223, Apto. 903, Centro, Ed. Manoel Ribeiro</t>
  </si>
  <si>
    <t>Port.897/2014-PTJ</t>
  </si>
  <si>
    <t>SECGAD/TJ</t>
  </si>
  <si>
    <t>Secretaria Geral de Administração</t>
  </si>
  <si>
    <t>002.988-2 A</t>
  </si>
  <si>
    <t>Elciney de Almeida Vasques</t>
  </si>
  <si>
    <t>9112-9754</t>
  </si>
  <si>
    <t>445/2014</t>
  </si>
  <si>
    <t>Secretaria Geral de Justiça</t>
  </si>
  <si>
    <t>001.463-0 A</t>
  </si>
  <si>
    <t>Eduardo Henrique Caldas Rebello</t>
  </si>
  <si>
    <t>05/05/1995</t>
  </si>
  <si>
    <t>Rua 3,  nº. 22 - Parque 10</t>
  </si>
  <si>
    <t>8125-5132</t>
  </si>
  <si>
    <t>4.695/2012 / 683/09</t>
  </si>
  <si>
    <t>001.534-2 A</t>
  </si>
  <si>
    <t>Juscelino Kubitschek de Araújo</t>
  </si>
  <si>
    <t>07/02/1996</t>
  </si>
  <si>
    <t>Secretaria Judiciária</t>
  </si>
  <si>
    <t>Secretário  Judiciário</t>
  </si>
  <si>
    <t>ATO-925/2014 / 2.817/2014</t>
  </si>
  <si>
    <t>001.627-6 A</t>
  </si>
  <si>
    <t>Rita Cláudia Sahdo de Oliveira</t>
  </si>
  <si>
    <t>SECJUDIC/TJ</t>
  </si>
  <si>
    <t>Graduada em Nutriçao</t>
  </si>
  <si>
    <t>Ato 869/2014-PTJ(cessar função gratificada FG-1)</t>
  </si>
  <si>
    <t>001.593-8 A</t>
  </si>
  <si>
    <t>Damaria Cudek</t>
  </si>
  <si>
    <t>Bacharel em Direito</t>
  </si>
  <si>
    <t>3611-2688 / 9193-7599</t>
  </si>
  <si>
    <t>Rua 4, nº 170, Cj. Jd. Petropolis</t>
  </si>
  <si>
    <t>1.111/2011</t>
  </si>
  <si>
    <t>001.273-4 A</t>
  </si>
  <si>
    <t>Gilmar Seixas da Costa</t>
  </si>
  <si>
    <t>01/03/1994</t>
  </si>
  <si>
    <t>9190-6105/9246-9794</t>
  </si>
  <si>
    <t>543/2010</t>
  </si>
  <si>
    <t>000.087-6 A</t>
  </si>
  <si>
    <t>Marcoleno Bentes Macêdo</t>
  </si>
  <si>
    <t>11/10/1990</t>
  </si>
  <si>
    <t>3667-2157 / 9123-6354 / 9114-8872 / 9128-1209 / 8817-1904</t>
  </si>
  <si>
    <t>Rua Agana, 64 - Qd. 40-B - Cj. Nova Cidade</t>
  </si>
  <si>
    <t>1522/2013.</t>
  </si>
  <si>
    <t>2.273/2010</t>
  </si>
  <si>
    <t>002.847-9 A</t>
  </si>
  <si>
    <t>Waleska Andréa Saraiva Arcanjo</t>
  </si>
  <si>
    <t>21/07/2006</t>
  </si>
  <si>
    <t>Exercendo o Cargo Diretora durante o impedimento da Titular. 09/01/2013 a 07/02/2013. Port. 665/2013.</t>
  </si>
  <si>
    <t>8801-1579 / 3233-2278</t>
  </si>
  <si>
    <t>Av.: Leonardo Malcher, 1.501, Casa 05 - Centro</t>
  </si>
  <si>
    <t>4836/2013.</t>
  </si>
  <si>
    <t>Ato 278/2012. / Portaria 2017/2014</t>
  </si>
  <si>
    <t>Êinaude Oran Barros De Menezes</t>
  </si>
  <si>
    <t>Setor da Divisão de Tecnologia da Informação e Comunicação (FAM)</t>
  </si>
  <si>
    <t>STDVTIC/FAM</t>
  </si>
  <si>
    <t>Assistente Judiciário -Especialidade: Suporte ao Usuário de Informática– Capital</t>
  </si>
  <si>
    <t>Divisão de Tecnologia da Informação e Comunicação</t>
  </si>
  <si>
    <t>DVTIC/TJ</t>
  </si>
  <si>
    <t>Gabriel Gamaniel Guerra De Oliveira</t>
  </si>
  <si>
    <t>Diana Campos Do Amaral</t>
  </si>
  <si>
    <t>Setor da Divisão de Tecnologia da Informação e Comunicação (FMV)</t>
  </si>
  <si>
    <t>STDVTIC/FMV</t>
  </si>
  <si>
    <t>Rodrigo Silva De Melo</t>
  </si>
  <si>
    <t>Setor da Divisão de Tecnologia da Informação e Comunicação no Juizado da Nilton Lins</t>
  </si>
  <si>
    <t>SDVTIC/UNL</t>
  </si>
  <si>
    <t>Setor de Apoio ao Pleno e Plenário</t>
  </si>
  <si>
    <t>GFO-3</t>
  </si>
  <si>
    <t>Setor de Assessoria Administrativa e Jurídica da Presidência</t>
  </si>
  <si>
    <t>431/2014</t>
  </si>
  <si>
    <t>Setor de Certidão, Reprografia e Autenticação de Documentos do Ed. Arnoldo Péres</t>
  </si>
  <si>
    <t>Setor de Inspetoria de Segurança do  Fórum Ministro Henoch Reis</t>
  </si>
  <si>
    <t>Setor de Protocolo Administrativo do Tribunal de Justiça do Amazonas</t>
  </si>
  <si>
    <t>003.039-2 A</t>
  </si>
  <si>
    <t>Hamilton Chaves Batista</t>
  </si>
  <si>
    <t>9631-1503</t>
  </si>
  <si>
    <t>2.080/2010</t>
  </si>
  <si>
    <t>Setor de Recepção do Fórum Ministro Henoch Reis</t>
  </si>
  <si>
    <t>Setor de Recepção do Tribunal de Justiça</t>
  </si>
  <si>
    <t>STREC/TJ</t>
  </si>
  <si>
    <t>000.629-7 A</t>
  </si>
  <si>
    <t>Kátia Maria Navegante</t>
  </si>
  <si>
    <t>8182-8763</t>
  </si>
  <si>
    <t>2.298/09 / 007-2013</t>
  </si>
  <si>
    <t>Setor de Reprografia do Fórum Mário Verçosa</t>
  </si>
  <si>
    <t>CIPFIG</t>
  </si>
  <si>
    <t>Presidente Figueiredo</t>
  </si>
  <si>
    <t>COMARCAS DO INTERIOR</t>
  </si>
  <si>
    <t>Comarca do Interior: Presidente Figueiredo</t>
  </si>
  <si>
    <t>001.151-7 A</t>
  </si>
  <si>
    <t>Sandra Maria Maddy Mello</t>
  </si>
  <si>
    <t>8182-9999 / 3654-6463-Casa Patricia</t>
  </si>
  <si>
    <t>Gabinete da Corregedoria Geral de Justiça</t>
  </si>
  <si>
    <t>Divisão de Controle e Fiscalização dos Serviços Extrajudiciais</t>
  </si>
  <si>
    <t>Secretaria Judiciária da Corregedoria Geral de Justiça</t>
  </si>
  <si>
    <t>003.370-7 A</t>
  </si>
  <si>
    <t>Frederico Leandro Carvalho Leite</t>
  </si>
  <si>
    <t>22/11/2007</t>
  </si>
  <si>
    <t>3584-1319 / 8119-0457</t>
  </si>
  <si>
    <t>Chefe do Setor de Comunicação Social</t>
  </si>
  <si>
    <t>Setor de Correição da Corregedoria Geral de Justiça</t>
  </si>
  <si>
    <t>Setor de Protocolo de Autuação Virtual da Corregedoria Geral de Justiça</t>
  </si>
  <si>
    <t>001.652-7 A</t>
  </si>
  <si>
    <t>1652-7</t>
  </si>
  <si>
    <t>Comarca do Interior:1ª Vara do Juizado Especial Cível e Criminal de Coari</t>
  </si>
  <si>
    <t>CICOA/1JE</t>
  </si>
  <si>
    <t>001.860-0 A</t>
  </si>
  <si>
    <t>1860-0</t>
  </si>
  <si>
    <t>Comarca do Interior: 1ª Vara de Coari</t>
  </si>
  <si>
    <t>CICOA/1V</t>
  </si>
  <si>
    <t>000.322-0 A</t>
  </si>
  <si>
    <t>322-0</t>
  </si>
  <si>
    <t>Comarca do Interior: 2ª Vara de Coari</t>
  </si>
  <si>
    <t>CICOA/2V</t>
  </si>
  <si>
    <t>001.740-0 A</t>
  </si>
  <si>
    <t>1740-0</t>
  </si>
  <si>
    <t>Comarca do Interior: 1ª Vara do Juizado Especial Cível e Criminal de Humaitá</t>
  </si>
  <si>
    <t>CIHU/1JE</t>
  </si>
  <si>
    <t>Comarca do Interior: 1ª Vara de Humaitá</t>
  </si>
  <si>
    <t>CIHU/1V</t>
  </si>
  <si>
    <t>000.323-9 A</t>
  </si>
  <si>
    <t>323-9</t>
  </si>
  <si>
    <t>000.207-0 A</t>
  </si>
  <si>
    <t>207-0</t>
  </si>
  <si>
    <t>Comarca do Interior: 2ª Vara de Humaitá</t>
  </si>
  <si>
    <t>CIHU/2V</t>
  </si>
  <si>
    <t>Comarca do Interior: 1ª Vara de Iranduba</t>
  </si>
  <si>
    <t>CIIRAN/1V</t>
  </si>
  <si>
    <t>Iranduba</t>
  </si>
  <si>
    <t>Weverton Nascimento Braz</t>
  </si>
  <si>
    <t>Assistente Técnico Judiciário da Comarca de Iranduba</t>
  </si>
  <si>
    <t>001.405-2 A</t>
  </si>
  <si>
    <t>1405-2</t>
  </si>
  <si>
    <t>002.992-0 A</t>
  </si>
  <si>
    <t>2992-0</t>
  </si>
  <si>
    <t>Comarca do Interior: 2ª Vara de Iranduba</t>
  </si>
  <si>
    <t>CIIRAN/2V</t>
  </si>
  <si>
    <t>Wilker Fernandes Lopes</t>
  </si>
  <si>
    <t>CIMAN</t>
  </si>
  <si>
    <t>Manacapuru</t>
  </si>
  <si>
    <t>Assistente Judiciário – Interior -Especialidade: Suporte ao usuário de Informática da Comarca de Manacapuru</t>
  </si>
  <si>
    <t>000.191-0 A</t>
  </si>
  <si>
    <t>191-0</t>
  </si>
  <si>
    <t>Comarca do Interior: 1ª Vara de Manacapuru</t>
  </si>
  <si>
    <t>CIMAN/1V</t>
  </si>
  <si>
    <t>Sigrid Almeida Soares</t>
  </si>
  <si>
    <t>Auxiliar Judiciário II (Interior) – Comarca de Manacapuru</t>
  </si>
  <si>
    <t>Comarca do Interior: 2ª Vara de Manacapuru</t>
  </si>
  <si>
    <t>CIMAN/2V</t>
  </si>
  <si>
    <t>001.401-0 A</t>
  </si>
  <si>
    <t>1401-0</t>
  </si>
  <si>
    <t>Comarca do Interior:1ªV.J.E.Cív.e Cr.de Manacapuru</t>
  </si>
  <si>
    <t>CIMAN/1JE</t>
  </si>
  <si>
    <t>Ian Marcos Martins Palmeira</t>
  </si>
  <si>
    <t>Assistente Técnico Judiciário da Comarca de Manacapuru</t>
  </si>
  <si>
    <t>Ronald Nery Da Costa Pereira</t>
  </si>
  <si>
    <t>Comarca do Interior: 1ª Vara de Manicoré</t>
  </si>
  <si>
    <t>CIMANI/1V</t>
  </si>
  <si>
    <t>001.412-5 A</t>
  </si>
  <si>
    <t>1412-5</t>
  </si>
  <si>
    <t>Comarca do Interior: 1ª Vara de Maués</t>
  </si>
  <si>
    <t>CIMAU/1V</t>
  </si>
  <si>
    <t>000.341-7 A</t>
  </si>
  <si>
    <t>341-7</t>
  </si>
  <si>
    <t>Comarca do Interior: 1ª Vara de Parintins</t>
  </si>
  <si>
    <t>CIPAR/1V</t>
  </si>
  <si>
    <t>000.340-9 A</t>
  </si>
  <si>
    <t>340-9</t>
  </si>
  <si>
    <t>001.606-3 A</t>
  </si>
  <si>
    <t>1606-3</t>
  </si>
  <si>
    <t>Comarca do Interior: 1ª Vara de Tabatinga</t>
  </si>
  <si>
    <t>CITAB/1V</t>
  </si>
  <si>
    <t>Comarca do Interior:1ªV.J.E.Cív.e Cr.de Tefé</t>
  </si>
  <si>
    <t>CITEFE/1JE</t>
  </si>
  <si>
    <t>Comarca do Interior: 1ª Vara de Tefé</t>
  </si>
  <si>
    <t>CITEFE/1V</t>
  </si>
  <si>
    <t>000.220-8 A</t>
  </si>
  <si>
    <t>220-8</t>
  </si>
  <si>
    <t>000.176-7 A</t>
  </si>
  <si>
    <t>176-7</t>
  </si>
  <si>
    <t>Comarca do Interior: 2ª Vara de Tefé</t>
  </si>
  <si>
    <t>CITEFE/2V</t>
  </si>
  <si>
    <t>Jhoselito Barbosa Aristóteles</t>
  </si>
  <si>
    <t>16/08/1980</t>
  </si>
  <si>
    <t>Comarca do Interior: 1ª Vara de Itacoatiara</t>
  </si>
  <si>
    <t>CIITAC/1V</t>
  </si>
  <si>
    <t>Itacoatiara</t>
  </si>
  <si>
    <t>Assay Grissi Pessoa</t>
  </si>
  <si>
    <t>22/12/1988</t>
  </si>
  <si>
    <t>000.327-1 A</t>
  </si>
  <si>
    <t>327-1</t>
  </si>
  <si>
    <t>Eleomar Nascimento Gama</t>
  </si>
  <si>
    <t>14/12/1989</t>
  </si>
  <si>
    <t>003.339-1 A</t>
  </si>
  <si>
    <t>3339-1</t>
  </si>
  <si>
    <t>Cíntya Luana Araújo Gandra</t>
  </si>
  <si>
    <t>Comarca do Interior: 2ª Vara de Itacoatiara</t>
  </si>
  <si>
    <t>CIITAC/2V</t>
  </si>
  <si>
    <t>Diego Costa Canto</t>
  </si>
  <si>
    <t>Assistente Técnico Judiciário da Comarca de Itacoatiara</t>
  </si>
  <si>
    <t>Samuel Moreira Soares</t>
  </si>
  <si>
    <t>Auxiliar Judiciário II (Interior) – Comarca de Itacoatiara</t>
  </si>
  <si>
    <t>Comarca do Interior: 3ª Vara de Itacoatiara</t>
  </si>
  <si>
    <t>CIITAC/3V</t>
  </si>
  <si>
    <t>Agnaldo José Geber dos Santos</t>
  </si>
  <si>
    <t>Alvaro da Cruz Luz</t>
  </si>
  <si>
    <t>01/09/1994</t>
  </si>
  <si>
    <t>000.148-1 A</t>
  </si>
  <si>
    <t>148-1</t>
  </si>
  <si>
    <t>Manoel Valcivan Chaves Borges</t>
  </si>
  <si>
    <t>26/12/1984</t>
  </si>
  <si>
    <t>001.950-0 A</t>
  </si>
  <si>
    <t>1950-0</t>
  </si>
  <si>
    <t>Margarida Maria Cavalcante Tomé</t>
  </si>
  <si>
    <t>Comarca do Interior:1ªV.J.E.Cív.e Cr.de Itacoatiara</t>
  </si>
  <si>
    <t>CIITAC/1JE</t>
  </si>
  <si>
    <t>Auxiliar Judiciario / Diretor de Secretaria</t>
  </si>
  <si>
    <t>000.195-3 A</t>
  </si>
  <si>
    <t>195-3</t>
  </si>
  <si>
    <t>Comarca do Interior: 2ª Vara de Manicoré</t>
  </si>
  <si>
    <t>CIMANI/2V</t>
  </si>
  <si>
    <t>003.324-3 A</t>
  </si>
  <si>
    <t>3324-3</t>
  </si>
  <si>
    <t>Comarca do Interior: 2ª Vara de Maués</t>
  </si>
  <si>
    <t>CIMAU/2V</t>
  </si>
  <si>
    <t>Comarca do Interior: 2ª Vara de Parintins</t>
  </si>
  <si>
    <t>CIPAR/2V</t>
  </si>
  <si>
    <t>000.179-1 A</t>
  </si>
  <si>
    <t>179-1</t>
  </si>
  <si>
    <t>003.319-7 A</t>
  </si>
  <si>
    <t>3319-7</t>
  </si>
  <si>
    <t>Comarca do Interior: 2ª Vara de Tabatinga</t>
  </si>
  <si>
    <t>CITAB/2V</t>
  </si>
  <si>
    <t>Comarca do Interior: 3ª Vara de Parintins</t>
  </si>
  <si>
    <t>CIPAR/3V</t>
  </si>
  <si>
    <t>000.245-3 A</t>
  </si>
  <si>
    <t>245-3</t>
  </si>
  <si>
    <t>5734-7</t>
  </si>
  <si>
    <t>Comarca do Interior: Alvarães</t>
  </si>
  <si>
    <t>CIALVA</t>
  </si>
  <si>
    <t>001.485-0 A</t>
  </si>
  <si>
    <t>1485-0</t>
  </si>
  <si>
    <t>Comarca do Interior: Amaturá</t>
  </si>
  <si>
    <t>CIAMAT</t>
  </si>
  <si>
    <t>Comarca do Interior: Anamã</t>
  </si>
  <si>
    <t>CIANAM</t>
  </si>
  <si>
    <t>000.134-1 A</t>
  </si>
  <si>
    <t>134-1</t>
  </si>
  <si>
    <t>Comarca do Interior: Anori</t>
  </si>
  <si>
    <t>CIANORI</t>
  </si>
  <si>
    <t>Comarca do Interior: Apuí</t>
  </si>
  <si>
    <t>CIAPUI</t>
  </si>
  <si>
    <t>000.203-8 A</t>
  </si>
  <si>
    <t>203-8</t>
  </si>
  <si>
    <t>Comarca do Interior: Atalaia do Norte</t>
  </si>
  <si>
    <t>CIATNOR</t>
  </si>
  <si>
    <t>Comarca do Interior: Autazes</t>
  </si>
  <si>
    <t>CIAUTA</t>
  </si>
  <si>
    <t>001.430-3 A</t>
  </si>
  <si>
    <t>1430-3</t>
  </si>
  <si>
    <t>000.246-1 A</t>
  </si>
  <si>
    <t>246-1</t>
  </si>
  <si>
    <t>003.294-8 A</t>
  </si>
  <si>
    <t>3294-8</t>
  </si>
  <si>
    <t>Comarca do Interior: Barcelos</t>
  </si>
  <si>
    <t>CIBARCE</t>
  </si>
  <si>
    <t>Comarca do Interior: Barreirinha</t>
  </si>
  <si>
    <t>CIBARREI</t>
  </si>
  <si>
    <t>000.237-2 A</t>
  </si>
  <si>
    <t>237-2</t>
  </si>
  <si>
    <t>Comarca do Interior: Benjamin Constant</t>
  </si>
  <si>
    <t>CIBCONS</t>
  </si>
  <si>
    <t>002.966-1 A</t>
  </si>
  <si>
    <t>2966-1</t>
  </si>
  <si>
    <t>Comarca do Interior: Beruri</t>
  </si>
  <si>
    <t>CIBERUR</t>
  </si>
  <si>
    <t>001.419-2 A</t>
  </si>
  <si>
    <t>1419-2</t>
  </si>
  <si>
    <t>Comarca do Interior: Boa Vista do Ramos</t>
  </si>
  <si>
    <t>CIBVRA</t>
  </si>
  <si>
    <t>000.168-6 A</t>
  </si>
  <si>
    <t>168-6</t>
  </si>
  <si>
    <t>Comarca do Interior: Boca do Acre</t>
  </si>
  <si>
    <t>CIBACRE</t>
  </si>
  <si>
    <t>000.238-0 A</t>
  </si>
  <si>
    <t>238-0</t>
  </si>
  <si>
    <t>Comarca do Interior: Borba</t>
  </si>
  <si>
    <t>CIBORBA</t>
  </si>
  <si>
    <t>001.598-9 A</t>
  </si>
  <si>
    <t>1598-9</t>
  </si>
  <si>
    <t>000.185-6 A</t>
  </si>
  <si>
    <t>185-6</t>
  </si>
  <si>
    <t>Comarca do Interior: Caapiranga</t>
  </si>
  <si>
    <t>CICAAPI</t>
  </si>
  <si>
    <t>Comarca do Interior: Canutama</t>
  </si>
  <si>
    <t>CICANU</t>
  </si>
  <si>
    <t>004.642-6 A</t>
  </si>
  <si>
    <t>4642-6</t>
  </si>
  <si>
    <t>Comarca do Interior: Carauari</t>
  </si>
  <si>
    <t>CICARAU</t>
  </si>
  <si>
    <t>003.905-5 A</t>
  </si>
  <si>
    <t>3905-5</t>
  </si>
  <si>
    <t>001.410-9 A</t>
  </si>
  <si>
    <t>1410-9</t>
  </si>
  <si>
    <t>Comarca do Interior: Careiro Castanho</t>
  </si>
  <si>
    <t>CICCAST</t>
  </si>
  <si>
    <t>Careiro Castanho</t>
  </si>
  <si>
    <t>001.587-3 A</t>
  </si>
  <si>
    <t>1587-3</t>
  </si>
  <si>
    <t>Francisco Xavier De Souza Filho</t>
  </si>
  <si>
    <t>Auxiliar Judiciário II (Interior) – Comarca do Careiro</t>
  </si>
  <si>
    <t>Carlos Fabio Guedes De Moraes</t>
  </si>
  <si>
    <t>Comarca do Interior: Careiro da Varzea</t>
  </si>
  <si>
    <t>CICVARZ</t>
  </si>
  <si>
    <t>Careiro da Varzea</t>
  </si>
  <si>
    <t>Auxiliar Judiciário II (Interior) – Comarca do Careiro da Várzea</t>
  </si>
  <si>
    <t>Ruinelio Ribeiro De Souza</t>
  </si>
  <si>
    <t>Assistente Técnico Judiciário da Comarca do careiro da Várzea</t>
  </si>
  <si>
    <t>001.281-5 A</t>
  </si>
  <si>
    <t>1281-5</t>
  </si>
  <si>
    <t>Comarca do Interior: Codajás</t>
  </si>
  <si>
    <t>CICODA</t>
  </si>
  <si>
    <t>Comarca do Interior: Eirunepé</t>
  </si>
  <si>
    <t>CIEIRU</t>
  </si>
  <si>
    <t>001.436-2 A</t>
  </si>
  <si>
    <t>1436-2</t>
  </si>
  <si>
    <t>002.596-8 B</t>
  </si>
  <si>
    <t>2596-8</t>
  </si>
  <si>
    <t>Comarca do Interior: Envira</t>
  </si>
  <si>
    <t>CIENVI</t>
  </si>
  <si>
    <t>Comarca do Interior: Fonte Boa</t>
  </si>
  <si>
    <t>CIFBOA</t>
  </si>
  <si>
    <t>001.409-5 A</t>
  </si>
  <si>
    <t>1409-5</t>
  </si>
  <si>
    <t>000.165-1 A</t>
  </si>
  <si>
    <t>165-1</t>
  </si>
  <si>
    <t>Comarca do Interior: Guajará</t>
  </si>
  <si>
    <t>CIGUAJA</t>
  </si>
  <si>
    <t>Comarca do Interior: Ipixuna</t>
  </si>
  <si>
    <t>CIIPIXU</t>
  </si>
  <si>
    <t>001.346-3 A</t>
  </si>
  <si>
    <t>1346-3</t>
  </si>
  <si>
    <t>003.317-0 A</t>
  </si>
  <si>
    <t>3317-0</t>
  </si>
  <si>
    <t>Comarca do Interior: Itamarati</t>
  </si>
  <si>
    <t>CIITAMA</t>
  </si>
  <si>
    <t>Comarca do Interior: Itapiranga</t>
  </si>
  <si>
    <t>CIITAPI</t>
  </si>
  <si>
    <t>000.231-3 A</t>
  </si>
  <si>
    <t>231-3</t>
  </si>
  <si>
    <t>Comarca do Interior: Japurá</t>
  </si>
  <si>
    <t>CIJAPU</t>
  </si>
  <si>
    <t>003.350-2 A</t>
  </si>
  <si>
    <t>3350-2</t>
  </si>
  <si>
    <t>Comarca do Interior: Juruá</t>
  </si>
  <si>
    <t>CIJURUA</t>
  </si>
  <si>
    <t>5725-8</t>
  </si>
  <si>
    <t>Comarca do Interior: Jutaí</t>
  </si>
  <si>
    <t>CIJUTAI</t>
  </si>
  <si>
    <t>000.169-4 A</t>
  </si>
  <si>
    <t>169-4</t>
  </si>
  <si>
    <t>Comarca do Interior: Lábrea</t>
  </si>
  <si>
    <t>CILABREA</t>
  </si>
  <si>
    <t>000.232-1 A</t>
  </si>
  <si>
    <t>232-1</t>
  </si>
  <si>
    <t>000.079-5 A</t>
  </si>
  <si>
    <t>79-5</t>
  </si>
  <si>
    <t>Comarca do Interior: Manaquiri</t>
  </si>
  <si>
    <t>CIMANAQ</t>
  </si>
  <si>
    <t>Comarca do Interior: Maraã</t>
  </si>
  <si>
    <t>CIMARAA</t>
  </si>
  <si>
    <t>5727-4</t>
  </si>
  <si>
    <t>Comarca do Interior: Nhamundá</t>
  </si>
  <si>
    <t>CINHAMU</t>
  </si>
  <si>
    <t>003.437-1 A</t>
  </si>
  <si>
    <t>3437-1</t>
  </si>
  <si>
    <t>000.189-9 A</t>
  </si>
  <si>
    <t>189-9</t>
  </si>
  <si>
    <t>Comarca do Interior: Nova Olinda do Norte</t>
  </si>
  <si>
    <t>CINOLIN</t>
  </si>
  <si>
    <t>001.400-1 A</t>
  </si>
  <si>
    <t>1400-1</t>
  </si>
  <si>
    <t>Comarca do Interior: Novo Airão</t>
  </si>
  <si>
    <t>CINAIRAO</t>
  </si>
  <si>
    <t>000.193-7 A</t>
  </si>
  <si>
    <t>193-7</t>
  </si>
  <si>
    <t>Comarca do Interior: Novo Aripuanã</t>
  </si>
  <si>
    <t>CINARIPU</t>
  </si>
  <si>
    <t>000.224-0 A</t>
  </si>
  <si>
    <t>224-0</t>
  </si>
  <si>
    <t>001.293-9 A</t>
  </si>
  <si>
    <t>1293-9</t>
  </si>
  <si>
    <t>Comarca do Interior: Pauini</t>
  </si>
  <si>
    <t>CIPAUINI</t>
  </si>
  <si>
    <t>Airton Moreira Das Chagas</t>
  </si>
  <si>
    <t>Assistente Técnico Judiciário da Comarca de Presidente Figueiredo</t>
  </si>
  <si>
    <t>Gean Carlos Bezerra Alves,</t>
  </si>
  <si>
    <t>Auxiliar Judiciário II (Interior) – Comarca Presidente Figueiredo</t>
  </si>
  <si>
    <t>001.319-6 A</t>
  </si>
  <si>
    <t>1319-6</t>
  </si>
  <si>
    <t>002.097-4 B</t>
  </si>
  <si>
    <t>2097-4</t>
  </si>
  <si>
    <t>Comarca do Interior: Rio Preto da Eva</t>
  </si>
  <si>
    <t>CIRPEVA</t>
  </si>
  <si>
    <t>Rio Preto da Eva</t>
  </si>
  <si>
    <t>Jander Rodrigues Lopes</t>
  </si>
  <si>
    <t>Assistente Técnico Judiciário da Comarca de Rio Preto da Eva</t>
  </si>
  <si>
    <t>001.407-9 A</t>
  </si>
  <si>
    <t>1407-9</t>
  </si>
  <si>
    <t>Comarca do Interior: Santa Isabel do Rio Negro</t>
  </si>
  <si>
    <t>CISIRNEG</t>
  </si>
  <si>
    <t>Comarca do Interior: Santo Antônio do Iça</t>
  </si>
  <si>
    <t>CISAICA</t>
  </si>
  <si>
    <t>000.205-4 A</t>
  </si>
  <si>
    <t>205-4</t>
  </si>
  <si>
    <t>005051-2A</t>
  </si>
  <si>
    <t>5051-2</t>
  </si>
  <si>
    <t>Comarca do Interior: São Gabriel da Cachoeira</t>
  </si>
  <si>
    <t>CISGCACH</t>
  </si>
  <si>
    <t>Comarca do Interior: São Paulo de Olivença</t>
  </si>
  <si>
    <t>CISPOLIV</t>
  </si>
  <si>
    <t>Comarca do Interior: São Sebastião de Uatumã</t>
  </si>
  <si>
    <t>CISSUATU</t>
  </si>
  <si>
    <t>001.392-7 A</t>
  </si>
  <si>
    <t>1392-7</t>
  </si>
  <si>
    <t>Comarca do Interior: Silves</t>
  </si>
  <si>
    <t>CISILVES</t>
  </si>
  <si>
    <t>000.196-1 A</t>
  </si>
  <si>
    <t>196-1</t>
  </si>
  <si>
    <t>Comarca do Interior: Tapauá</t>
  </si>
  <si>
    <t>CITAPA</t>
  </si>
  <si>
    <t>001.390-0 A</t>
  </si>
  <si>
    <t>1390-0</t>
  </si>
  <si>
    <t>3915-2</t>
  </si>
  <si>
    <t>Comarca do Interior: Uarini</t>
  </si>
  <si>
    <t>CIUARI</t>
  </si>
  <si>
    <t>001.055-3 A</t>
  </si>
  <si>
    <t>1055-3</t>
  </si>
  <si>
    <t>Comarca do Interior: Urucurituba</t>
  </si>
  <si>
    <t>CIURUCU</t>
  </si>
  <si>
    <t>Comarca do Interior:1ªV.J.E.Cív.e Cr.de Parintins</t>
  </si>
  <si>
    <t>CIPAR/1JE</t>
  </si>
  <si>
    <t>002.877-0 A</t>
  </si>
  <si>
    <t>2877-0</t>
  </si>
  <si>
    <t>Ato nº 241/2014-PTJ</t>
  </si>
  <si>
    <t>Ato nº 248/2014-PTJ</t>
  </si>
  <si>
    <t>Ato nº 243/2014-PTJ</t>
  </si>
  <si>
    <t>Ato nº 235/2014-PTJ</t>
  </si>
  <si>
    <t>Ato nº 229/2014-PTJ</t>
  </si>
  <si>
    <t>Ato nº 228/2014-PTJ</t>
  </si>
  <si>
    <t>Ato nº 244/2014-PTJ</t>
  </si>
  <si>
    <t>Ato nº 242/2014-PTJ</t>
  </si>
  <si>
    <t>Thiago Lima Dos Santos</t>
  </si>
  <si>
    <t>Ato nº 233/2014-PTJ</t>
  </si>
  <si>
    <t>Ato nº 236/2014-PTJ</t>
  </si>
  <si>
    <t>Ato nº 226/2014-PTJ</t>
  </si>
  <si>
    <t>Ato nº 239/2014-PTJ</t>
  </si>
  <si>
    <t>Ato nº 246/2014-PTJ</t>
  </si>
  <si>
    <t>Ato nº 240/2014-PTJ</t>
  </si>
  <si>
    <t>Ato nº 258/2014-PTJ</t>
  </si>
  <si>
    <t>Ato nº 261/2014-PTJ</t>
  </si>
  <si>
    <t>Ato nº 259/2014-PTJ</t>
  </si>
  <si>
    <t>Ato nº 262/2014-PTJ</t>
  </si>
  <si>
    <t>Ato nº 264/2014-PTJ</t>
  </si>
  <si>
    <t>Ato nº 265/2014-PTJ</t>
  </si>
  <si>
    <t>Ato nº 267/2014-PTJ</t>
  </si>
  <si>
    <t>Ato nº 266/2014-PTJ</t>
  </si>
  <si>
    <t>Auxiliar Judiciário II (Interior) – Comarca de Iranduba</t>
  </si>
  <si>
    <t>Ato nº 268/2014-PTJ</t>
  </si>
  <si>
    <t>Ato nº 270/2014-PTJ</t>
  </si>
  <si>
    <t>Daniel Kleber Dos Santos</t>
  </si>
  <si>
    <t>Auxiliar Judiciário II (Interior) – Comarca de Manacapuru – Portador de Deficiência</t>
  </si>
  <si>
    <t>Ato nº 274/2014-PTJ</t>
  </si>
  <si>
    <t>Ato nº 273/2014-PTJ</t>
  </si>
  <si>
    <t>Ato nº 272/2014-PTJ</t>
  </si>
  <si>
    <t>Ato nº 275/2014-PTJ</t>
  </si>
  <si>
    <t>Ato nº 216/2014-PTJ</t>
  </si>
  <si>
    <t>Ato nº 220/2014-PTJ</t>
  </si>
  <si>
    <t>Ato nº 219/2014-PTJ</t>
  </si>
  <si>
    <t>Andreza Silva Da Costa</t>
  </si>
  <si>
    <t>222/2014-PTJ</t>
  </si>
  <si>
    <t>223/2014-PTJ</t>
  </si>
  <si>
    <t>Ato nº 224/2014-PTJ</t>
  </si>
  <si>
    <t>Ato nº 237/2014-PTJ</t>
  </si>
  <si>
    <t>Ato nº 238/2014-PTJ</t>
  </si>
  <si>
    <t>Ato nº 245/2014-PTJ</t>
  </si>
  <si>
    <t>Ato nº 232/2014-PTJ</t>
  </si>
  <si>
    <t>Ato nº 231/2014-PTJ</t>
  </si>
  <si>
    <t>Ato nº 225/2014-PTJ</t>
  </si>
  <si>
    <t>Comarca do Interior: Manacapuru</t>
  </si>
  <si>
    <t>Ato nº 263/2014-PTJ</t>
  </si>
  <si>
    <t>Ato nº 211/2014-PTJ</t>
  </si>
  <si>
    <t>Ato nº 212/2014-PTJ</t>
  </si>
  <si>
    <t>Marcelo Carneiro Garcez,</t>
  </si>
  <si>
    <t>Ato nº 213/2014-PTJ</t>
  </si>
  <si>
    <t>Ato nº 215/2014-PTJ</t>
  </si>
  <si>
    <t>217/2014-PTJ</t>
  </si>
  <si>
    <t>Ato nº 218/2014-PTJ</t>
  </si>
  <si>
    <t>Amanda Estavo Geber,</t>
  </si>
  <si>
    <t>Ato nº 251/2014-PTJ</t>
  </si>
  <si>
    <t>Ato nº 250/2014-PTJ</t>
  </si>
  <si>
    <t>Ato nº 252/2014-PTJ</t>
  </si>
  <si>
    <t>Ato nº 254/2014-PTJ</t>
  </si>
  <si>
    <t>Ato nº 256/2014-PTJ</t>
  </si>
  <si>
    <t>Ato nº 255/2014-PTJ</t>
  </si>
  <si>
    <t>253/2014-PTJ</t>
  </si>
  <si>
    <t>Ato 214/2014-PTJ</t>
  </si>
  <si>
    <t>PODER JUDICIÁRIO</t>
  </si>
  <si>
    <t>Servidores Lotados na 15ª Vara do Juizado Especial Cível</t>
  </si>
  <si>
    <t>Nº</t>
  </si>
  <si>
    <t>CARGO GRH</t>
  </si>
  <si>
    <t>Rótulos de Linha</t>
  </si>
  <si>
    <t>Contar de NOME</t>
  </si>
  <si>
    <t>Maria de Almeida Gomes</t>
  </si>
  <si>
    <t>16/01/2004</t>
  </si>
  <si>
    <t>Comarca do Interior:1ªV.J.E.Cív.e Cr.de Itacoatia</t>
  </si>
  <si>
    <t>Total geral</t>
  </si>
  <si>
    <t>Roseane do Vale Cavalcante</t>
  </si>
  <si>
    <t>Paulo Roberto Oliveira Serra Pinto Junior</t>
  </si>
  <si>
    <t>2.155/2014</t>
  </si>
  <si>
    <t>2.937/2014</t>
  </si>
  <si>
    <t>2.936/2014</t>
  </si>
  <si>
    <t>2935/2014</t>
  </si>
  <si>
    <t>ATO-904/2014 / 2739/2014</t>
  </si>
  <si>
    <t>2939/2014</t>
  </si>
  <si>
    <t xml:space="preserve">Assistente Judiciário </t>
  </si>
  <si>
    <t>Coordenadoria da Infância e da Juventude</t>
  </si>
  <si>
    <t>QUANTIDADE DE SERVIDORES NO 2º GRAU</t>
  </si>
  <si>
    <t xml:space="preserve">Auxiliar Judiciário II </t>
  </si>
  <si>
    <t>Células Vazias (tem que está zero (0)</t>
  </si>
  <si>
    <t xml:space="preserve">Analista Judiciário I </t>
  </si>
  <si>
    <t>691/2014</t>
  </si>
  <si>
    <t>Ruth Ohana  da Silva Tufy</t>
  </si>
  <si>
    <t>ATO-822/2014 / 2808/2014</t>
  </si>
  <si>
    <t>VECCIAC/FHR</t>
  </si>
  <si>
    <t>Sérgio Andric Castro de Morais</t>
  </si>
  <si>
    <t xml:space="preserve">Auxiliar Judiciário I </t>
  </si>
  <si>
    <t>Rua Jose Romao, 731 casa2. Cond. Village Park Sao Jose. SECRETaRIO Judiciário DE 01/12/08 A 01/01/2009, PORTARIA 1420/08</t>
  </si>
  <si>
    <t>Assistente Judiciário / Programador</t>
  </si>
  <si>
    <t>ATO-854/2014 / 734/2014</t>
  </si>
  <si>
    <t>3234-2388 / 9357-0424</t>
  </si>
  <si>
    <t>ATO-892/2014 / 764/2014</t>
  </si>
  <si>
    <t>Maria Cristina Oliveira de Souza</t>
  </si>
  <si>
    <t>Portaria de Lotação</t>
  </si>
  <si>
    <t>Início Vigência do Contrato</t>
  </si>
  <si>
    <t>Portaria</t>
  </si>
  <si>
    <t>Prazo de Contrato</t>
  </si>
  <si>
    <t>Data Atual</t>
  </si>
  <si>
    <t>12 meses</t>
  </si>
  <si>
    <t>Final do Contrato</t>
  </si>
  <si>
    <t>Maria Simone Carvalho da Silva</t>
  </si>
  <si>
    <t>1.983/2014</t>
  </si>
  <si>
    <t>REG</t>
  </si>
  <si>
    <t>TOTAL</t>
  </si>
  <si>
    <t>CARGO</t>
  </si>
  <si>
    <t>Subsecretário</t>
  </si>
  <si>
    <t>Temporário</t>
  </si>
  <si>
    <t>Efetivo</t>
  </si>
  <si>
    <t>Comissionado</t>
  </si>
  <si>
    <t xml:space="preserve">Escrevente Juramentado </t>
  </si>
  <si>
    <t>À Disposição do TJAM</t>
  </si>
  <si>
    <t>ATO-950/2014 / 1018/2014</t>
  </si>
  <si>
    <t>1033/2014</t>
  </si>
  <si>
    <t>A/to-990/2014 / 1042/2014</t>
  </si>
  <si>
    <t>ATO-996/2014 / 1043/2014</t>
  </si>
  <si>
    <t>1046/2014</t>
  </si>
  <si>
    <t>CD</t>
  </si>
  <si>
    <t>À Disposição do TJAM (Comissionado)</t>
  </si>
  <si>
    <t>Allisson Montanha de Oliveira</t>
  </si>
  <si>
    <t>"C" / "T" / "D" / "CD"</t>
  </si>
  <si>
    <t>TOTAL de Células FILTRADA(S)</t>
  </si>
  <si>
    <t>Analista Judiciário I / Secretaria</t>
  </si>
  <si>
    <t>1271/2014</t>
  </si>
  <si>
    <t>1322/2014</t>
  </si>
  <si>
    <t>1325/2014</t>
  </si>
  <si>
    <t>DESIGNAR a servidora para RESPONDER pela Secretaria da Comissão Estadual Judiciária de Adoção Internacional, Portaria 2166/2014</t>
  </si>
  <si>
    <t>ATO-1081/2014 / 1.278/2014 / 1443/2014</t>
  </si>
  <si>
    <t>ATO-1.123/2014 / 1445/2014</t>
  </si>
  <si>
    <t>SIGLA</t>
  </si>
  <si>
    <t>João Mateus Thome de Souza Lima</t>
  </si>
  <si>
    <t xml:space="preserve">PJ-DAI </t>
  </si>
  <si>
    <t>VARA CÍVEL</t>
  </si>
  <si>
    <t>QUAT. VARA</t>
  </si>
  <si>
    <t>ESPECIALIDADE</t>
  </si>
  <si>
    <t>VARA CRIMINAL</t>
  </si>
  <si>
    <t>VARA DE FAMÍLIA</t>
  </si>
  <si>
    <t>VARA DE FAMÍLIA PRIVATIZADA</t>
  </si>
  <si>
    <t>JUIZADO ESPECIAL CÍVEL</t>
  </si>
  <si>
    <t>JUIZADO ESPECIAL CRIMINAL</t>
  </si>
  <si>
    <t>VARA DA FAZENDA PÚBLICA ESTADUAL</t>
  </si>
  <si>
    <t>VARA DA FAZENDA PÚBLICA MUNICIPAL</t>
  </si>
  <si>
    <t>VARA ESPECIALIZADA DA DÍVIDA ATIVA ESTADUAL</t>
  </si>
  <si>
    <t>2ª Vara Cível da Capital</t>
  </si>
  <si>
    <t>9ª Vara Cível da Capital</t>
  </si>
  <si>
    <t>10ª Vara Cível da Capital</t>
  </si>
  <si>
    <t>11ª Vara Cível da Capital</t>
  </si>
  <si>
    <t>20ª Vara Cível da Capital</t>
  </si>
  <si>
    <t>1ª Vara Criminal da Capital</t>
  </si>
  <si>
    <t>2ª Vara Criminal da Capital</t>
  </si>
  <si>
    <t>4ª Vara Criminal da Capital</t>
  </si>
  <si>
    <t>5ª Vara Criminal da Capital</t>
  </si>
  <si>
    <t>6ª Vara Criminal da Capital</t>
  </si>
  <si>
    <t>7ª Vara Criminal da Capital</t>
  </si>
  <si>
    <t>8ª Vara Criminal da Capital</t>
  </si>
  <si>
    <t>9ª Vara Criminal da Capital</t>
  </si>
  <si>
    <t>10ª Vara Criminal da Capital</t>
  </si>
  <si>
    <t>1ª Vara de Família da Capital</t>
  </si>
  <si>
    <t>2ª Vara de Família da Capital - PRIVATIZADA</t>
  </si>
  <si>
    <t>4ª Vara de Família da Capital</t>
  </si>
  <si>
    <t>5ª Vara de Família da Capital</t>
  </si>
  <si>
    <t>6ª Vara de Família da Capital</t>
  </si>
  <si>
    <t>7ª Vara de Família da Capital</t>
  </si>
  <si>
    <t>8ª Vara de Família da Capital</t>
  </si>
  <si>
    <t>9ª Vara de Família da Capital</t>
  </si>
  <si>
    <t>10ª Vara de Família da Capital</t>
  </si>
  <si>
    <t>2ª Vara do Juizado Especial Cível</t>
  </si>
  <si>
    <t>8ª Vara do Juizado Especial Cível</t>
  </si>
  <si>
    <t>9ª Vara do Juizado Especial Cível</t>
  </si>
  <si>
    <t>10ª Vara do Juizado Especial Cível</t>
  </si>
  <si>
    <t>11ª Vara do Juizado Especial Cível</t>
  </si>
  <si>
    <t>14ª Vara do Juizado Especial Cível</t>
  </si>
  <si>
    <t>16ª Vara do Juizado Especial Cível</t>
  </si>
  <si>
    <t>EXISTENTE</t>
  </si>
  <si>
    <t>MÍNIMO</t>
  </si>
  <si>
    <t>1ª Vara Cível da Capital (PRIVATIZADA)</t>
  </si>
  <si>
    <t>4ª Vara Cível da Capital (PRIVATIZADA)</t>
  </si>
  <si>
    <t>7ª Vara Cível da Capital (PRIVATIZADA)</t>
  </si>
  <si>
    <t>8ª Vara Cível da Capital (PRIVATIZADA)</t>
  </si>
  <si>
    <t>18ª Vara do Juizado Especial Criminal</t>
  </si>
  <si>
    <t>19ª Vara do Juizado Especial Criminal</t>
  </si>
  <si>
    <t>Juizado da Infância e da Juventude Cível</t>
  </si>
  <si>
    <t>Juizado da Infancia e da Juventude Infracional</t>
  </si>
  <si>
    <t>APOIO AO 1º GRAU</t>
  </si>
  <si>
    <t>Justiça Itinerante</t>
  </si>
  <si>
    <t>Arquivo Geral</t>
  </si>
  <si>
    <t>VAGA NECESSÁRIA</t>
  </si>
  <si>
    <t>Web Designer</t>
  </si>
  <si>
    <t xml:space="preserve">Casa da Justiça e Cidadania: PAC/Shopping São José </t>
  </si>
  <si>
    <t>Setor de Ajuizamento (FMV)</t>
  </si>
  <si>
    <t>Setor de Ajuizamento (FAM)</t>
  </si>
  <si>
    <t>Setor de Ajuizamento (FLFR)</t>
  </si>
  <si>
    <t>Coordenadoria da Infância e da Juventude (Psicologia)</t>
  </si>
  <si>
    <t>Coordenadoria da Infância e da Juventude (Serviço Social)</t>
  </si>
  <si>
    <t>3ª Contadoria</t>
  </si>
  <si>
    <t>1ª Contadoria (Privatizada)</t>
  </si>
  <si>
    <t>2ª Contadoria (Privatizada)</t>
  </si>
  <si>
    <t>Setor de Distribuição do Fórum Mário Verçosa</t>
  </si>
  <si>
    <t>Coordenadoria de Central de Mandados - SECRETARIA</t>
  </si>
  <si>
    <t>Coordenadoria de Central de Mandados - MOTORISTA</t>
  </si>
  <si>
    <t>Coordenadoria da Infância e da Juventude (Pedagogia)</t>
  </si>
  <si>
    <t>Setor Psicossocial Forense (FHR) - PSICOLOGIA</t>
  </si>
  <si>
    <t>Setor Psicossocial Forense (FHR) - SERVIÇO SOCIAL</t>
  </si>
  <si>
    <t>Setor Psicossocial Forense (FMV) - PSICOLOGIA</t>
  </si>
  <si>
    <t>Setor Psicossocial Forense (FMV) - SERVIÇO SOCIAL</t>
  </si>
  <si>
    <t>Setor Psicossocial Forense (FAM) - PSICOLOGIA</t>
  </si>
  <si>
    <t>Setor Psicossocial Forense (FAM) - SERVIÇO SOCIAL</t>
  </si>
  <si>
    <t>Setor Psicossocial Forense (FLFR) - PSICOLOGIA</t>
  </si>
  <si>
    <t>Setor Psicossocial Forense (FLFR) - SERVIÇO SOCIAL</t>
  </si>
  <si>
    <t>Vara da Auditoria Militar</t>
  </si>
  <si>
    <t>FUNÇÃO</t>
  </si>
  <si>
    <t>PEDAGOGIA</t>
  </si>
  <si>
    <t>DIREITO</t>
  </si>
  <si>
    <t>SEM ESPECIALIDADE</t>
  </si>
  <si>
    <t>ANALISTA DE SISTEMA</t>
  </si>
  <si>
    <t>ESPEC</t>
  </si>
  <si>
    <t>COMUNICAÇÃO SOCIAL</t>
  </si>
  <si>
    <t>Sem especialidade</t>
  </si>
  <si>
    <t>ADMINISTRAÇÃO</t>
  </si>
  <si>
    <t>BIBLIOTECONOMIA</t>
  </si>
  <si>
    <t>CONTABILIDADE</t>
  </si>
  <si>
    <t>ECONOMIA</t>
  </si>
  <si>
    <t>ENGENHARIA CIVIL</t>
  </si>
  <si>
    <t>ENGENHARIA ELÉTRICA</t>
  </si>
  <si>
    <t>ENGENHARIA MECÂNICA</t>
  </si>
  <si>
    <t>ENGENHARIA AMBIENTAL E SANITÁRIA</t>
  </si>
  <si>
    <t>MEDICINA - CARDIOLOGIA</t>
  </si>
  <si>
    <t>MEDICINA - GINECOLOGIA</t>
  </si>
  <si>
    <t>MEDICINA</t>
  </si>
  <si>
    <t>ARQUIVOLOGIA</t>
  </si>
  <si>
    <t>PSICOLOGIA</t>
  </si>
  <si>
    <t>SERBVIÇO SOCIAL</t>
  </si>
  <si>
    <t>DESIGNER GRÁFICO / DESENHISTA INDUSTRIAL</t>
  </si>
  <si>
    <t>ENFERMAGEM</t>
  </si>
  <si>
    <t>ESTATÍSTICO</t>
  </si>
  <si>
    <t>ODONTOLOGIA</t>
  </si>
  <si>
    <t>JORNALISMO</t>
  </si>
  <si>
    <t>LETRAS</t>
  </si>
  <si>
    <t>MEDICINA - PSIQUIATRIA</t>
  </si>
  <si>
    <t>Analista de Sistema</t>
  </si>
  <si>
    <t>Sem especialidade/2005</t>
  </si>
  <si>
    <t>Direito/2005</t>
  </si>
  <si>
    <t>Administração</t>
  </si>
  <si>
    <t>Quantidade de Cartórios na Capital</t>
  </si>
  <si>
    <t>Quantidade de Setores de Apoio ao Primeiro Grau</t>
  </si>
  <si>
    <t>Quantidade de Servidores Necessário para Atender a Lei 17/1997</t>
  </si>
  <si>
    <t>CARTÓRIOS DO 1º GRAU</t>
  </si>
  <si>
    <t>Engenharia Ambiental e Sanitária</t>
  </si>
  <si>
    <t xml:space="preserve">Grupo de Monitoramento e Fiscalização do Sistema Carcerário </t>
  </si>
  <si>
    <t>Setor Psicossocial Forense 2º Juizado da Mulher - Psicologia</t>
  </si>
  <si>
    <t>Setor Psicossocial Forense 2º Juizado da Mulher - Serviço Social</t>
  </si>
  <si>
    <t>Setor Psicossocial Forense 1º Juizado da Mulher - Serviço Social</t>
  </si>
  <si>
    <t>Setor Psicossocial Forense 1º Juizado da Mulher - Psicologia</t>
  </si>
  <si>
    <t>TOTAIS</t>
  </si>
  <si>
    <t>Juizado da Infância e da Juventude Cível - Serviço Social</t>
  </si>
  <si>
    <t>Juizado da Infância e da Juventude Cível - Psicologia</t>
  </si>
  <si>
    <t>Juizado da Infância e da Juventude Infracional - Psicologia</t>
  </si>
  <si>
    <t>Vara de Execução Penal - Serviço Social</t>
  </si>
  <si>
    <t>Vara de Execução Penal - Psicologia</t>
  </si>
  <si>
    <t>Vara de Execuções de Medidas e Penas Alternativas - Serviço Social</t>
  </si>
  <si>
    <t>Vara de Execuções de Medidas e Penas Alternativas - Psicologia</t>
  </si>
  <si>
    <r>
      <t>Total Necessário de</t>
    </r>
    <r>
      <rPr>
        <b/>
        <sz val="11"/>
        <color rgb="FF000000"/>
        <rFont val="Arial"/>
        <family val="2"/>
      </rPr>
      <t xml:space="preserve"> Assistente Social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</si>
  <si>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Psicólogo(a)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</si>
  <si>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Pedagogo(a)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</si>
  <si>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>Total Necessário de</t>
    </r>
    <r>
      <rPr>
        <b/>
        <sz val="11"/>
        <color rgb="FF000000"/>
        <rFont val="Arial"/>
        <family val="2"/>
      </rPr>
      <t xml:space="preserve"> Oficial de Justiça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</si>
  <si>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Juizado da Infância e da Juventude Infracional - Serviço Social</t>
  </si>
  <si>
    <t>Vara Especializada em Crimes Contra a Dignigade Sexual de Crianças e Adolescentes - Serviço Social</t>
  </si>
  <si>
    <t>Vara Especializada em Crimes Contra a Dignigade Sexual de Crianças e Adolescentes - Psicologia</t>
  </si>
  <si>
    <r>
      <t xml:space="preserve">Total Necessário de </t>
    </r>
    <r>
      <rPr>
        <b/>
        <sz val="11"/>
        <color rgb="FF000000"/>
        <rFont val="Arial"/>
        <family val="2"/>
      </rPr>
      <t>Motorista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</si>
  <si>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Vara de Execuções de Medidas e Penas Alternativas - Pedagogia</t>
  </si>
  <si>
    <t>Coordenadoria do Núcleo de Conciliação das Varas de Família - Pedagogia</t>
  </si>
  <si>
    <t>Coordenadoria do Núcleo de Conciliação das Varas de Família - Serviço Social</t>
  </si>
  <si>
    <t>Coordenadoria do Núcleo de Conciliação das Varas de Família - Psicologia</t>
  </si>
  <si>
    <t>Coordenadoria de Central de Mandados - OFICIAL DE JUSTIÇA</t>
  </si>
  <si>
    <t>Promovido / Letras</t>
  </si>
  <si>
    <t>Promovido / Direito</t>
  </si>
  <si>
    <t>Direito/2013</t>
  </si>
  <si>
    <t>Designer Gráfico ou Desenhista Industrial</t>
  </si>
  <si>
    <t>Arquivologia</t>
  </si>
  <si>
    <t>Economia</t>
  </si>
  <si>
    <t>Enfermagem</t>
  </si>
  <si>
    <t>Engenharia Elétrica</t>
  </si>
  <si>
    <t>Engenharia Mecânica</t>
  </si>
  <si>
    <t>Contabilidade</t>
  </si>
  <si>
    <t>Comunicação Social</t>
  </si>
  <si>
    <t>Medicina</t>
  </si>
  <si>
    <t>1.383/2014C / 1575/2014</t>
  </si>
  <si>
    <t>Jozismar de Souza Carvalho</t>
  </si>
  <si>
    <t>ATO-1129/2014 / 1574/2014</t>
  </si>
  <si>
    <t>ATO-206/2014 / 1573/2014</t>
  </si>
  <si>
    <t>2.277/2014</t>
  </si>
  <si>
    <t>Assistente Técnico Judiciário (Capital)</t>
  </si>
  <si>
    <t>Assistente Técnico Judiciário (Interior)</t>
  </si>
  <si>
    <t>Suporte Ao Usuário de Informática (Interior)</t>
  </si>
  <si>
    <t>Suporte Ao Usuário de Informática (Capital)</t>
  </si>
  <si>
    <t>Programador</t>
  </si>
  <si>
    <t>Auxiliar de Consultório Dentário</t>
  </si>
  <si>
    <t>Técnico em Telecomunicações</t>
  </si>
  <si>
    <t>Editor Gráfico</t>
  </si>
  <si>
    <t>ATO-968/2014 / 1698/2014</t>
  </si>
  <si>
    <t>Assistente Técnico Judiário</t>
  </si>
  <si>
    <t>OFICIAL DE JUSTIÇA</t>
  </si>
  <si>
    <t>LEILOEIRO</t>
  </si>
  <si>
    <t>ESCREVENTE JURAMENTADO</t>
  </si>
  <si>
    <t>ESCRIVÃO</t>
  </si>
  <si>
    <t>2º GRAU</t>
  </si>
  <si>
    <t>IDEAL</t>
  </si>
  <si>
    <t>APOIO DO 2º GRAU</t>
  </si>
  <si>
    <t>SECRETARIA DO CONTROLE INTERNO DA GESTÃO ADMINISTRATIVA E FINANCEIRA</t>
  </si>
  <si>
    <t>Setor de Reprografia do Fórum Henoch Reis</t>
  </si>
  <si>
    <t>Analista Juduiciário I / Odontologia</t>
  </si>
  <si>
    <t>Analista Juduiciário I / Medicina - Psiquiatria</t>
  </si>
  <si>
    <t>Analista Juduiciário I / Medicina - Cardiologia</t>
  </si>
  <si>
    <t>Analista Juduiciário I / Medicina - Ginecologia</t>
  </si>
  <si>
    <t>Analista Juduiciário I / Enfermagem</t>
  </si>
  <si>
    <t>Analista Juduiciário I / Medicina - Psicologia</t>
  </si>
  <si>
    <t>DIVISÃO DE SERVIÇOS MÉDICOS</t>
  </si>
  <si>
    <t>DIVISÃO DE ENGENHARIA</t>
  </si>
  <si>
    <t>SETOR DE TRANSPORTES</t>
  </si>
  <si>
    <t>ESCOLA DA MAGISTRATURA</t>
  </si>
  <si>
    <t>ESCOLA DO SERVIDOR</t>
  </si>
  <si>
    <t>Analista Judiciário / Pedagogia</t>
  </si>
  <si>
    <t>Leiloeiro</t>
  </si>
  <si>
    <t xml:space="preserve">Vara Especializada em Crimes Contra a Dignigade Sexual de Crianças e Adolescentes </t>
  </si>
  <si>
    <t>ATO-1179/2014 / 2.528/2014</t>
  </si>
  <si>
    <t>Web designer</t>
  </si>
  <si>
    <t>Auxiliar Juduiciário I / Auxiliar de Enfermagem</t>
  </si>
  <si>
    <t>DIVISÃO DE DIVULGAÇÃO E IMPRENSA</t>
  </si>
  <si>
    <r>
      <t xml:space="preserve">TOTAL de Vagas necessárias de </t>
    </r>
    <r>
      <rPr>
        <b/>
        <sz val="11"/>
        <color rgb="FF000000"/>
        <rFont val="Arial"/>
        <family val="2"/>
      </rPr>
      <t>Assistentes Judiciários</t>
    </r>
    <r>
      <rPr>
        <sz val="11"/>
        <color rgb="FF000000"/>
        <rFont val="Arial"/>
        <family val="2"/>
      </rPr>
      <t xml:space="preserve"> para atender o 2º GRAU e ADMINISTRATIVO</t>
    </r>
  </si>
  <si>
    <t>Assistente Judiciário / Suporte ao Usuário de Informática</t>
  </si>
  <si>
    <t xml:space="preserve">DIVISÃO DE TECNOLOGIA DA INFORMAÇÃO E COMUNICAÇÃO </t>
  </si>
  <si>
    <t>Assistente Judiciário / Técnico em Refrigeração</t>
  </si>
  <si>
    <t>Assistente Judiciário / Eletricista</t>
  </si>
  <si>
    <t>Assistente Judiciário / Bombeiro Hidráulico</t>
  </si>
  <si>
    <t>Assistente Judiciário / Marceneiro</t>
  </si>
  <si>
    <t>SETOR DE MANUTENÇÃO / ENGENHARIA</t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</si>
  <si>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Técnico em Refrigeração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</si>
  <si>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Eletricista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</si>
  <si>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Bombeiro Hidráulico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</si>
  <si>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Marceneiro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</si>
  <si>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Programador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</si>
  <si>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Suporte ao Usuário de Informática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</si>
  <si>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Auxiliar Juduiciário I / Auxiliar de Enfermagem</t>
    </r>
    <r>
      <rPr>
        <sz val="11"/>
        <color rgb="FF000000"/>
        <rFont val="Arial"/>
        <family val="2"/>
      </rPr>
      <t xml:space="preserve"> para atender o SETOR MÉDICO/FÓRUNS</t>
    </r>
  </si>
  <si>
    <t>R E S U M O</t>
  </si>
  <si>
    <t>COORDENADORIA DE BIBLIOTECA</t>
  </si>
  <si>
    <t>Suporte ao Usuário de Informática (Interior)</t>
  </si>
  <si>
    <t>Secretária Geral de Administração / Expediente Administrativo</t>
  </si>
  <si>
    <t>1829/2014</t>
  </si>
  <si>
    <t>ESPECIALIDADE DE ASSISTENTE</t>
  </si>
  <si>
    <t>Scarlet Braga Barbosa Viana</t>
  </si>
  <si>
    <t>ESPECIALIDADE DE ANALISTA I</t>
  </si>
  <si>
    <t>ESPECIALIDADE DE ANALISTA II</t>
  </si>
  <si>
    <t>SERVIÇOS GERAIS</t>
  </si>
  <si>
    <t>SERVIÇOS ADMINISTRATIVOS</t>
  </si>
  <si>
    <t>SERVIÇOS DE SEGURANÇA</t>
  </si>
  <si>
    <t>Serviços Gerais</t>
  </si>
  <si>
    <t>Serviços Administrativos</t>
  </si>
  <si>
    <t>ESPECIALIDADE DE AUXILIAR I</t>
  </si>
  <si>
    <t>Serviços Administrativos - PcD</t>
  </si>
  <si>
    <t>Serviços Administrativo</t>
  </si>
  <si>
    <t>ESPECIALIDADE DE AUXILIAR II</t>
  </si>
  <si>
    <t>APOIO ADMINISTRATIVO</t>
  </si>
  <si>
    <t>SERVIÇOS ADMINISTRATIVOS (RECEPCIONISTA)</t>
  </si>
  <si>
    <t>APOIO ADMINISTRATIVO: AGENTE JUDICIÁRIO - INTERIOR</t>
  </si>
  <si>
    <t>AUXILIAR DE PROTEÇÃO</t>
  </si>
  <si>
    <t>AUXILIAR DE MANUTENÇÃO</t>
  </si>
  <si>
    <t>AUXILIAR DE ENFERMAGEM</t>
  </si>
  <si>
    <t>MOTORISTA</t>
  </si>
  <si>
    <t>MOTORISTA (OPERADOR DE EQUIPAMENTOS)</t>
  </si>
  <si>
    <t>Apoio Administrativo</t>
  </si>
  <si>
    <t>Apoio Administrativo: Agente Judiciário - Interior</t>
  </si>
  <si>
    <t>Érica Melo e Silva</t>
  </si>
  <si>
    <t xml:space="preserve">ATO-1210/2014 / </t>
  </si>
  <si>
    <t>Bruno Martins Queiroz</t>
  </si>
  <si>
    <t xml:space="preserve">ATO-1211/2014 / </t>
  </si>
  <si>
    <t>Férias de 07/12 aq 07/01/2015, Portaria 2.185/2014</t>
  </si>
  <si>
    <t>Ernani Gonçalves Machado</t>
  </si>
  <si>
    <t>Motorista / Operador de Equipamentos</t>
  </si>
  <si>
    <t>CONTADOR DO FORO</t>
  </si>
  <si>
    <t>2307/2014</t>
  </si>
  <si>
    <t>2299/2014</t>
  </si>
  <si>
    <t>2.554/2014</t>
  </si>
  <si>
    <t>ATO-1169/2014 / 2.650/2014</t>
  </si>
  <si>
    <t>Ana Carolina Pinheiro Machado</t>
  </si>
  <si>
    <t>ATO-1221/2014 / 2.650/2014</t>
  </si>
  <si>
    <t>ATENDER</t>
  </si>
  <si>
    <t>TOTAL DE NOVAS VAGAS DISTRIBUÍDAS</t>
  </si>
  <si>
    <t>FUNÇÃO COMISSIONADA</t>
  </si>
  <si>
    <t>Assessor(a) de Juiz de Entrância Final</t>
  </si>
  <si>
    <t>Assistente do(a) Diretor(a) de Secretaria</t>
  </si>
  <si>
    <t>Gerente de Serviço Social Forense</t>
  </si>
  <si>
    <t>Coordenador Técnico Auxiliar do Conselho Supeerior dos Juizados Especiais</t>
  </si>
  <si>
    <t xml:space="preserve">Assessor Especial </t>
  </si>
  <si>
    <t>Assessor(a) Jurídico(a)</t>
  </si>
  <si>
    <t xml:space="preserve">Assistente Jurídico </t>
  </si>
  <si>
    <t xml:space="preserve">Assessora Jurídica </t>
  </si>
  <si>
    <t>Coordenador(a)</t>
  </si>
  <si>
    <t>Secretário(a) Judiciário(a)</t>
  </si>
  <si>
    <t>Assistente do(a) Coordenador(a)</t>
  </si>
  <si>
    <t>Assistente do(a) Coordenador(a) de Distribuição</t>
  </si>
  <si>
    <t>Escrevente juramentada</t>
  </si>
  <si>
    <t>Secretário(a)</t>
  </si>
  <si>
    <t>Assistete do(a) Secretário(a)</t>
  </si>
  <si>
    <t>Assistente do(a) Secretário(a)</t>
  </si>
  <si>
    <t xml:space="preserve">Secretário </t>
  </si>
  <si>
    <t>Coordenador(a) Técnico Auxiliar do Conselho Superior dos Juizados</t>
  </si>
  <si>
    <t>Assistente de Almoxarifado</t>
  </si>
  <si>
    <t>Chefe de Serviços Gerais</t>
  </si>
  <si>
    <t>Assistente Jurídico do Gabinete da Presidência - 909/2014</t>
  </si>
  <si>
    <t>Gerente de Arquivo</t>
  </si>
  <si>
    <t>2848/2014</t>
  </si>
  <si>
    <t>3052/2014</t>
  </si>
  <si>
    <t>CÓD. LOTAÇÃO</t>
  </si>
  <si>
    <t>005.073-3 B</t>
  </si>
  <si>
    <t>005.950-1 A</t>
  </si>
  <si>
    <t>006.084-4 A</t>
  </si>
  <si>
    <t>003.806-7 B</t>
  </si>
  <si>
    <t>005.581-6 B</t>
  </si>
  <si>
    <t>005.629-4 A</t>
  </si>
  <si>
    <t>003.745-1 B</t>
  </si>
  <si>
    <t>Assessor Jurídico</t>
  </si>
  <si>
    <t>005.571-9 B</t>
  </si>
  <si>
    <t>004.026-6 B</t>
  </si>
  <si>
    <t>004.509-8 C</t>
  </si>
  <si>
    <t>002.695-6 B</t>
  </si>
  <si>
    <t>005.741-0 B</t>
  </si>
  <si>
    <t>002.666-2 C</t>
  </si>
  <si>
    <t>005.570-0 B</t>
  </si>
  <si>
    <t>006.020-8 A</t>
  </si>
  <si>
    <t>006.063-1 A</t>
  </si>
  <si>
    <t>005.941-2 A</t>
  </si>
  <si>
    <t>005.966-8 A</t>
  </si>
  <si>
    <t>002.416-3 C</t>
  </si>
  <si>
    <t>004.996-4 B</t>
  </si>
  <si>
    <t>005.036-9 C</t>
  </si>
  <si>
    <t>004.705-8 B</t>
  </si>
  <si>
    <t>004.044-4 C</t>
  </si>
  <si>
    <t>006.238-3 A</t>
  </si>
  <si>
    <t>004.011-8 C</t>
  </si>
  <si>
    <t>003.723-0 C</t>
  </si>
  <si>
    <t xml:space="preserve">Marcelo Henrique de Oliveira dos Santos </t>
  </si>
  <si>
    <t>003.772-9 B</t>
  </si>
  <si>
    <t>005.897-1 A</t>
  </si>
  <si>
    <t>004.127-0 B</t>
  </si>
  <si>
    <t>005.709-6 A</t>
  </si>
  <si>
    <t>005.881-5 A</t>
  </si>
  <si>
    <t>005.933-1 A</t>
  </si>
  <si>
    <t>005.943-9 A</t>
  </si>
  <si>
    <t>109/2015</t>
  </si>
  <si>
    <t>108/2015</t>
  </si>
  <si>
    <t>106/2015</t>
  </si>
  <si>
    <t>003.547-5 C</t>
  </si>
  <si>
    <t>Maria Luiza Jafra Cordeiro</t>
  </si>
  <si>
    <t>Samadhy Maria da Costa Barros Siqueira</t>
  </si>
  <si>
    <t xml:space="preserve">ATO-024/2015 / </t>
  </si>
  <si>
    <t xml:space="preserve">ATO-023/2015 / </t>
  </si>
  <si>
    <t>Camila Loureiro Antony</t>
  </si>
  <si>
    <t>111/2015</t>
  </si>
  <si>
    <t>98139-7125</t>
  </si>
  <si>
    <t>Setor do Pólo Avançado no Núcleo de Conciliação das Varaas de Família</t>
  </si>
  <si>
    <t>-</t>
  </si>
  <si>
    <t>Escola Superior da Magistratura do Amazonas</t>
  </si>
  <si>
    <t>Depósito Público</t>
  </si>
  <si>
    <t>Medicina/Ginecologia</t>
  </si>
  <si>
    <t>228/2015</t>
  </si>
  <si>
    <t>468/2015</t>
  </si>
  <si>
    <t>467/2015</t>
  </si>
  <si>
    <t>466/2015</t>
  </si>
  <si>
    <t>Número de Magistrados das Comarcas da Capital</t>
  </si>
  <si>
    <t>Número de Magistrados de Entrâncial Inicial</t>
  </si>
  <si>
    <t>Número de Magistrados de Juiz Substituto</t>
  </si>
  <si>
    <t>Desembargadores</t>
  </si>
  <si>
    <t>ATENDER DIA 05/03</t>
  </si>
  <si>
    <t>DISTRIBUIÇÃO DAS NOVAS VAGAS (53), atualizado em 05/03/2015</t>
  </si>
  <si>
    <t>Sem Especialidade</t>
  </si>
  <si>
    <t>Jornalismo</t>
  </si>
  <si>
    <t>Medicina/Cardiologia</t>
  </si>
  <si>
    <t xml:space="preserve">2ª Vara do Juizado Especial Cível </t>
  </si>
  <si>
    <t>Gerente de Serviço de Psicologia</t>
  </si>
  <si>
    <t xml:space="preserve">Gerente de Serviço de Psicologia </t>
  </si>
  <si>
    <t>Assistente de Diretor</t>
  </si>
  <si>
    <t>Chefe do Setor de Certidões da Corregedoria Geral de Justiça</t>
  </si>
  <si>
    <t>Analista Judiciário</t>
  </si>
  <si>
    <t>Analista Judiciário / Direito</t>
  </si>
  <si>
    <t>Analista Judiciário / Contabilidade</t>
  </si>
  <si>
    <t>Analista Judiciário / Engenheria Civil</t>
  </si>
  <si>
    <t>Analista Judiciário / Administrador</t>
  </si>
  <si>
    <t>Analista Judiciário / Sem Especialidade</t>
  </si>
  <si>
    <t>Analista Judiciário / Economia</t>
  </si>
  <si>
    <t>Analista Judiciário / Analista de Sistema</t>
  </si>
  <si>
    <t>Analista Judiciário / Engenharia Civil</t>
  </si>
  <si>
    <t>Analista Judiciário / Engenharia Mecânica</t>
  </si>
  <si>
    <t>Analista Judiciário / Engenharia Elétrica</t>
  </si>
  <si>
    <t>Analista Judiciário / Assistente Judiciário</t>
  </si>
  <si>
    <t>Analista Judiciário / Jornalismo</t>
  </si>
  <si>
    <t>Analista Judiciário / Bibliotecário</t>
  </si>
  <si>
    <t>TOTAL de Vagas necessárias de Analista Judiciário / Economia para atender o CONTROLE INTERNO</t>
  </si>
  <si>
    <t>TOTAL de Vagas necessárias de Analista Judiciário / Direito para atender o CONTROLE INTERNO</t>
  </si>
  <si>
    <t>TOTAL de Vagas necessárias de Analista Judiciário / Analista de Sistema para atender o CONTROLE INTERNO</t>
  </si>
  <si>
    <t>TOTAL de Vagas necessárias de Analista Judiciário / Administrador para atender o CONTROLE INTERNO</t>
  </si>
  <si>
    <t>TOTAL de Vagas necessárias de Analista Judiciário / Engenharia Civil para atender o CONTROLE INTERNO</t>
  </si>
  <si>
    <t>TOTAL de Vagas necessárias de Analista Judiciário / Engenharia Civil para atender a DIVISÃO DE ENGENHARIA</t>
  </si>
  <si>
    <t>TOTAL de Vagas necessárias de Analista Judiciário / Jornalismo para atender a DIVULGAÇÃO</t>
  </si>
  <si>
    <t>TOTAL de Vagas necessárias de Analista Judiciário / Bibliotecário para atender a DIVISÃO DE BIBLIOTECA</t>
  </si>
  <si>
    <t>Auxiliar Judiciário</t>
  </si>
  <si>
    <t>Auxiliar Judiciário / Motorista / Cat. B</t>
  </si>
  <si>
    <t>Auxiliar Judiciário / Motorista / Cat. D</t>
  </si>
  <si>
    <t>Auxiliar Judiciário / Motorista / Em desvio de função</t>
  </si>
  <si>
    <t>Auxiliar Judiciário / Lavador</t>
  </si>
  <si>
    <t>Auxiliar Judiciário / Mecânico</t>
  </si>
  <si>
    <t>Auxiliar Judiciário / Auxiliar de Manutenção</t>
  </si>
  <si>
    <t>TOTAL de Vagas necessárias de Auxiliar Judiciário / Motorista / Cat. B para atender o SETOR DE TRANSPORTE</t>
  </si>
  <si>
    <t>TOTAL de Vagas necessárias de Auxiliar Judiciário / Motorista / Cat. D para atender o SETOR DE TRANSPORTE</t>
  </si>
  <si>
    <t>TOTAL de Vagas necessárias de Auxiliar Judiciário / Lavador para atender o SETOR DE TRANSPORTE</t>
  </si>
  <si>
    <t>TOTAL de Vagas necessárias de Auxiliar Judiciário / Mecânico para atender o SETOR DE TRANSPORTE</t>
  </si>
  <si>
    <t>Divisão de Depósito Público</t>
  </si>
  <si>
    <t>586/2015</t>
  </si>
  <si>
    <t>Assessor de Tecnologia da Informação da Escola Superior da Magistratura do Amazonas</t>
  </si>
  <si>
    <t>Assistente de Plenário</t>
  </si>
  <si>
    <t>ATO DE PROVIMENTO</t>
  </si>
  <si>
    <t>MATRÍCULA</t>
  </si>
  <si>
    <t>CARGO/FUNÇÃO COMISSIONADA</t>
  </si>
  <si>
    <t>569-0</t>
  </si>
  <si>
    <t>Carla Maria Santos dos Reis</t>
  </si>
  <si>
    <t>574-6</t>
  </si>
  <si>
    <t>Cláudio César Ramalheira Roessing</t>
  </si>
  <si>
    <t>2291-8</t>
  </si>
  <si>
    <t>Domingos Jorge Chalub Pereira</t>
  </si>
  <si>
    <t>522-3</t>
  </si>
  <si>
    <t>Flávio Humberto Pascarelli Lopes</t>
  </si>
  <si>
    <t>2412-0</t>
  </si>
  <si>
    <t>João de Jesus Abdala Simões</t>
  </si>
  <si>
    <t>576-2</t>
  </si>
  <si>
    <t>Jorge Manoel Lopes Lins</t>
  </si>
  <si>
    <t>570-3</t>
  </si>
  <si>
    <t>Lafayette Carneiro Vieira Júnior</t>
  </si>
  <si>
    <t>535-5</t>
  </si>
  <si>
    <t>Maria das Graças Pessoa Figueiredo</t>
  </si>
  <si>
    <t>Presidente</t>
  </si>
  <si>
    <t>2451-1</t>
  </si>
  <si>
    <t>Maria do Perpétuo Socorro G. Moura</t>
  </si>
  <si>
    <t>628-9</t>
  </si>
  <si>
    <t>Paulo Cesar Caminha e Lima</t>
  </si>
  <si>
    <t>543-6</t>
  </si>
  <si>
    <t>Yêdo Simões de Oliveira</t>
  </si>
  <si>
    <t>1216-5</t>
  </si>
  <si>
    <t>Abraham Peixoto Campos Filho</t>
  </si>
  <si>
    <t>Juiz de Direito de Entrância Final</t>
  </si>
  <si>
    <t>2364-7</t>
  </si>
  <si>
    <t>Adonaid Abrantes de Souza Tavares</t>
  </si>
  <si>
    <t>Juiz de Direito de Entrância Inicial</t>
  </si>
  <si>
    <t>304-2</t>
  </si>
  <si>
    <t>3277-8</t>
  </si>
  <si>
    <t>Aldrin Henrique de Castro Rodrigues</t>
  </si>
  <si>
    <t>3278-6</t>
  </si>
  <si>
    <t>Alessandra Cristina Raposo C. Gondim Martins de Matos</t>
  </si>
  <si>
    <t>1618-7</t>
  </si>
  <si>
    <t>Alexandre Henrique Novaes de Araújo</t>
  </si>
  <si>
    <t>1961-5</t>
  </si>
  <si>
    <t>Alexandre Lopes Lasmar</t>
  </si>
  <si>
    <t>2321-3</t>
  </si>
  <si>
    <t>Ana Lorena Teixeira Gazzineo</t>
  </si>
  <si>
    <t>1234-3</t>
  </si>
  <si>
    <t>Ana Maria de Oliveira Diógenes</t>
  </si>
  <si>
    <t>2266-7</t>
  </si>
  <si>
    <t>Ana Paula de Medeiros Braga</t>
  </si>
  <si>
    <t>1542-3</t>
  </si>
  <si>
    <t>Anagali Marcon Bertazzo</t>
  </si>
  <si>
    <t>3279-4</t>
  </si>
  <si>
    <t>André Luíz N. Borges de Campos</t>
  </si>
  <si>
    <t>1975-5</t>
  </si>
  <si>
    <t>Andréa Jane Silva de Medeiros</t>
  </si>
  <si>
    <t>1970-4</t>
  </si>
  <si>
    <t>Anésio Rocha Pinheiro</t>
  </si>
  <si>
    <t>2325-6</t>
  </si>
  <si>
    <t>Antônio Carlos Marinho Bezerra Júnior</t>
  </si>
  <si>
    <t>2828-2</t>
  </si>
  <si>
    <t>Antônio Itamar de Sousa Gonzaga</t>
  </si>
  <si>
    <t>3012-0</t>
  </si>
  <si>
    <t>Articlina Oliveira Guimarães</t>
  </si>
  <si>
    <t>1252-1</t>
  </si>
  <si>
    <t>Áurea Lina Gomes Araújo</t>
  </si>
  <si>
    <t>3280-8</t>
  </si>
  <si>
    <t>6346-0</t>
  </si>
  <si>
    <t>Bruno Rafael Orsi</t>
  </si>
  <si>
    <t>407-3</t>
  </si>
  <si>
    <t>Caio César Barbosa Catunda de Souza</t>
  </si>
  <si>
    <t>1563-6</t>
  </si>
  <si>
    <t>Careen Aguiar Fernandes</t>
  </si>
  <si>
    <t>3373-1</t>
  </si>
  <si>
    <t>Carlos Henrique Jardim da Silva</t>
  </si>
  <si>
    <t>1963-1</t>
  </si>
  <si>
    <t>Cássio André Borges dos Santos</t>
  </si>
  <si>
    <t>2320-5</t>
  </si>
  <si>
    <t>Celso Antunes da Silveira Filho</t>
  </si>
  <si>
    <t>2363-9</t>
  </si>
  <si>
    <t>Celso Souza de Paula</t>
  </si>
  <si>
    <t>544-4</t>
  </si>
  <si>
    <t>Cézar Luiz Bandiera</t>
  </si>
  <si>
    <t>3282-4</t>
  </si>
  <si>
    <t>Cid da Veiga Soares Júnior</t>
  </si>
  <si>
    <t>1709-4</t>
  </si>
  <si>
    <t>Cláudia Monteiro Pereira Batista</t>
  </si>
  <si>
    <t>546-0</t>
  </si>
  <si>
    <t>Cleonice Fernandes de M.Trigueiro</t>
  </si>
  <si>
    <t>6335-5</t>
  </si>
  <si>
    <t>Danielle Monteiro Fernandes Augusto</t>
  </si>
  <si>
    <t>6344-4</t>
  </si>
  <si>
    <t>Diego Brum Legaspe Barbosa</t>
  </si>
  <si>
    <t>6345-2</t>
  </si>
  <si>
    <t>Diego Daniel Dal Bosco</t>
  </si>
  <si>
    <t>3375-8</t>
  </si>
  <si>
    <t>Dinah Câmara Fernandes de Souza</t>
  </si>
  <si>
    <t>1231-9</t>
  </si>
  <si>
    <t>Diógenes Vidal Pessoa Neto</t>
  </si>
  <si>
    <t>1222-0</t>
  </si>
  <si>
    <t>Dídimo Santana Barros Filho</t>
  </si>
  <si>
    <t>562-2</t>
  </si>
  <si>
    <t>Elci Simões de Oliveira</t>
  </si>
  <si>
    <t>1964-0</t>
  </si>
  <si>
    <t>Eliezer Fernandes Júnior</t>
  </si>
  <si>
    <t>3283-2</t>
  </si>
  <si>
    <t>Eline Paixão e S. G. do Amaral Pinto</t>
  </si>
  <si>
    <t>3430-4</t>
  </si>
  <si>
    <t>Elza Vitória de Sá Peixoto Pereira</t>
  </si>
  <si>
    <t>Ernesto Anselmo Queiroz Chíxaro</t>
  </si>
  <si>
    <t>413-8</t>
  </si>
  <si>
    <t>Etelvina Lobo Braga</t>
  </si>
  <si>
    <t>1512-1</t>
  </si>
  <si>
    <t>Eulinete Melo da Silva Tribuzy</t>
  </si>
  <si>
    <t>2313-2</t>
  </si>
  <si>
    <t>Everaldo da Silva Lira</t>
  </si>
  <si>
    <t>448-0</t>
  </si>
  <si>
    <t>Fabíola de Souza Bastos Silva</t>
  </si>
  <si>
    <t>Comarca do Interior: Careiro da Várzea</t>
  </si>
  <si>
    <t>6349-5</t>
  </si>
  <si>
    <t>Fábio César Olintho de Souza</t>
  </si>
  <si>
    <t>2425-2</t>
  </si>
  <si>
    <t>Fábio Lopes  Alfaia</t>
  </si>
  <si>
    <t>3285-9</t>
  </si>
  <si>
    <t>Flávio Henrique Albuquerque de Freitas</t>
  </si>
  <si>
    <t>1541-5</t>
  </si>
  <si>
    <t>Francisco Carlos Gonçalves de Queiroz</t>
  </si>
  <si>
    <t>14ª Vara Cível</t>
  </si>
  <si>
    <t>3286-7</t>
  </si>
  <si>
    <t>Francisco Possidônio da Conceição</t>
  </si>
  <si>
    <t>1965-8</t>
  </si>
  <si>
    <t>Francisco Soares de Souza</t>
  </si>
  <si>
    <t xml:space="preserve">11ª Vara do Juizado Especial Cível </t>
  </si>
  <si>
    <t>1967-4</t>
  </si>
  <si>
    <t>Frank Augusto Lemos do Nascimento</t>
  </si>
  <si>
    <t xml:space="preserve">19ª Vara do Juizado Especial Criminal </t>
  </si>
  <si>
    <t>2829-0</t>
  </si>
  <si>
    <t>George Hamilton Lins Barroso</t>
  </si>
  <si>
    <t>1509-1</t>
  </si>
  <si>
    <t>Gildo Alves de Carvalho Filho</t>
  </si>
  <si>
    <t>3287-5</t>
  </si>
  <si>
    <t>Glen Hudson Paulain Machado</t>
  </si>
  <si>
    <t>556-8</t>
  </si>
  <si>
    <t>Henrique Veiga Lima</t>
  </si>
  <si>
    <t>6352-5</t>
  </si>
  <si>
    <t>Ian Andrezzo Dutra</t>
  </si>
  <si>
    <t>1113-4</t>
  </si>
  <si>
    <t>Ida Maria Costa de Andrade</t>
  </si>
  <si>
    <t>5710-0</t>
  </si>
  <si>
    <t>Igor de Carvalho Leal Campagnolli</t>
  </si>
  <si>
    <t>416-2</t>
  </si>
  <si>
    <t>Irlena Leal Benchimol</t>
  </si>
  <si>
    <t>1249-1</t>
  </si>
  <si>
    <t>Jaci Cavalcanti Gomes Atanazio</t>
  </si>
  <si>
    <t xml:space="preserve">16ª Vara do Juizado Especial Cível </t>
  </si>
  <si>
    <t>1450-8</t>
  </si>
  <si>
    <t>Jaime Artur Santoro Loureiro</t>
  </si>
  <si>
    <t>4ª Vara do  Juizado Especial Cível</t>
  </si>
  <si>
    <t>6348-7</t>
  </si>
  <si>
    <t>James Oliveira dos Santos</t>
  </si>
  <si>
    <t>1227-0</t>
  </si>
  <si>
    <t>Janio Tutomu Takeda</t>
  </si>
  <si>
    <t>3374-0</t>
  </si>
  <si>
    <t>Jean Carlos Pimentel dos Santos</t>
  </si>
  <si>
    <t>554-1</t>
  </si>
  <si>
    <t>Joana dos Santos Meirelles</t>
  </si>
  <si>
    <t>575-4</t>
  </si>
  <si>
    <t>Jomar Ricardo Saunders Fernandes</t>
  </si>
  <si>
    <t>2830-4</t>
  </si>
  <si>
    <t>Jorsenildo Dourado do Nascimento</t>
  </si>
  <si>
    <t>1971-2</t>
  </si>
  <si>
    <t>José Renier da Silva Guimarães</t>
  </si>
  <si>
    <t xml:space="preserve">5ª Vara Cível </t>
  </si>
  <si>
    <t>1551-2</t>
  </si>
  <si>
    <t>Julião Lemos Sobral Júnior</t>
  </si>
  <si>
    <t>1968-2</t>
  </si>
  <si>
    <t>Kathleen dos Santos Gomes</t>
  </si>
  <si>
    <t>18ª Vara Cível</t>
  </si>
  <si>
    <t>1545-8</t>
  </si>
  <si>
    <t>Leoney Figliuolo Harraquian</t>
  </si>
  <si>
    <t>548-7</t>
  </si>
  <si>
    <t>Lia Maria Guedes de Freitas</t>
  </si>
  <si>
    <t>1976-3</t>
  </si>
  <si>
    <t>Lídia de Abreu Carvalho Frota</t>
  </si>
  <si>
    <t>2319-1</t>
  </si>
  <si>
    <t>Luciana da Eira Nasser</t>
  </si>
  <si>
    <t>1708-6</t>
  </si>
  <si>
    <t>Luís Alberto Nascimento Albuquerque</t>
  </si>
  <si>
    <t>1251-3</t>
  </si>
  <si>
    <t>Luís Carlos Honório de Valois Coelho</t>
  </si>
  <si>
    <t>1958-5</t>
  </si>
  <si>
    <t>Luís Cláudio Cabral Chaves</t>
  </si>
  <si>
    <t>1546-6</t>
  </si>
  <si>
    <t>Luís Márcio Nascimento Albuquerque</t>
  </si>
  <si>
    <t>1732-9</t>
  </si>
  <si>
    <t>Luíz Pires de Carvalho Neto</t>
  </si>
  <si>
    <t xml:space="preserve">14ª Vara do Juizado Especial Cível </t>
  </si>
  <si>
    <t>1244-0</t>
  </si>
  <si>
    <t>1586-5</t>
  </si>
  <si>
    <t>Manuel Amaro Pereira de Lima</t>
  </si>
  <si>
    <t>1510-5</t>
  </si>
  <si>
    <t>Marcelo Manuel da Costa Vieira</t>
  </si>
  <si>
    <t xml:space="preserve">8ª Vara do Juizado Especial Cível </t>
  </si>
  <si>
    <t>1073-1</t>
  </si>
  <si>
    <t>Marco Antônio Pinto da Costa</t>
  </si>
  <si>
    <t>1969-0</t>
  </si>
  <si>
    <t>Marcos Santos Maciel</t>
  </si>
  <si>
    <t>296-8</t>
  </si>
  <si>
    <t>Margareth Rose Cruz Hoagen</t>
  </si>
  <si>
    <t>1962-3</t>
  </si>
  <si>
    <t>Maria do Perpétuo S. da Silva Menezes</t>
  </si>
  <si>
    <t>1233-5</t>
  </si>
  <si>
    <t>Maria Eunice Torres do Nascimento</t>
  </si>
  <si>
    <t>9ª Vara Cível</t>
  </si>
  <si>
    <t>3290-5</t>
  </si>
  <si>
    <t>Mateus Guedes Rios</t>
  </si>
  <si>
    <t>1974-7</t>
  </si>
  <si>
    <t>Mauro Moraes Antony</t>
  </si>
  <si>
    <t>1538-5</t>
  </si>
  <si>
    <t>Márcio Rothier Pinheiro Torres</t>
  </si>
  <si>
    <t>2331-0</t>
  </si>
  <si>
    <t>Melissa Sanches Silva da Rosa</t>
  </si>
  <si>
    <t>550-9</t>
  </si>
  <si>
    <t>Mirza Telma de Oliveira Cunha</t>
  </si>
  <si>
    <t>1582-2</t>
  </si>
  <si>
    <t>Moacir Pereira Batista</t>
  </si>
  <si>
    <t>1543-1</t>
  </si>
  <si>
    <t>Mônica Cristina R. da C. Chaves do Carmo</t>
  </si>
  <si>
    <t>10ª Vara Cível</t>
  </si>
  <si>
    <t>1966-6</t>
  </si>
  <si>
    <t>4ª Vara Cível</t>
  </si>
  <si>
    <t>566-5</t>
  </si>
  <si>
    <t>Nélia Caminha Jorge</t>
  </si>
  <si>
    <t>2827-4</t>
  </si>
  <si>
    <t>Odílio Pereira Costa Neto</t>
  </si>
  <si>
    <t>2315-9</t>
  </si>
  <si>
    <t>Onildo Santana de Brito</t>
  </si>
  <si>
    <t>Onilza Abreu Gerth</t>
  </si>
  <si>
    <t>1960-7</t>
  </si>
  <si>
    <t>Patrícia Chacon de Oliveira Loureiro</t>
  </si>
  <si>
    <t>2832-0</t>
  </si>
  <si>
    <t>Patrícia Macedo de Campos</t>
  </si>
  <si>
    <t>1213-0</t>
  </si>
  <si>
    <t>Paulo Fernando de Brito Feitoza</t>
  </si>
  <si>
    <t>6350-9</t>
  </si>
  <si>
    <t>Priscila Pinheiro Pereira</t>
  </si>
  <si>
    <t>6353-3</t>
  </si>
  <si>
    <t>Rafael Almeida Cró Brito</t>
  </si>
  <si>
    <t>3344-8</t>
  </si>
  <si>
    <t>Rafael da Rocha Lima</t>
  </si>
  <si>
    <t>6333-9</t>
  </si>
  <si>
    <t>Rafael Rodrigo da Silva Raposo</t>
  </si>
  <si>
    <t>1114-2</t>
  </si>
  <si>
    <t>Rebeca de Mendonça Lima</t>
  </si>
  <si>
    <t>1972-0</t>
  </si>
  <si>
    <t>Renê Gomes da Silva Junior</t>
  </si>
  <si>
    <t>3292-1</t>
  </si>
  <si>
    <t>Reyson de Souza e Silva</t>
  </si>
  <si>
    <t>6351-7</t>
  </si>
  <si>
    <t>Rivaldo Matos Norões Filho</t>
  </si>
  <si>
    <t>1150-9</t>
  </si>
  <si>
    <t>Roberto Hermidas de Aragão Filho</t>
  </si>
  <si>
    <t>1246-7</t>
  </si>
  <si>
    <t>Roberto Santos Taketomi</t>
  </si>
  <si>
    <t xml:space="preserve">2ª Vara Cível </t>
  </si>
  <si>
    <t>3429-0</t>
  </si>
  <si>
    <t>Roger Luíz Paz de Almeida</t>
  </si>
  <si>
    <t>707-2</t>
  </si>
  <si>
    <t>Rogério José da Costa Vieira</t>
  </si>
  <si>
    <t>1786-8</t>
  </si>
  <si>
    <t>Ronnie Frank Torres Stone</t>
  </si>
  <si>
    <t>2316-7</t>
  </si>
  <si>
    <t>Rosália Guimarães Sarmento</t>
  </si>
  <si>
    <t>5985-4</t>
  </si>
  <si>
    <t>1215-7</t>
  </si>
  <si>
    <t>Rosselberto Himenes</t>
  </si>
  <si>
    <t xml:space="preserve">7ª Vara Cível </t>
  </si>
  <si>
    <t>2327-2</t>
  </si>
  <si>
    <t>Sabrina Cumba Ferreira</t>
  </si>
  <si>
    <t>1250-5</t>
  </si>
  <si>
    <t>Sanã Nogueira Almendros de Oliveira</t>
  </si>
  <si>
    <t>3419-3</t>
  </si>
  <si>
    <t>2834-7</t>
  </si>
  <si>
    <t>Sheilla Jordana de Sales</t>
  </si>
  <si>
    <t>3492-4</t>
  </si>
  <si>
    <t>Silvânia Corrêa Ferreira</t>
  </si>
  <si>
    <t>1226-2</t>
  </si>
  <si>
    <t>Simone Laurent Figueiredo</t>
  </si>
  <si>
    <t>17ª Vara Cível</t>
  </si>
  <si>
    <t>2833-9</t>
  </si>
  <si>
    <t>Suzi Irlanda Araújo Granja da Silva</t>
  </si>
  <si>
    <t>3293-0</t>
  </si>
  <si>
    <t>Tânia Mara Granito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</si>
  <si>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</si>
  <si>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</si>
  <si>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</si>
  <si>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</si>
  <si>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</si>
  <si>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>2328-0</t>
  </si>
  <si>
    <t>Vanessa Leite Mota</t>
  </si>
  <si>
    <t>6-0</t>
  </si>
  <si>
    <t>Vicente de Oliveira Rocha Pinheiro</t>
  </si>
  <si>
    <t>1508-3</t>
  </si>
  <si>
    <t>Víctor André Liuzzi Gomes</t>
  </si>
  <si>
    <t>LOTAÇÃO</t>
  </si>
  <si>
    <t xml:space="preserve"> </t>
  </si>
  <si>
    <t>Port. nº 2600/2007</t>
  </si>
  <si>
    <t>Ato nº 2015/2008</t>
  </si>
  <si>
    <t>Ato nº 1968/2007</t>
  </si>
  <si>
    <t>Resolução nº 55/2008</t>
  </si>
  <si>
    <t>Ato nº 1580/2007</t>
  </si>
  <si>
    <t>Ato nº 1647/2007</t>
  </si>
  <si>
    <t>585/2007</t>
  </si>
  <si>
    <t>600/2014</t>
  </si>
  <si>
    <t>0536/2014</t>
  </si>
  <si>
    <t>215/2015</t>
  </si>
  <si>
    <t>205/2015</t>
  </si>
  <si>
    <t>1.932/2007</t>
  </si>
  <si>
    <t>850/2007</t>
  </si>
  <si>
    <t>0565/2014</t>
  </si>
  <si>
    <t>325/2015</t>
  </si>
  <si>
    <t>1731/2007</t>
  </si>
  <si>
    <t>523/2014</t>
  </si>
  <si>
    <t>Decreto Governamental</t>
  </si>
  <si>
    <t>1.467/2007</t>
  </si>
  <si>
    <t>451/2007</t>
  </si>
  <si>
    <t>1.163/2007</t>
  </si>
  <si>
    <t>0403/2013</t>
  </si>
  <si>
    <t>217/2015</t>
  </si>
  <si>
    <t>213/2015</t>
  </si>
  <si>
    <t>1231/2014</t>
  </si>
  <si>
    <t>507/2006</t>
  </si>
  <si>
    <t>639/2007</t>
  </si>
  <si>
    <t>1.898/2007</t>
  </si>
  <si>
    <t>605/2007</t>
  </si>
  <si>
    <t>329/2015</t>
  </si>
  <si>
    <t>1.912/2007</t>
  </si>
  <si>
    <t>0402/2013</t>
  </si>
  <si>
    <t>1.432/2007</t>
  </si>
  <si>
    <t>1.854/2007</t>
  </si>
  <si>
    <t>574/2007</t>
  </si>
  <si>
    <t>374/1990</t>
  </si>
  <si>
    <t>189/2015</t>
  </si>
  <si>
    <t>318/2015</t>
  </si>
  <si>
    <t>1.019/2007</t>
  </si>
  <si>
    <t>0397/2013</t>
  </si>
  <si>
    <t>104/1984</t>
  </si>
  <si>
    <t>317/2007</t>
  </si>
  <si>
    <t>460/2007</t>
  </si>
  <si>
    <t>1.727/2007</t>
  </si>
  <si>
    <t>0545/2014</t>
  </si>
  <si>
    <t>056/1988</t>
  </si>
  <si>
    <t>1.872/2007</t>
  </si>
  <si>
    <t>227/2015</t>
  </si>
  <si>
    <t>221/2015</t>
  </si>
  <si>
    <t>544/2006</t>
  </si>
  <si>
    <t>1.144/2007</t>
  </si>
  <si>
    <t>0599/2014</t>
  </si>
  <si>
    <t>0198/1996</t>
  </si>
  <si>
    <t>038/2014</t>
  </si>
  <si>
    <t>323/2015</t>
  </si>
  <si>
    <t>201/2015</t>
  </si>
  <si>
    <t>375/2007</t>
  </si>
  <si>
    <t>652/2007</t>
  </si>
  <si>
    <t>513/2014</t>
  </si>
  <si>
    <t>1.397/2007</t>
  </si>
  <si>
    <t>1065/2014</t>
  </si>
  <si>
    <t>350/2015</t>
  </si>
  <si>
    <t>56/2015</t>
  </si>
  <si>
    <t>026/1990</t>
  </si>
  <si>
    <t>1.839/2007</t>
  </si>
  <si>
    <t>1.552/2007</t>
  </si>
  <si>
    <t>1.857/2007</t>
  </si>
  <si>
    <t>226/2015</t>
  </si>
  <si>
    <t>321/2015</t>
  </si>
  <si>
    <t>1067/2014</t>
  </si>
  <si>
    <t>1.152/2007</t>
  </si>
  <si>
    <t>577/2014</t>
  </si>
  <si>
    <t>1.451/2007</t>
  </si>
  <si>
    <t>0171/1996</t>
  </si>
  <si>
    <t>524/2006</t>
  </si>
  <si>
    <t>1.885/2007</t>
  </si>
  <si>
    <t>713/2007</t>
  </si>
  <si>
    <t>860/1998</t>
  </si>
  <si>
    <t>736/2007</t>
  </si>
  <si>
    <t>267/2015</t>
  </si>
  <si>
    <t>324/2015</t>
  </si>
  <si>
    <t>806/2007</t>
  </si>
  <si>
    <t>208/1996</t>
  </si>
  <si>
    <t>839/2007</t>
  </si>
  <si>
    <t>0488/1997</t>
  </si>
  <si>
    <t>2121/1990</t>
  </si>
  <si>
    <t>1583/2007</t>
  </si>
  <si>
    <t>1.784/2007</t>
  </si>
  <si>
    <t>533/2014</t>
  </si>
  <si>
    <t>1.921/2007</t>
  </si>
  <si>
    <t>0101/1988</t>
  </si>
  <si>
    <t>492/2006</t>
  </si>
  <si>
    <t>0518/1997</t>
  </si>
  <si>
    <t>0146/1989</t>
  </si>
  <si>
    <t>191/2015</t>
  </si>
  <si>
    <t>546/2006</t>
  </si>
  <si>
    <t>0240/1991</t>
  </si>
  <si>
    <t>147/2015</t>
  </si>
  <si>
    <t>1.419/2007</t>
  </si>
  <si>
    <t>604/2007</t>
  </si>
  <si>
    <t>717/2007</t>
  </si>
  <si>
    <t>192/2015</t>
  </si>
  <si>
    <t>199/2015</t>
  </si>
  <si>
    <t>375/2013</t>
  </si>
  <si>
    <t>612/2007</t>
  </si>
  <si>
    <t>1.401/2007</t>
  </si>
  <si>
    <t>539/2012</t>
  </si>
  <si>
    <t>198/2015</t>
  </si>
  <si>
    <t>0148/1996</t>
  </si>
  <si>
    <t>1.202/2007</t>
  </si>
  <si>
    <t>1.834/2007</t>
  </si>
  <si>
    <t>383/1990</t>
  </si>
  <si>
    <t>0675/1998</t>
  </si>
  <si>
    <t>0360/1997</t>
  </si>
  <si>
    <t>427/2015</t>
  </si>
  <si>
    <t>815/2007</t>
  </si>
  <si>
    <t>646/2007</t>
  </si>
  <si>
    <t>369/2007</t>
  </si>
  <si>
    <t>212/2015</t>
  </si>
  <si>
    <t>1.911/2007</t>
  </si>
  <si>
    <t>1.458/2007</t>
  </si>
  <si>
    <t>1.426/2007</t>
  </si>
  <si>
    <t>1.922/2007</t>
  </si>
  <si>
    <t>0349/1994</t>
  </si>
  <si>
    <t>166/2015</t>
  </si>
  <si>
    <t>21/1985</t>
  </si>
  <si>
    <t>0356/1997</t>
  </si>
  <si>
    <t>214/2015</t>
  </si>
  <si>
    <t>319/2015</t>
  </si>
  <si>
    <t>0204/1996</t>
  </si>
  <si>
    <t>0173/1996</t>
  </si>
  <si>
    <t>522/2006</t>
  </si>
  <si>
    <t>0406/2014</t>
  </si>
  <si>
    <t>0435/1997</t>
  </si>
  <si>
    <t>211/2015</t>
  </si>
  <si>
    <t>0274/1989</t>
  </si>
  <si>
    <t>658/2007</t>
  </si>
  <si>
    <t>582/2007</t>
  </si>
  <si>
    <t>449/2007</t>
  </si>
  <si>
    <t>0373/1997</t>
  </si>
  <si>
    <t>317/2015</t>
  </si>
  <si>
    <t>190/2015</t>
  </si>
  <si>
    <t>819/2007</t>
  </si>
  <si>
    <t>517/2014</t>
  </si>
  <si>
    <t>322/2015</t>
  </si>
  <si>
    <t>218/2015</t>
  </si>
  <si>
    <t>1.158/2007</t>
  </si>
  <si>
    <t>0176/1996</t>
  </si>
  <si>
    <t>0538/2014</t>
  </si>
  <si>
    <t>320/2015</t>
  </si>
  <si>
    <t>233/2015</t>
  </si>
  <si>
    <t>0683/1998</t>
  </si>
  <si>
    <t>1.474/2007</t>
  </si>
  <si>
    <t>1.835/2007</t>
  </si>
  <si>
    <t>377/2007</t>
  </si>
  <si>
    <t>0189/1996</t>
  </si>
  <si>
    <t>0140/1988</t>
  </si>
  <si>
    <t>0648/1998</t>
  </si>
  <si>
    <t>234/1991</t>
  </si>
  <si>
    <t>0415/2014</t>
  </si>
  <si>
    <t>656/2007</t>
  </si>
  <si>
    <t>195/2006</t>
  </si>
  <si>
    <t>0839/1994</t>
  </si>
  <si>
    <t>463/2015</t>
  </si>
  <si>
    <t>0405/2013</t>
  </si>
  <si>
    <t>0485/1997</t>
  </si>
  <si>
    <t>553/2006</t>
  </si>
  <si>
    <t>644/2007</t>
  </si>
  <si>
    <t>1062/2014</t>
  </si>
  <si>
    <t>186/2015</t>
  </si>
  <si>
    <t>337/2015</t>
  </si>
  <si>
    <t>061/1996</t>
  </si>
  <si>
    <t>568/2006</t>
  </si>
  <si>
    <t>0082/1996</t>
  </si>
  <si>
    <t>0722/1998</t>
  </si>
  <si>
    <t>0555/2014</t>
  </si>
  <si>
    <t>105/1982</t>
  </si>
  <si>
    <t>0403/1997</t>
  </si>
  <si>
    <t>1.427/2007</t>
  </si>
  <si>
    <t>388/1990</t>
  </si>
  <si>
    <t>182/2015</t>
  </si>
  <si>
    <t>1.738/2007</t>
  </si>
  <si>
    <t>529/2007</t>
  </si>
  <si>
    <t>0401/2013</t>
  </si>
  <si>
    <t>187/2015</t>
  </si>
  <si>
    <t>051/1988</t>
  </si>
  <si>
    <t>360/1990</t>
  </si>
  <si>
    <t>478/2006</t>
  </si>
  <si>
    <t>1073/2014</t>
  </si>
  <si>
    <t>554/2014</t>
  </si>
  <si>
    <t>283/2007</t>
  </si>
  <si>
    <t>220/2014</t>
  </si>
  <si>
    <t>223/2014</t>
  </si>
  <si>
    <t>009/1990</t>
  </si>
  <si>
    <t>1075/2014</t>
  </si>
  <si>
    <t>202/2015</t>
  </si>
  <si>
    <t>185/2015</t>
  </si>
  <si>
    <t>041/2014</t>
  </si>
  <si>
    <t>222/2014</t>
  </si>
  <si>
    <t>1095/2007</t>
  </si>
  <si>
    <t>395/2014</t>
  </si>
  <si>
    <t>071/1990</t>
  </si>
  <si>
    <t>538/2006</t>
  </si>
  <si>
    <t>024/1984</t>
  </si>
  <si>
    <t>030/2014</t>
  </si>
  <si>
    <t>90/1984</t>
  </si>
  <si>
    <t>361/2015</t>
  </si>
  <si>
    <t>1.153/2007</t>
  </si>
  <si>
    <t>0581/2014</t>
  </si>
  <si>
    <t>0083/1996</t>
  </si>
  <si>
    <t>435/2007</t>
  </si>
  <si>
    <t>548/2006</t>
  </si>
  <si>
    <t>060/1996</t>
  </si>
  <si>
    <t>1824/1995</t>
  </si>
  <si>
    <t>1.345/2007</t>
  </si>
  <si>
    <t>0408/2013</t>
  </si>
  <si>
    <t>542/2014</t>
  </si>
  <si>
    <t>575/2007</t>
  </si>
  <si>
    <t>1.437/2007</t>
  </si>
  <si>
    <t>0203/1996</t>
  </si>
  <si>
    <t>0702/1998</t>
  </si>
  <si>
    <t>141/1984</t>
  </si>
  <si>
    <t>822/2007</t>
  </si>
  <si>
    <t>0797/1998</t>
  </si>
  <si>
    <t>360/2015</t>
  </si>
  <si>
    <t>1071/2014</t>
  </si>
  <si>
    <t>0418/2014</t>
  </si>
  <si>
    <t>542/2006</t>
  </si>
  <si>
    <t>703/2007</t>
  </si>
  <si>
    <t>572/2014</t>
  </si>
  <si>
    <t>268/2015</t>
  </si>
  <si>
    <t>183/2015</t>
  </si>
  <si>
    <t>0132/1996</t>
  </si>
  <si>
    <t>033/2014</t>
  </si>
  <si>
    <t>1.899/2007</t>
  </si>
  <si>
    <t>771/2007</t>
  </si>
  <si>
    <t>0633/1998</t>
  </si>
  <si>
    <t>0625/1998</t>
  </si>
  <si>
    <t>395/1990</t>
  </si>
  <si>
    <t>1.923/2007</t>
  </si>
  <si>
    <t>0792/1998</t>
  </si>
  <si>
    <t>394/1990</t>
  </si>
  <si>
    <t>403/2014</t>
  </si>
  <si>
    <t>0268/2014</t>
  </si>
  <si>
    <t>521/2014</t>
  </si>
  <si>
    <t>043/2014</t>
  </si>
  <si>
    <t>374/2015</t>
  </si>
  <si>
    <t>336/2015</t>
  </si>
  <si>
    <t>931/2007</t>
  </si>
  <si>
    <t>0672/1998</t>
  </si>
  <si>
    <t>1.833/2007</t>
  </si>
  <si>
    <t>278/2015</t>
  </si>
  <si>
    <t>0817/1998</t>
  </si>
  <si>
    <t>1.428/2007</t>
  </si>
  <si>
    <t>89/1984</t>
  </si>
  <si>
    <t>0241/2014</t>
  </si>
  <si>
    <t>458/2007</t>
  </si>
  <si>
    <t>1.205/2007</t>
  </si>
  <si>
    <t>1171/2014</t>
  </si>
  <si>
    <t>381/2015</t>
  </si>
  <si>
    <t>0246/2014</t>
  </si>
  <si>
    <t>292/2007</t>
  </si>
  <si>
    <t>1.828/2007</t>
  </si>
  <si>
    <t>269/2015</t>
  </si>
  <si>
    <t>0589/1997</t>
  </si>
  <si>
    <t>0598/2014</t>
  </si>
  <si>
    <t>368/2015</t>
  </si>
  <si>
    <t>343/2015</t>
  </si>
  <si>
    <t>0016/1988</t>
  </si>
  <si>
    <t>0224/1996</t>
  </si>
  <si>
    <t>659/2006</t>
  </si>
  <si>
    <t>078/1996</t>
  </si>
  <si>
    <t>0703/1998</t>
  </si>
  <si>
    <t>368/1990</t>
  </si>
  <si>
    <t>0387/2013</t>
  </si>
  <si>
    <t>58/1981</t>
  </si>
  <si>
    <t>753/2007</t>
  </si>
  <si>
    <t>0200/1996</t>
  </si>
  <si>
    <t>025/1990</t>
  </si>
  <si>
    <t>1.870/2007</t>
  </si>
  <si>
    <t>773/2007</t>
  </si>
  <si>
    <t>224/2014</t>
  </si>
  <si>
    <t>518/2014</t>
  </si>
  <si>
    <t>0365/1997</t>
  </si>
  <si>
    <t>0190/1996</t>
  </si>
  <si>
    <t>0517/1997</t>
  </si>
  <si>
    <t>642/2007</t>
  </si>
  <si>
    <t>1.903/2007</t>
  </si>
  <si>
    <t>328/1996</t>
  </si>
  <si>
    <t>1.143/2007</t>
  </si>
  <si>
    <t>0081/1996</t>
  </si>
  <si>
    <t>349/2015</t>
  </si>
  <si>
    <t>372/2015</t>
  </si>
  <si>
    <t>0274/2014</t>
  </si>
  <si>
    <t>0162/1996</t>
  </si>
  <si>
    <t>0530/2014</t>
  </si>
  <si>
    <t>1.390/2007</t>
  </si>
  <si>
    <t>354/2015</t>
  </si>
  <si>
    <t>387/2015</t>
  </si>
  <si>
    <t>520/2006</t>
  </si>
  <si>
    <t>575/1997</t>
  </si>
  <si>
    <t>0132/1992</t>
  </si>
  <si>
    <t>027/2014</t>
  </si>
  <si>
    <t>751/2007</t>
  </si>
  <si>
    <t>946/2007</t>
  </si>
  <si>
    <t>363/2015</t>
  </si>
  <si>
    <t>531/2014</t>
  </si>
  <si>
    <t>0157/1996</t>
  </si>
  <si>
    <t>00366/1997</t>
  </si>
  <si>
    <t>316/2007</t>
  </si>
  <si>
    <t>21/2014</t>
  </si>
  <si>
    <t>219/2015</t>
  </si>
  <si>
    <t>541/2006</t>
  </si>
  <si>
    <t>551/2006</t>
  </si>
  <si>
    <t>225/2015</t>
  </si>
  <si>
    <t>514/2006</t>
  </si>
  <si>
    <t>0551/2014</t>
  </si>
  <si>
    <t>1.447/2007</t>
  </si>
  <si>
    <t>733/2007</t>
  </si>
  <si>
    <t>1.591/2007</t>
  </si>
  <si>
    <t>371/2013</t>
  </si>
  <si>
    <t>789/2007</t>
  </si>
  <si>
    <t>1241/1995</t>
  </si>
  <si>
    <t>539/2006</t>
  </si>
  <si>
    <t>383/2007</t>
  </si>
  <si>
    <t>1153/2014</t>
  </si>
  <si>
    <t>0576/2014</t>
  </si>
  <si>
    <t>576/2007</t>
  </si>
  <si>
    <t>485/2006</t>
  </si>
  <si>
    <t>2.002/2008</t>
  </si>
  <si>
    <t>575/2014</t>
  </si>
  <si>
    <t>0160/1996</t>
  </si>
  <si>
    <t>1.402/2007</t>
  </si>
  <si>
    <t>377/1990</t>
  </si>
  <si>
    <t>1.213/2007</t>
  </si>
  <si>
    <t>386/2015</t>
  </si>
  <si>
    <t>369/2015</t>
  </si>
  <si>
    <t>1070/2014</t>
  </si>
  <si>
    <t>0121/1996</t>
  </si>
  <si>
    <t>381/2007</t>
  </si>
  <si>
    <t>1.882/2007</t>
  </si>
  <si>
    <t>380/2015</t>
  </si>
  <si>
    <t>1227/2014</t>
  </si>
  <si>
    <t>226/2014</t>
  </si>
  <si>
    <t>1.472/2007</t>
  </si>
  <si>
    <t>145/1985</t>
  </si>
  <si>
    <t>0400/1997</t>
  </si>
  <si>
    <t>0799/1998</t>
  </si>
  <si>
    <t>928/2007</t>
  </si>
  <si>
    <t>655/2007</t>
  </si>
  <si>
    <t>086/1996</t>
  </si>
  <si>
    <t>0574/2014</t>
  </si>
  <si>
    <t>358/2015</t>
  </si>
  <si>
    <t>365/2015</t>
  </si>
  <si>
    <t>1060/2014</t>
  </si>
  <si>
    <t>382/2007</t>
  </si>
  <si>
    <t>208/1993</t>
  </si>
  <si>
    <t>578/2007</t>
  </si>
  <si>
    <t>145/1988</t>
  </si>
  <si>
    <t>0472/1997</t>
  </si>
  <si>
    <t>398/1990</t>
  </si>
  <si>
    <t>1226/2014</t>
  </si>
  <si>
    <t>344/2015</t>
  </si>
  <si>
    <t>0128/1996</t>
  </si>
  <si>
    <t>0344/1997</t>
  </si>
  <si>
    <t>1.881/2007</t>
  </si>
  <si>
    <t>718/2007</t>
  </si>
  <si>
    <t>685/2014</t>
  </si>
  <si>
    <t>367/2015</t>
  </si>
  <si>
    <t>352/2015</t>
  </si>
  <si>
    <t>346/2015</t>
  </si>
  <si>
    <t>371/1990</t>
  </si>
  <si>
    <t>291/2007</t>
  </si>
  <si>
    <t>521/2006</t>
  </si>
  <si>
    <t>0129/1996</t>
  </si>
  <si>
    <t>378/2015</t>
  </si>
  <si>
    <t>345/2015</t>
  </si>
  <si>
    <t>373/2015</t>
  </si>
  <si>
    <t>353/2015</t>
  </si>
  <si>
    <t>516/2006</t>
  </si>
  <si>
    <t>509/2014</t>
  </si>
  <si>
    <t>376/2013</t>
  </si>
  <si>
    <t>0400/2013</t>
  </si>
  <si>
    <t>188/2015</t>
  </si>
  <si>
    <t>208/2015</t>
  </si>
  <si>
    <t>375/2015</t>
  </si>
  <si>
    <t>040/2014</t>
  </si>
  <si>
    <t>0217/1996</t>
  </si>
  <si>
    <t>1.886/2007</t>
  </si>
  <si>
    <t>594/2007</t>
  </si>
  <si>
    <t>209/2015</t>
  </si>
  <si>
    <t>881/2007</t>
  </si>
  <si>
    <t>508/2014</t>
  </si>
  <si>
    <t>1.892/2007</t>
  </si>
  <si>
    <t>216/2015</t>
  </si>
  <si>
    <t>370/2015</t>
  </si>
  <si>
    <t>546/2014</t>
  </si>
  <si>
    <t>0120/1989</t>
  </si>
  <si>
    <t>203/2015</t>
  </si>
  <si>
    <t>1069/2014</t>
  </si>
  <si>
    <t>357/2015</t>
  </si>
  <si>
    <t>0207/1996</t>
  </si>
  <si>
    <t>0707/1998</t>
  </si>
  <si>
    <t>802/2007</t>
  </si>
  <si>
    <t>511/2014</t>
  </si>
  <si>
    <t>0626/1998</t>
  </si>
  <si>
    <t>0234/2014</t>
  </si>
  <si>
    <t>0709/1998</t>
  </si>
  <si>
    <t>469/2015</t>
  </si>
  <si>
    <t>754/2007</t>
  </si>
  <si>
    <t>0570/2014</t>
  </si>
  <si>
    <t>1.895/2007</t>
  </si>
  <si>
    <t>391/2007</t>
  </si>
  <si>
    <t>545/2012</t>
  </si>
  <si>
    <t>338/2015</t>
  </si>
  <si>
    <t>1168/2014</t>
  </si>
  <si>
    <t>0146/1996</t>
  </si>
  <si>
    <t>2214/1994</t>
  </si>
  <si>
    <t>1.868/2007</t>
  </si>
  <si>
    <t>0242/1996</t>
  </si>
  <si>
    <t>022/1990</t>
  </si>
  <si>
    <t>783/2007</t>
  </si>
  <si>
    <t>744/2007</t>
  </si>
  <si>
    <t>396/2014</t>
  </si>
  <si>
    <t>479/2006</t>
  </si>
  <si>
    <t>442/2007</t>
  </si>
  <si>
    <t>443/2007</t>
  </si>
  <si>
    <t>031/2014</t>
  </si>
  <si>
    <t>2.019/2008</t>
  </si>
  <si>
    <t>486/2007</t>
  </si>
  <si>
    <t>216/2014</t>
  </si>
  <si>
    <t>381/2013</t>
  </si>
  <si>
    <t>380/2013</t>
  </si>
  <si>
    <t>1.850/2007</t>
  </si>
  <si>
    <t>0457/1997</t>
  </si>
  <si>
    <t>0363/1997</t>
  </si>
  <si>
    <t>0381/1997</t>
  </si>
  <si>
    <t>339/2015</t>
  </si>
  <si>
    <t>0554/1997</t>
  </si>
  <si>
    <t>1716/2007</t>
  </si>
  <si>
    <t>807/2007</t>
  </si>
  <si>
    <t>0552/2014</t>
  </si>
  <si>
    <t>362/2014</t>
  </si>
  <si>
    <t>572/2007</t>
  </si>
  <si>
    <t>813/2007</t>
  </si>
  <si>
    <t>0240/2014</t>
  </si>
  <si>
    <t>057/1996</t>
  </si>
  <si>
    <t>796/2007</t>
  </si>
  <si>
    <t>1166/2014</t>
  </si>
  <si>
    <t>1.906/2007</t>
  </si>
  <si>
    <t>1.954/2007</t>
  </si>
  <si>
    <t>987/2007</t>
  </si>
  <si>
    <t>614/2007</t>
  </si>
  <si>
    <t>524/2014</t>
  </si>
  <si>
    <t>414/2014</t>
  </si>
  <si>
    <t>0239/1996</t>
  </si>
  <si>
    <t>0400/2014</t>
  </si>
  <si>
    <t>167/2015</t>
  </si>
  <si>
    <t>0795/1998</t>
  </si>
  <si>
    <t>065/1996</t>
  </si>
  <si>
    <t>031/1990</t>
  </si>
  <si>
    <t>54/2015</t>
  </si>
  <si>
    <t>0461/1997</t>
  </si>
  <si>
    <t>800/2007</t>
  </si>
  <si>
    <t>0261/1991</t>
  </si>
  <si>
    <t>1839/1995</t>
  </si>
  <si>
    <t>1552/1995</t>
  </si>
  <si>
    <t>885/1994</t>
  </si>
  <si>
    <t>0413/2014</t>
  </si>
  <si>
    <t>0215/1996</t>
  </si>
  <si>
    <t>625/2007</t>
  </si>
  <si>
    <t>335/2015</t>
  </si>
  <si>
    <t>0230/1999</t>
  </si>
  <si>
    <t>549/2012</t>
  </si>
  <si>
    <t>1258/2014</t>
  </si>
  <si>
    <t>289/2015</t>
  </si>
  <si>
    <t>126/2015</t>
  </si>
  <si>
    <t>125/2015</t>
  </si>
  <si>
    <t>137/2015</t>
  </si>
  <si>
    <t>1452/2007</t>
  </si>
  <si>
    <t>138/2015</t>
  </si>
  <si>
    <t>0263/2014</t>
  </si>
  <si>
    <t>0430/2014</t>
  </si>
  <si>
    <t>287/2015</t>
  </si>
  <si>
    <t>133/2015</t>
  </si>
  <si>
    <t>127/2015</t>
  </si>
  <si>
    <t>128/2015</t>
  </si>
  <si>
    <t>295/2015</t>
  </si>
  <si>
    <t>657/2006</t>
  </si>
  <si>
    <t>054/1996</t>
  </si>
  <si>
    <t>091/1996</t>
  </si>
  <si>
    <t>455/2014</t>
  </si>
  <si>
    <t>110/2014</t>
  </si>
  <si>
    <t>294/2015</t>
  </si>
  <si>
    <t>105/2015</t>
  </si>
  <si>
    <t>110/2015</t>
  </si>
  <si>
    <t>107/2015</t>
  </si>
  <si>
    <t>293/2015</t>
  </si>
  <si>
    <t>140/2015</t>
  </si>
  <si>
    <t>290/2015</t>
  </si>
  <si>
    <t>257/2012</t>
  </si>
  <si>
    <t>119/2015</t>
  </si>
  <si>
    <t>131/2015</t>
  </si>
  <si>
    <t>288/2015</t>
  </si>
  <si>
    <t>135/2015</t>
  </si>
  <si>
    <t>136/2015</t>
  </si>
  <si>
    <t>112/2015</t>
  </si>
  <si>
    <t>114/2015</t>
  </si>
  <si>
    <t>115/2015</t>
  </si>
  <si>
    <t>113/2015</t>
  </si>
  <si>
    <t>321/2012</t>
  </si>
  <si>
    <t>118/2015</t>
  </si>
  <si>
    <t>116/2015</t>
  </si>
  <si>
    <t>129/2015</t>
  </si>
  <si>
    <t>121/2015</t>
  </si>
  <si>
    <t>1.827/2007</t>
  </si>
  <si>
    <t>1.140/2007</t>
  </si>
  <si>
    <t>122/2015</t>
  </si>
  <si>
    <t>117/2015</t>
  </si>
  <si>
    <t>0396/2013</t>
  </si>
  <si>
    <t>505/2014</t>
  </si>
  <si>
    <t>104/2015</t>
  </si>
  <si>
    <t>245/2015</t>
  </si>
  <si>
    <t>0214/1996</t>
  </si>
  <si>
    <t>1187/2014</t>
  </si>
  <si>
    <t>0399/2014</t>
  </si>
  <si>
    <t>0179/1996</t>
  </si>
  <si>
    <t>1.874/2007</t>
  </si>
  <si>
    <t>507/2007</t>
  </si>
  <si>
    <t>1.840/2007</t>
  </si>
  <si>
    <t>1.433/2007</t>
  </si>
  <si>
    <t>568/2014</t>
  </si>
  <si>
    <t>0547/2014</t>
  </si>
  <si>
    <t>2.550/2006</t>
  </si>
  <si>
    <t>0351/1997</t>
  </si>
  <si>
    <t>483/2007</t>
  </si>
  <si>
    <t>300/2000</t>
  </si>
  <si>
    <t>053/2014</t>
  </si>
  <si>
    <t>1232/2014</t>
  </si>
  <si>
    <t>1167/2014</t>
  </si>
  <si>
    <t>0574/1997</t>
  </si>
  <si>
    <t>0419/2013</t>
  </si>
  <si>
    <t>0412/2013</t>
  </si>
  <si>
    <t>0410/2013</t>
  </si>
  <si>
    <t>149/2015</t>
  </si>
  <si>
    <t>169/2015</t>
  </si>
  <si>
    <t>148/2015</t>
  </si>
  <si>
    <t>0418/2013</t>
  </si>
  <si>
    <t>1.651/2007</t>
  </si>
  <si>
    <t>1.133/2007</t>
  </si>
  <si>
    <t>1.137/2007</t>
  </si>
  <si>
    <t>417/2007</t>
  </si>
  <si>
    <t>678/2007</t>
  </si>
  <si>
    <t>1.340/2007</t>
  </si>
  <si>
    <t>131/1996</t>
  </si>
  <si>
    <t>282/2007</t>
  </si>
  <si>
    <t>474/1990</t>
  </si>
  <si>
    <t>541/2014</t>
  </si>
  <si>
    <t>1.336/2007</t>
  </si>
  <si>
    <t>049/2014</t>
  </si>
  <si>
    <t>051/2014</t>
  </si>
  <si>
    <t>307/2013</t>
  </si>
  <si>
    <t>0368/1997</t>
  </si>
  <si>
    <t>400/1990</t>
  </si>
  <si>
    <t>664/2007</t>
  </si>
  <si>
    <t>1.139/2007</t>
  </si>
  <si>
    <t>1.652/2007</t>
  </si>
  <si>
    <t>628/2007</t>
  </si>
  <si>
    <t>423/2014</t>
  </si>
  <si>
    <t>678/1998</t>
  </si>
  <si>
    <t>54/1984</t>
  </si>
  <si>
    <t>851/2007</t>
  </si>
  <si>
    <t>0610/1997</t>
  </si>
  <si>
    <t>0695/1998</t>
  </si>
  <si>
    <t>1.081/2007</t>
  </si>
  <si>
    <t>843/2007</t>
  </si>
  <si>
    <t>672/2007</t>
  </si>
  <si>
    <t>0497/1997</t>
  </si>
  <si>
    <t>669/2007</t>
  </si>
  <si>
    <t>666/2007</t>
  </si>
  <si>
    <t>472/2007</t>
  </si>
  <si>
    <t>146/2015</t>
  </si>
  <si>
    <t>241/2015</t>
  </si>
  <si>
    <t>052/1988</t>
  </si>
  <si>
    <t>0379/1997</t>
  </si>
  <si>
    <t>382/2015</t>
  </si>
  <si>
    <t>1.341/2007</t>
  </si>
  <si>
    <t>194/1996</t>
  </si>
  <si>
    <t>0555/1997</t>
  </si>
  <si>
    <t>0408/1997</t>
  </si>
  <si>
    <t>1423/2007</t>
  </si>
  <si>
    <t>0696/1998</t>
  </si>
  <si>
    <t>782/2007</t>
  </si>
  <si>
    <t>481/2006</t>
  </si>
  <si>
    <t>1.407/2007</t>
  </si>
  <si>
    <t>630/2007</t>
  </si>
  <si>
    <t>665/2006</t>
  </si>
  <si>
    <t>382/2013</t>
  </si>
  <si>
    <t>0504/1997</t>
  </si>
  <si>
    <t>0564/1997</t>
  </si>
  <si>
    <t>0239/2014</t>
  </si>
  <si>
    <t>71/1981</t>
  </si>
  <si>
    <t>0505/1997</t>
  </si>
  <si>
    <t>0391/1997</t>
  </si>
  <si>
    <t>81/1984</t>
  </si>
  <si>
    <t>0392/1997</t>
  </si>
  <si>
    <t>1592/1997</t>
  </si>
  <si>
    <t>0714/1998</t>
  </si>
  <si>
    <t>1.955/2007</t>
  </si>
  <si>
    <t>18/2014</t>
  </si>
  <si>
    <t>219/2014</t>
  </si>
  <si>
    <t>0401/1996</t>
  </si>
  <si>
    <t>579/2014</t>
  </si>
  <si>
    <t>489/1997</t>
  </si>
  <si>
    <t>60/2015</t>
  </si>
  <si>
    <t>0410/2014</t>
  </si>
  <si>
    <t>226/1985</t>
  </si>
  <si>
    <t>0658/1998</t>
  </si>
  <si>
    <t>0232/2014</t>
  </si>
  <si>
    <t>520/2014</t>
  </si>
  <si>
    <t>673/2006</t>
  </si>
  <si>
    <t>459/2007</t>
  </si>
  <si>
    <t>784/2007</t>
  </si>
  <si>
    <t>042/2014</t>
  </si>
  <si>
    <t>0408/2014</t>
  </si>
  <si>
    <t>227/1983</t>
  </si>
  <si>
    <t>852/2007</t>
  </si>
  <si>
    <t>0339/1997</t>
  </si>
  <si>
    <t>0342/1997</t>
  </si>
  <si>
    <t>716/2007</t>
  </si>
  <si>
    <t>399/1997</t>
  </si>
  <si>
    <t>192/1985</t>
  </si>
  <si>
    <t>637/2007</t>
  </si>
  <si>
    <t>1.519/2007</t>
  </si>
  <si>
    <t>024/1990</t>
  </si>
  <si>
    <t>930/07</t>
  </si>
  <si>
    <t>023/1984</t>
  </si>
  <si>
    <t>279/2007</t>
  </si>
  <si>
    <t>0213/1996</t>
  </si>
  <si>
    <t>19/2014</t>
  </si>
  <si>
    <t>0513/1997</t>
  </si>
  <si>
    <t>708/2007</t>
  </si>
  <si>
    <t>252/1988</t>
  </si>
  <si>
    <t>125/1984</t>
  </si>
  <si>
    <t>106/1982</t>
  </si>
  <si>
    <t>0537/1997</t>
  </si>
  <si>
    <t>013/2009</t>
  </si>
  <si>
    <t>523/2006</t>
  </si>
  <si>
    <t>653/2006</t>
  </si>
  <si>
    <t>0064/1994</t>
  </si>
  <si>
    <t>197/1995</t>
  </si>
  <si>
    <t>1.189/2007</t>
  </si>
  <si>
    <t>1.993/2008</t>
  </si>
  <si>
    <t>099/1994</t>
  </si>
  <si>
    <t>0053/1994</t>
  </si>
  <si>
    <t>95/1984</t>
  </si>
  <si>
    <t>1.987/2008</t>
  </si>
  <si>
    <t>2.000/2008</t>
  </si>
  <si>
    <t>1.938/2007</t>
  </si>
  <si>
    <t>1.989/2008</t>
  </si>
  <si>
    <t>1.991/2008</t>
  </si>
  <si>
    <t>1.627/2007</t>
  </si>
  <si>
    <t>0132/1994</t>
  </si>
  <si>
    <t>1.629/2007</t>
  </si>
  <si>
    <t>0130/1994</t>
  </si>
  <si>
    <t>1940/2007</t>
  </si>
  <si>
    <t>402/2007</t>
  </si>
  <si>
    <t>1.177/2007</t>
  </si>
  <si>
    <t>0035/1994</t>
  </si>
  <si>
    <t>922/2007</t>
  </si>
  <si>
    <t>1.181/2007</t>
  </si>
  <si>
    <t>1.090/2007</t>
  </si>
  <si>
    <t>665/2014</t>
  </si>
  <si>
    <t>650/2014</t>
  </si>
  <si>
    <t>543/2012</t>
  </si>
  <si>
    <t>542/2012</t>
  </si>
  <si>
    <t>656/2014</t>
  </si>
  <si>
    <t>548/2012</t>
  </si>
  <si>
    <t>578/2014</t>
  </si>
  <si>
    <t>540/2012</t>
  </si>
  <si>
    <t>664/2014</t>
  </si>
  <si>
    <t>547/2012</t>
  </si>
  <si>
    <t>544/2012</t>
  </si>
  <si>
    <t>0192/1989</t>
  </si>
  <si>
    <t>0261/2014</t>
  </si>
  <si>
    <t>0208/1991</t>
  </si>
  <si>
    <t>1085/2014</t>
  </si>
  <si>
    <t>427/2014</t>
  </si>
  <si>
    <t>657/2014</t>
  </si>
  <si>
    <t>1156/2014</t>
  </si>
  <si>
    <t>75/1984</t>
  </si>
  <si>
    <t>0262/2014</t>
  </si>
  <si>
    <t>0437/2014</t>
  </si>
  <si>
    <t>0428/2014</t>
  </si>
  <si>
    <t>680/2014</t>
  </si>
  <si>
    <t>0272/2014</t>
  </si>
  <si>
    <t>0435/2014</t>
  </si>
  <si>
    <t>0429/2014</t>
  </si>
  <si>
    <t>0217/1995</t>
  </si>
  <si>
    <t>145/1994</t>
  </si>
  <si>
    <t>525/2014</t>
  </si>
  <si>
    <t>553/2012</t>
  </si>
  <si>
    <t>552/2012</t>
  </si>
  <si>
    <t>655/2014</t>
  </si>
  <si>
    <t>1.403/2007</t>
  </si>
  <si>
    <t>662/2014</t>
  </si>
  <si>
    <t>0126/1994</t>
  </si>
  <si>
    <t>105/2014</t>
  </si>
  <si>
    <t>109/2014</t>
  </si>
  <si>
    <t>654/2014</t>
  </si>
  <si>
    <t>651/2014</t>
  </si>
  <si>
    <t>108/2014</t>
  </si>
  <si>
    <t>1119/2014</t>
  </si>
  <si>
    <t>0357/2014</t>
  </si>
  <si>
    <t>624/2006</t>
  </si>
  <si>
    <t>426/2014</t>
  </si>
  <si>
    <t>0582/2014</t>
  </si>
  <si>
    <t>1077/2014</t>
  </si>
  <si>
    <t>1.398/2007</t>
  </si>
  <si>
    <t>0425/2014</t>
  </si>
  <si>
    <t>645/2014</t>
  </si>
  <si>
    <t>1.422/2007</t>
  </si>
  <si>
    <t>0424/2014</t>
  </si>
  <si>
    <t>1137/2014</t>
  </si>
  <si>
    <t>0584/2014</t>
  </si>
  <si>
    <t>1.446/2007</t>
  </si>
  <si>
    <t>0270/2014</t>
  </si>
  <si>
    <t>0259/2014</t>
  </si>
  <si>
    <t>644/2014</t>
  </si>
  <si>
    <t>1.740/2007</t>
  </si>
  <si>
    <t>282/2008</t>
  </si>
  <si>
    <t>0433/2014</t>
  </si>
  <si>
    <t>87/2014</t>
  </si>
  <si>
    <t>790/2007</t>
  </si>
  <si>
    <t>056/1996</t>
  </si>
  <si>
    <t>0023/1994</t>
  </si>
  <si>
    <t>0022/1994</t>
  </si>
  <si>
    <t>110/1994</t>
  </si>
  <si>
    <t>537/2012</t>
  </si>
  <si>
    <t>17/2013</t>
  </si>
  <si>
    <t>1.450/2007</t>
  </si>
  <si>
    <t>1.471/2007</t>
  </si>
  <si>
    <t>255/2012</t>
  </si>
  <si>
    <t>256/2012</t>
  </si>
  <si>
    <t>280/1989</t>
  </si>
  <si>
    <t>0111/1994</t>
  </si>
  <si>
    <t>1.160/2014</t>
  </si>
  <si>
    <t>1.739/2007</t>
  </si>
  <si>
    <t>288/2012</t>
  </si>
  <si>
    <t>0027/1994</t>
  </si>
  <si>
    <t>538/2012</t>
  </si>
  <si>
    <t>101/1994</t>
  </si>
  <si>
    <t>298/2012</t>
  </si>
  <si>
    <t>289/2012</t>
  </si>
  <si>
    <t>43/2012</t>
  </si>
  <si>
    <t>082/2013</t>
  </si>
  <si>
    <t>41/2012</t>
  </si>
  <si>
    <t>53/2015</t>
  </si>
  <si>
    <t>0102/1994</t>
  </si>
  <si>
    <t>0266/2014</t>
  </si>
  <si>
    <t>0257/2014</t>
  </si>
  <si>
    <t>0267/2014</t>
  </si>
  <si>
    <t>0258/2014</t>
  </si>
  <si>
    <t>1.946/2007</t>
  </si>
  <si>
    <t>915/2007</t>
  </si>
  <si>
    <t>39/2012</t>
  </si>
  <si>
    <t>86/2012</t>
  </si>
  <si>
    <t>321/2013</t>
  </si>
  <si>
    <t>0172/1994</t>
  </si>
  <si>
    <t>171/1994</t>
  </si>
  <si>
    <t>520/2007</t>
  </si>
  <si>
    <t>49/2012</t>
  </si>
  <si>
    <t>48/2012</t>
  </si>
  <si>
    <t>89/2014</t>
  </si>
  <si>
    <t>90/2014</t>
  </si>
  <si>
    <t>103/2012</t>
  </si>
  <si>
    <t>297/2012</t>
  </si>
  <si>
    <t>45/2012</t>
  </si>
  <si>
    <t>660/2014</t>
  </si>
  <si>
    <t>615/2007</t>
  </si>
  <si>
    <t>46/2012</t>
  </si>
  <si>
    <t>329/2013</t>
  </si>
  <si>
    <t>1.429/2007</t>
  </si>
  <si>
    <t>51/2012</t>
  </si>
  <si>
    <t>50/2012</t>
  </si>
  <si>
    <t>1383/2007</t>
  </si>
  <si>
    <t>96/2014</t>
  </si>
  <si>
    <t>95/2014</t>
  </si>
  <si>
    <t>0535/1997</t>
  </si>
  <si>
    <t>93/2014</t>
  </si>
  <si>
    <t>94/2014</t>
  </si>
  <si>
    <t>1174/2014</t>
  </si>
  <si>
    <t>91/2014</t>
  </si>
  <si>
    <t>92/2014</t>
  </si>
  <si>
    <t>1648/2007</t>
  </si>
  <si>
    <t>291/2012</t>
  </si>
  <si>
    <t>293/2012</t>
  </si>
  <si>
    <t>292/2012</t>
  </si>
  <si>
    <t>319/2007</t>
  </si>
  <si>
    <t>0082/1994</t>
  </si>
  <si>
    <t>99/2014</t>
  </si>
  <si>
    <t>1164/2014</t>
  </si>
  <si>
    <t>642/2014</t>
  </si>
  <si>
    <t>0211/1996</t>
  </si>
  <si>
    <t>0037/1994</t>
  </si>
  <si>
    <t>0121/1994</t>
  </si>
  <si>
    <t>1.414/2007</t>
  </si>
  <si>
    <t>555/2012</t>
  </si>
  <si>
    <t>688/2014</t>
  </si>
  <si>
    <t>0490/1997</t>
  </si>
  <si>
    <t>DATA DE DISPONIBILIZAÇÃO</t>
  </si>
  <si>
    <t>Port. nº 3699/07</t>
  </si>
  <si>
    <t>1.201/2007</t>
  </si>
  <si>
    <t>533/2015</t>
  </si>
  <si>
    <t>526/2015</t>
  </si>
  <si>
    <t>520/2015</t>
  </si>
  <si>
    <t>505/2015</t>
  </si>
  <si>
    <t>462/2015</t>
  </si>
  <si>
    <t>530/2015</t>
  </si>
  <si>
    <t>514/2015</t>
  </si>
  <si>
    <t>499/2015</t>
  </si>
  <si>
    <t>0201/1996</t>
  </si>
  <si>
    <t>459/2015</t>
  </si>
  <si>
    <t>523/2015</t>
  </si>
  <si>
    <t>534/2015</t>
  </si>
  <si>
    <t>0305/2000</t>
  </si>
  <si>
    <t>507/2015</t>
  </si>
  <si>
    <t>464/2015</t>
  </si>
  <si>
    <t>516/2015</t>
  </si>
  <si>
    <t>508/2015</t>
  </si>
  <si>
    <t>528/2015</t>
  </si>
  <si>
    <t>512/2015</t>
  </si>
  <si>
    <t>522/2015</t>
  </si>
  <si>
    <t>585/2015</t>
  </si>
  <si>
    <t>549/2015</t>
  </si>
  <si>
    <t>0801/1998</t>
  </si>
  <si>
    <t>500/2015</t>
  </si>
  <si>
    <t>529/2015</t>
  </si>
  <si>
    <t>524/2015</t>
  </si>
  <si>
    <t>517/2015</t>
  </si>
  <si>
    <t>518/2015</t>
  </si>
  <si>
    <t>501/2015</t>
  </si>
  <si>
    <t>457/2015</t>
  </si>
  <si>
    <t>504/2015</t>
  </si>
  <si>
    <t>519/2015</t>
  </si>
  <si>
    <t>0170/1996</t>
  </si>
  <si>
    <t>503/2015</t>
  </si>
  <si>
    <t>513/2015</t>
  </si>
  <si>
    <t>535/2015</t>
  </si>
  <si>
    <t>0149/1996</t>
  </si>
  <si>
    <t>986/2007</t>
  </si>
  <si>
    <t>0889/1994</t>
  </si>
  <si>
    <t>025/1984</t>
  </si>
  <si>
    <t>0067/1994</t>
  </si>
  <si>
    <t>185/2010</t>
  </si>
  <si>
    <t>509/2015</t>
  </si>
  <si>
    <t>536/2015</t>
  </si>
  <si>
    <t>510/2015</t>
  </si>
  <si>
    <t>378/2013</t>
  </si>
  <si>
    <t>390/2007</t>
  </si>
  <si>
    <t>0359/1997</t>
  </si>
  <si>
    <t>0680/1998</t>
  </si>
  <si>
    <t>670/2007</t>
  </si>
  <si>
    <t>480/2015</t>
  </si>
  <si>
    <t>1992/2008</t>
  </si>
  <si>
    <t>0477/1997</t>
  </si>
  <si>
    <t>481/2015</t>
  </si>
  <si>
    <t>551/2015</t>
  </si>
  <si>
    <t>290/2012</t>
  </si>
  <si>
    <t>0039/1994</t>
  </si>
  <si>
    <t>0264/2014</t>
  </si>
  <si>
    <t>0275/2014</t>
  </si>
  <si>
    <t>585/2014</t>
  </si>
  <si>
    <t>0265/2014</t>
  </si>
  <si>
    <t>261/2012</t>
  </si>
  <si>
    <t>260/2012</t>
  </si>
  <si>
    <t>124/1994</t>
  </si>
  <si>
    <t>259/2012</t>
  </si>
  <si>
    <t>090/2013</t>
  </si>
  <si>
    <t>1190/2014</t>
  </si>
  <si>
    <t>0045/1994</t>
  </si>
  <si>
    <t>129/1994</t>
  </si>
  <si>
    <t>0043/1994</t>
  </si>
  <si>
    <t>296/2012</t>
  </si>
  <si>
    <t>531/2006</t>
  </si>
  <si>
    <t>295/2012</t>
  </si>
  <si>
    <t>113/2014</t>
  </si>
  <si>
    <t>112/2014</t>
  </si>
  <si>
    <t>1.184/2007</t>
  </si>
  <si>
    <t>556/2012</t>
  </si>
  <si>
    <t>647/2014</t>
  </si>
  <si>
    <t>663/2006</t>
  </si>
  <si>
    <t>1.838/2007</t>
  </si>
  <si>
    <t>2.011/2008</t>
  </si>
  <si>
    <t>0304/1989</t>
  </si>
  <si>
    <t>0133/1994</t>
  </si>
  <si>
    <t>334/1989</t>
  </si>
  <si>
    <t>737/2007</t>
  </si>
  <si>
    <t>483/2006</t>
  </si>
  <si>
    <t>1165/2014</t>
  </si>
  <si>
    <t>512/2014</t>
  </si>
  <si>
    <t>579/2007</t>
  </si>
  <si>
    <t>1.664/07</t>
  </si>
  <si>
    <t>1.901/2007</t>
  </si>
  <si>
    <t>0218/1996</t>
  </si>
  <si>
    <t>335/2008</t>
  </si>
  <si>
    <t>573/2007</t>
  </si>
  <si>
    <t>456/2015</t>
  </si>
  <si>
    <t>525/2015</t>
  </si>
  <si>
    <t>470/2015</t>
  </si>
  <si>
    <t>518/2007</t>
  </si>
  <si>
    <t>221/2013</t>
  </si>
  <si>
    <t>2.018/2008</t>
  </si>
  <si>
    <t>539/2010</t>
  </si>
  <si>
    <t>521/2007</t>
  </si>
  <si>
    <t>0406/2013</t>
  </si>
  <si>
    <t>426/2009</t>
  </si>
  <si>
    <t>2.001/2008</t>
  </si>
  <si>
    <t>1.024/2007</t>
  </si>
  <si>
    <t>564/2006</t>
  </si>
  <si>
    <t>1169/2014</t>
  </si>
  <si>
    <t>583/2007</t>
  </si>
  <si>
    <t>654/2007</t>
  </si>
  <si>
    <t>1010/2007</t>
  </si>
  <si>
    <t>1.011/2007</t>
  </si>
  <si>
    <t>494/2006</t>
  </si>
  <si>
    <t>0398/2013</t>
  </si>
  <si>
    <t>398/2014</t>
  </si>
  <si>
    <t>1.393/2007</t>
  </si>
  <si>
    <t>547/2006</t>
  </si>
  <si>
    <t>0259/1989</t>
  </si>
  <si>
    <t>1325/2007</t>
  </si>
  <si>
    <t>0552/1997</t>
  </si>
  <si>
    <t>167/2013</t>
  </si>
  <si>
    <t>151/2014</t>
  </si>
  <si>
    <t>21/2012</t>
  </si>
  <si>
    <t>231/2012</t>
  </si>
  <si>
    <t>660/2007</t>
  </si>
  <si>
    <t>510/2014</t>
  </si>
  <si>
    <t>1.662/2007</t>
  </si>
  <si>
    <t>1.411/2007</t>
  </si>
  <si>
    <t>0679/1998</t>
  </si>
  <si>
    <t>0514/1997</t>
  </si>
  <si>
    <t>659/1998</t>
  </si>
  <si>
    <t>521/2015</t>
  </si>
  <si>
    <t>566/2006</t>
  </si>
  <si>
    <t>838/2007</t>
  </si>
  <si>
    <t>476/2007</t>
  </si>
  <si>
    <t>0410/1997</t>
  </si>
  <si>
    <t>640/2007</t>
  </si>
  <si>
    <t>0534/2014</t>
  </si>
  <si>
    <t>916/2007</t>
  </si>
  <si>
    <t>1.473/2007</t>
  </si>
  <si>
    <t>1.884/2007</t>
  </si>
  <si>
    <t>1.092/2007</t>
  </si>
  <si>
    <t>0662/1998</t>
  </si>
  <si>
    <t>533/2006</t>
  </si>
  <si>
    <t>564/2014</t>
  </si>
  <si>
    <t>466/2007</t>
  </si>
  <si>
    <t>011/1990</t>
  </si>
  <si>
    <t>0547/1997</t>
  </si>
  <si>
    <t>634/2007</t>
  </si>
  <si>
    <t>1.778/2007</t>
  </si>
  <si>
    <t>246/1988</t>
  </si>
  <si>
    <t>643/2007</t>
  </si>
  <si>
    <t>1.858/2007</t>
  </si>
  <si>
    <t>505/2007</t>
  </si>
  <si>
    <t>470/2007</t>
  </si>
  <si>
    <t>545/2006</t>
  </si>
  <si>
    <t>1.893/2007</t>
  </si>
  <si>
    <t>1.410/2007</t>
  </si>
  <si>
    <t>885/2014</t>
  </si>
  <si>
    <t>447/2007</t>
  </si>
  <si>
    <t>2003/2008</t>
  </si>
  <si>
    <t>1.441/2007</t>
  </si>
  <si>
    <t>711/2007</t>
  </si>
  <si>
    <t>0496/1997</t>
  </si>
  <si>
    <t>660/2006</t>
  </si>
  <si>
    <t>1.149/2007</t>
  </si>
  <si>
    <t>446/2007</t>
  </si>
  <si>
    <t>1.436/2007</t>
  </si>
  <si>
    <t>762/2007</t>
  </si>
  <si>
    <t>477/2006</t>
  </si>
  <si>
    <t>651/1998</t>
  </si>
  <si>
    <t>087/1996</t>
  </si>
  <si>
    <t>1.846/2007</t>
  </si>
  <si>
    <t>1.905/2007</t>
  </si>
  <si>
    <t>490/2006</t>
  </si>
  <si>
    <t>553/2014</t>
  </si>
  <si>
    <t>940/2007</t>
  </si>
  <si>
    <t>1.392/2007</t>
  </si>
  <si>
    <t>598/2007</t>
  </si>
  <si>
    <t>450/2007</t>
  </si>
  <si>
    <t>20/2014</t>
  </si>
  <si>
    <t>0252/2014</t>
  </si>
  <si>
    <t>588/2007</t>
  </si>
  <si>
    <t>2.010/08</t>
  </si>
  <si>
    <t>0475/1997</t>
  </si>
  <si>
    <t>385/2013</t>
  </si>
  <si>
    <t>212/2014</t>
  </si>
  <si>
    <t>412/2014</t>
  </si>
  <si>
    <t>211/2014</t>
  </si>
  <si>
    <t>0522/1997</t>
  </si>
  <si>
    <t>0507/1997</t>
  </si>
  <si>
    <t>213/2014</t>
  </si>
  <si>
    <t>050/1996</t>
  </si>
  <si>
    <t>0647/1998</t>
  </si>
  <si>
    <t>513/2006</t>
  </si>
  <si>
    <t>1.914/2007</t>
  </si>
  <si>
    <t>0524/1997</t>
  </si>
  <si>
    <t>1.851/2007</t>
  </si>
  <si>
    <t>365/2013</t>
  </si>
  <si>
    <t>284/2007</t>
  </si>
  <si>
    <t>707/2007</t>
  </si>
  <si>
    <t>712/2007</t>
  </si>
  <si>
    <t>561/2006</t>
  </si>
  <si>
    <t>1.777/2007</t>
  </si>
  <si>
    <t>514/2014</t>
  </si>
  <si>
    <t>0591/1997</t>
  </si>
  <si>
    <t>1.348/2007</t>
  </si>
  <si>
    <t>0156/1996</t>
  </si>
  <si>
    <t>602/2007</t>
  </si>
  <si>
    <t>1.344/2007</t>
  </si>
  <si>
    <t>0519/1997</t>
  </si>
  <si>
    <t>0114/1996</t>
  </si>
  <si>
    <t>1.518/2007</t>
  </si>
  <si>
    <t>810/2007</t>
  </si>
  <si>
    <t>791/2007</t>
  </si>
  <si>
    <t>470/2006</t>
  </si>
  <si>
    <t>0661/1998</t>
  </si>
  <si>
    <t>1.909/2007</t>
  </si>
  <si>
    <t>1871/2007</t>
  </si>
  <si>
    <t>397/1990</t>
  </si>
  <si>
    <t>1.849/2007</t>
  </si>
  <si>
    <t>1.469/2007</t>
  </si>
  <si>
    <t>0821/1998</t>
  </si>
  <si>
    <t>384/2013</t>
  </si>
  <si>
    <t>0276/1996</t>
  </si>
  <si>
    <t>0671/1998</t>
  </si>
  <si>
    <t>271/1996</t>
  </si>
  <si>
    <t>275/1996</t>
  </si>
  <si>
    <t>214/2014</t>
  </si>
  <si>
    <t>0281/1996</t>
  </si>
  <si>
    <t>0409/1997</t>
  </si>
  <si>
    <t>0251/2014</t>
  </si>
  <si>
    <t>0250/2014</t>
  </si>
  <si>
    <t>0277/1996</t>
  </si>
  <si>
    <t>0178/1993</t>
  </si>
  <si>
    <t>215/2014</t>
  </si>
  <si>
    <t>14/2014</t>
  </si>
  <si>
    <t>477/2007</t>
  </si>
  <si>
    <t>0150/1996</t>
  </si>
  <si>
    <t>397/2014</t>
  </si>
  <si>
    <t>1.406/2007</t>
  </si>
  <si>
    <t>383/2013</t>
  </si>
  <si>
    <t>794/2007</t>
  </si>
  <si>
    <t>217/2014</t>
  </si>
  <si>
    <t>596/2007</t>
  </si>
  <si>
    <t>114/2014</t>
  </si>
  <si>
    <t>779/2007</t>
  </si>
  <si>
    <t>218/2014</t>
  </si>
  <si>
    <t>498/2006</t>
  </si>
  <si>
    <t>923/2007</t>
  </si>
  <si>
    <t>1.468/2007</t>
  </si>
  <si>
    <t>777/2007</t>
  </si>
  <si>
    <t>473/2007</t>
  </si>
  <si>
    <t>600/2007</t>
  </si>
  <si>
    <t>1.134/2007</t>
  </si>
  <si>
    <t>1.337/2007</t>
  </si>
  <si>
    <t>567/2006</t>
  </si>
  <si>
    <t>720/2007</t>
  </si>
  <si>
    <t>052/2014</t>
  </si>
  <si>
    <t>0255/2014</t>
  </si>
  <si>
    <t>048/2014</t>
  </si>
  <si>
    <t>556/2014</t>
  </si>
  <si>
    <t>0421/2014</t>
  </si>
  <si>
    <t>557/2014</t>
  </si>
  <si>
    <t>0415/2013</t>
  </si>
  <si>
    <t>13/2014</t>
  </si>
  <si>
    <t>0414/2013</t>
  </si>
  <si>
    <t>0417/2013</t>
  </si>
  <si>
    <t>680/2007</t>
  </si>
  <si>
    <t>0416/2013</t>
  </si>
  <si>
    <t>1.334/2007</t>
  </si>
  <si>
    <t>474/2007</t>
  </si>
  <si>
    <t>0254/2014</t>
  </si>
  <si>
    <t>0558/2014</t>
  </si>
  <si>
    <t>0253/2014</t>
  </si>
  <si>
    <t>386/2013</t>
  </si>
  <si>
    <t>0420/2014</t>
  </si>
  <si>
    <t>238/1985</t>
  </si>
  <si>
    <t>1203/07</t>
  </si>
  <si>
    <t>590/2015</t>
  </si>
  <si>
    <t>465/2015</t>
  </si>
  <si>
    <t>589/2015</t>
  </si>
  <si>
    <t>591/2015</t>
  </si>
  <si>
    <t>587/2015</t>
  </si>
  <si>
    <t>476/2015</t>
  </si>
  <si>
    <t>643/2015</t>
  </si>
  <si>
    <t>584/2015</t>
  </si>
  <si>
    <t>413/2007</t>
  </si>
  <si>
    <t>130/2009</t>
  </si>
  <si>
    <t>3/2014</t>
  </si>
  <si>
    <t>488/2006</t>
  </si>
  <si>
    <t>146/1985</t>
  </si>
  <si>
    <t>197/1985</t>
  </si>
  <si>
    <t>026/1984</t>
  </si>
  <si>
    <t>013/1990</t>
  </si>
  <si>
    <t>0232/1999</t>
  </si>
  <si>
    <t>- Desembargador</t>
  </si>
  <si>
    <t>20.12.2005</t>
  </si>
  <si>
    <t>23.04.2009</t>
  </si>
  <si>
    <t>03.09.2010</t>
  </si>
  <si>
    <t>10.02.2015</t>
  </si>
  <si>
    <t>26.05.2011</t>
  </si>
  <si>
    <t>14.02.2014</t>
  </si>
  <si>
    <t>08.02.2010</t>
  </si>
  <si>
    <t>14.05.2014</t>
  </si>
  <si>
    <t>05.03.2012</t>
  </si>
  <si>
    <t>02.07.2007</t>
  </si>
  <si>
    <t>05.07.2012</t>
  </si>
  <si>
    <t>20.05.2004</t>
  </si>
  <si>
    <t>10.10.2007</t>
  </si>
  <si>
    <t>22.03.2012</t>
  </si>
  <si>
    <t>22.02.2008</t>
  </si>
  <si>
    <t>26.12.2007</t>
  </si>
  <si>
    <t>23.05.2008</t>
  </si>
  <si>
    <t>13.02.2012</t>
  </si>
  <si>
    <t>31.10.2005</t>
  </si>
  <si>
    <t>19.03.2014</t>
  </si>
  <si>
    <t>09.06.2006</t>
  </si>
  <si>
    <t>14.09.2007</t>
  </si>
  <si>
    <t>14.07.2009</t>
  </si>
  <si>
    <t>22.06.2011</t>
  </si>
  <si>
    <t>15.07.2014</t>
  </si>
  <si>
    <t>09.09.2013</t>
  </si>
  <si>
    <t>25.09.2007</t>
  </si>
  <si>
    <t>18.10.2011</t>
  </si>
  <si>
    <t>03.02.1998</t>
  </si>
  <si>
    <t>19.07.2011</t>
  </si>
  <si>
    <t>14.11.2008</t>
  </si>
  <si>
    <t>218/2007</t>
  </si>
  <si>
    <t>365/1990</t>
  </si>
  <si>
    <t>1.351/2007</t>
  </si>
  <si>
    <t>1.353/2007</t>
  </si>
  <si>
    <t>1.352/2007</t>
  </si>
  <si>
    <t>880/2007</t>
  </si>
  <si>
    <t>0480/1997</t>
  </si>
  <si>
    <t>0345/1997</t>
  </si>
  <si>
    <t>0506/1997</t>
  </si>
  <si>
    <t>0374/1992</t>
  </si>
  <si>
    <t>633/2007</t>
  </si>
  <si>
    <t>389/1990</t>
  </si>
  <si>
    <t>1514/2007</t>
  </si>
  <si>
    <t>392/1990</t>
  </si>
  <si>
    <t>1.873/2007</t>
  </si>
  <si>
    <t>1268/2007</t>
  </si>
  <si>
    <t>0553/1997</t>
  </si>
  <si>
    <t>801/2007</t>
  </si>
  <si>
    <t>0710/1998</t>
  </si>
  <si>
    <t>437/1990</t>
  </si>
  <si>
    <t>097/1989</t>
  </si>
  <si>
    <t>690/2007</t>
  </si>
  <si>
    <t>797/2007</t>
  </si>
  <si>
    <t>719/2007</t>
  </si>
  <si>
    <t>0493/1997</t>
  </si>
  <si>
    <t>671/2007</t>
  </si>
  <si>
    <t>820/2007</t>
  </si>
  <si>
    <t>877/2007</t>
  </si>
  <si>
    <t>0482/1997</t>
  </si>
  <si>
    <t>1.416/2007</t>
  </si>
  <si>
    <t>0346/1997</t>
  </si>
  <si>
    <t>661/2007</t>
  </si>
  <si>
    <t>595/2007</t>
  </si>
  <si>
    <t>1.920/2007</t>
  </si>
  <si>
    <t>629/2007</t>
  </si>
  <si>
    <t>0338/1997</t>
  </si>
  <si>
    <t>785/2007</t>
  </si>
  <si>
    <t>0010/1986</t>
  </si>
  <si>
    <t>720/1998</t>
  </si>
  <si>
    <t>0487/1997</t>
  </si>
  <si>
    <t>0501/1997</t>
  </si>
  <si>
    <t>363/1990</t>
  </si>
  <si>
    <t>0346/1992</t>
  </si>
  <si>
    <t>0335/1997</t>
  </si>
  <si>
    <t>0396/1997</t>
  </si>
  <si>
    <t>379/2007</t>
  </si>
  <si>
    <t>0468/1997</t>
  </si>
  <si>
    <t>237/1985</t>
  </si>
  <si>
    <t>0673/1998</t>
  </si>
  <si>
    <t>Centro Judiciário de Soluções de Conflitos - Pólo Avançado de Manaus</t>
  </si>
  <si>
    <t>945/2007</t>
  </si>
  <si>
    <t>Arquivo Central Júlia Mourão de Brito</t>
  </si>
  <si>
    <t>706/2007</t>
  </si>
  <si>
    <t>0220/1996</t>
  </si>
  <si>
    <t>0558/1997</t>
  </si>
  <si>
    <t>0240/1996</t>
  </si>
  <si>
    <t>415/2007</t>
  </si>
  <si>
    <t>1.656/2007</t>
  </si>
  <si>
    <t>0298/1995</t>
  </si>
  <si>
    <t>002.554-2 B</t>
  </si>
  <si>
    <t>000.989-0 C</t>
  </si>
  <si>
    <t>001.365-0 C</t>
  </si>
  <si>
    <t>002.444-9 B</t>
  </si>
  <si>
    <t>001.042-1 C</t>
  </si>
  <si>
    <t>001.188-6 C</t>
  </si>
  <si>
    <t>006.987-6 A</t>
  </si>
  <si>
    <t>000.698-0 C</t>
  </si>
  <si>
    <t>001.036-7 C</t>
  </si>
  <si>
    <t>001.037-5 C</t>
  </si>
  <si>
    <t>000.855-9 C</t>
  </si>
  <si>
    <t>003.618-8 B</t>
  </si>
  <si>
    <t>007.007-6 A</t>
  </si>
  <si>
    <t>Alessandra Contiero</t>
  </si>
  <si>
    <t>Erivelton Menezes Picanco</t>
  </si>
  <si>
    <t>Jaceniria Guimaraes Aparicio</t>
  </si>
  <si>
    <t>Jose Carlos dos Santos Lucas</t>
  </si>
  <si>
    <t>Jose Raimundo Parente da Silva</t>
  </si>
  <si>
    <t>Lindomar Oliveira Correa</t>
  </si>
  <si>
    <t>Luiz Martins Pinto</t>
  </si>
  <si>
    <t>Maria Dolores Gomes Simas</t>
  </si>
  <si>
    <t>Newton Paiva do Lago</t>
  </si>
  <si>
    <t>Rubernilson da Paz Teixeira</t>
  </si>
  <si>
    <t>Simone Minelli Lima Teixeira</t>
  </si>
  <si>
    <t>Wallace Brasil Louzada</t>
  </si>
  <si>
    <t xml:space="preserve">Juiz de Paz </t>
  </si>
  <si>
    <t>Gabinete Des. Nélia Caminha Jorge</t>
  </si>
  <si>
    <t>847/2015</t>
  </si>
  <si>
    <t>0471/1997</t>
  </si>
  <si>
    <t>Coordenadora do Centro Judiciário de Solução de Conflitos - Polo Avançado</t>
  </si>
  <si>
    <t>106/1994</t>
  </si>
  <si>
    <t>0244/1991</t>
  </si>
  <si>
    <t>11ª Vara Criminal</t>
  </si>
  <si>
    <t>62/2016</t>
  </si>
  <si>
    <t>TOTAL DE SERVIDORES</t>
  </si>
  <si>
    <t>6ª Vara Cível</t>
  </si>
  <si>
    <t>02.03.2016</t>
  </si>
  <si>
    <t>Casa da Justiça e Cidadania</t>
  </si>
  <si>
    <t>Secretaria da Diretoria do Fórum Des. Mário Verçosa</t>
  </si>
  <si>
    <t>823/2015</t>
  </si>
  <si>
    <t>826/2015</t>
  </si>
  <si>
    <t>829/2015</t>
  </si>
  <si>
    <t>828/2015</t>
  </si>
  <si>
    <t>824/2015</t>
  </si>
  <si>
    <t>825/2015</t>
  </si>
  <si>
    <t>819/2015</t>
  </si>
  <si>
    <t>816/2015</t>
  </si>
  <si>
    <t>832/2015</t>
  </si>
  <si>
    <t>822/2015</t>
  </si>
  <si>
    <t>TOTAL DE DESEMBARGADORES</t>
  </si>
  <si>
    <t>TOTAL DE JUÍZES DE PAZ</t>
  </si>
  <si>
    <t>TOTAL DE JUÍZES DE DIREITO</t>
  </si>
  <si>
    <t>3ª Vara Cível</t>
  </si>
  <si>
    <t>273-6</t>
  </si>
  <si>
    <t>Contador do Foro</t>
  </si>
  <si>
    <t>Biblioteconomia</t>
  </si>
  <si>
    <t>Medicina/Psiquiatria</t>
  </si>
  <si>
    <t xml:space="preserve">10° Ofício de Registro Civil </t>
  </si>
  <si>
    <t>Vice-Presidente</t>
  </si>
  <si>
    <t>11ª Vara Cível</t>
  </si>
  <si>
    <t>Diretor de Administração e Expediente do Juizado da Infância e da Juventude Cível e Criminal</t>
  </si>
  <si>
    <t>Chefe do Setor de Protocolo de Primeiro Grau</t>
  </si>
  <si>
    <t>Gerência de Administração</t>
  </si>
  <si>
    <t>Chefe do Setor de Provimento e Controle dos Serviços Notariais e Registrais da Corregedoria Geral de Justiça</t>
  </si>
  <si>
    <t>Coordenador da Biblioteca</t>
  </si>
  <si>
    <t>Assessor Técnico Acadêmico e Pedagógico da Escola Superior da Magistratura do Amazonas</t>
  </si>
  <si>
    <t>Diretor da Divisão de Depósito Público</t>
  </si>
  <si>
    <t>Coordenador da Ouvidoria Judiciária</t>
  </si>
  <si>
    <t>303/2016</t>
  </si>
  <si>
    <t>Chefe de Serviço de Análise e Acompanhamento Processual</t>
  </si>
  <si>
    <t>Protocolo do Tribunal de Justiça</t>
  </si>
  <si>
    <t>Diretor da Secretaria Geral de Justiça</t>
  </si>
  <si>
    <t>Diretor do Núcleo de Assessoramento Jurídico Virtual</t>
  </si>
  <si>
    <t>Núcleo de Assessoramento Jurídico Virtual</t>
  </si>
  <si>
    <t>Secretaria da Central de Precatórios</t>
  </si>
  <si>
    <t>494/2016</t>
  </si>
  <si>
    <t>508/2016</t>
  </si>
  <si>
    <t>467/2016</t>
  </si>
  <si>
    <t xml:space="preserve"> - Desembargador</t>
  </si>
  <si>
    <t>563/2016</t>
  </si>
  <si>
    <t>552/2016</t>
  </si>
  <si>
    <t>Coordenadoria das Varas Cíveis da Capital</t>
  </si>
  <si>
    <t xml:space="preserve">Gabinete Des. Jomar Ricardo Saunders Fernandes </t>
  </si>
  <si>
    <t>39/2017</t>
  </si>
  <si>
    <t>576/2016</t>
  </si>
  <si>
    <t>0567-3</t>
  </si>
  <si>
    <t>Airton Luis Corrêa Gentil</t>
  </si>
  <si>
    <t>7927-8</t>
  </si>
  <si>
    <t>José Hamilton Saraiva dos Santos</t>
  </si>
  <si>
    <t>Auxiliar de Serviços Municipais</t>
  </si>
  <si>
    <t>Gabinete Des. José Hamilton Saraiva dos Santos</t>
  </si>
  <si>
    <t>035/2017</t>
  </si>
  <si>
    <t>045/2017</t>
  </si>
  <si>
    <t>044/2017</t>
  </si>
  <si>
    <t>051/2017</t>
  </si>
  <si>
    <t>047/2017</t>
  </si>
  <si>
    <t>050/2017</t>
  </si>
  <si>
    <t>057/2017</t>
  </si>
  <si>
    <t>079/2017</t>
  </si>
  <si>
    <t>136/2017</t>
  </si>
  <si>
    <t>138/2017</t>
  </si>
  <si>
    <t>140/2017</t>
  </si>
  <si>
    <t>3ª Câmara Cível</t>
  </si>
  <si>
    <t>2ª Câmara Cível</t>
  </si>
  <si>
    <t>1ª Câmara Criminal</t>
  </si>
  <si>
    <t>2ª Câmara Criminal</t>
  </si>
  <si>
    <t>1ª Câmara Cível</t>
  </si>
  <si>
    <t>Assistente de Processamento de Unidade de Processamento Judicial</t>
  </si>
  <si>
    <t xml:space="preserve">Assistente de Movimentação da Unidade de Processamento Judicial </t>
  </si>
  <si>
    <t>Assistente de Atendimento e Suporte da Unidade de Processamento Judicial</t>
  </si>
  <si>
    <t>Assistente Técnico de Juiz de Direito de Entrância Final</t>
  </si>
  <si>
    <t>Secretaria das Unidades de Processamento Judicial de Primeiro Grau</t>
  </si>
  <si>
    <t>1ª Unidade de Processamento Judicial de Primeiro Grau</t>
  </si>
  <si>
    <t>Coordenadoria de Central de Mandados e Cartas Precatórias</t>
  </si>
  <si>
    <t>Gabinete Des. Ernesto Anselmo Queiroz Chíxaro</t>
  </si>
  <si>
    <t>207/2017</t>
  </si>
  <si>
    <t>160/2017</t>
  </si>
  <si>
    <t>189/2017</t>
  </si>
  <si>
    <t>191/2017</t>
  </si>
  <si>
    <t>0602-5</t>
  </si>
  <si>
    <t>Afastado para Mandado Classista</t>
  </si>
  <si>
    <t>165/2017</t>
  </si>
  <si>
    <t>Chefe de Gabinete de Desembargador</t>
  </si>
  <si>
    <t>687/1998</t>
  </si>
  <si>
    <t>Secretário das Unidades de Processamento Judicial de Primeiro Grau</t>
  </si>
  <si>
    <t>Diretor de Unidade de Processamento Judicial de Primeiro Grau</t>
  </si>
  <si>
    <t>Assessor de Juiz de Entrância Final</t>
  </si>
  <si>
    <t>Vara Especializada da Dívida Ativa Estadual</t>
  </si>
  <si>
    <t>3º Juizado Especializado no Combate à Violência Doméstica e Familiar Contra a Mulher</t>
  </si>
  <si>
    <t>Vara Especializada da Dívida Ativa Municipal</t>
  </si>
  <si>
    <t>Núcleo de Gerenciamento de Precedentes</t>
  </si>
  <si>
    <t>295/2007</t>
  </si>
  <si>
    <t>404/2013</t>
  </si>
  <si>
    <t>0358/1997</t>
  </si>
  <si>
    <t>346/2017</t>
  </si>
  <si>
    <t>371/2017</t>
  </si>
  <si>
    <t>345/2017</t>
  </si>
  <si>
    <t>357/2017</t>
  </si>
  <si>
    <t>408/2017</t>
  </si>
  <si>
    <t>394/2017</t>
  </si>
  <si>
    <t>1417/2007</t>
  </si>
  <si>
    <t>Assistente de Ajuizamento</t>
  </si>
  <si>
    <t>Assistente de Distribuição</t>
  </si>
  <si>
    <t>2ª Vara de Família</t>
  </si>
  <si>
    <t>3ª Vara de Família</t>
  </si>
  <si>
    <t>Comarca de Amaturá</t>
  </si>
  <si>
    <t>Comarca de Autazes</t>
  </si>
  <si>
    <t>Comarca de Manaquiri</t>
  </si>
  <si>
    <t>Comarca de Rio Preto da Eva</t>
  </si>
  <si>
    <t>8228-7</t>
  </si>
  <si>
    <t>Aline Kelly Ribeiro</t>
  </si>
  <si>
    <t>8227-9</t>
  </si>
  <si>
    <t>Diego Martinez Fervenza Cantoario</t>
  </si>
  <si>
    <t>8229-5</t>
  </si>
  <si>
    <t>Geildson de Souza Lima</t>
  </si>
  <si>
    <t>3806-7</t>
  </si>
  <si>
    <t>Juíza Substituta de Carreira</t>
  </si>
  <si>
    <t>Juiz Substituto  de Carreira</t>
  </si>
  <si>
    <t>Assessor Jurídico de Juiz de Entrância Final</t>
  </si>
  <si>
    <t>2ª Unidade de Processamento Judicial de Primeiro Grau</t>
  </si>
  <si>
    <t>Vara de Execução de Medidas Socioeducativas</t>
  </si>
  <si>
    <t>476/2017</t>
  </si>
  <si>
    <t>455/2017</t>
  </si>
  <si>
    <t>442/2017</t>
  </si>
  <si>
    <t>443/2017</t>
  </si>
  <si>
    <t>496/2017</t>
  </si>
  <si>
    <t>3ª Unidade de Processamento Judicial de Primeiro Grau</t>
  </si>
  <si>
    <t>607/2017</t>
  </si>
  <si>
    <t>601/2017</t>
  </si>
  <si>
    <t>550/2017</t>
  </si>
  <si>
    <t>552/2017</t>
  </si>
  <si>
    <t>605/2017</t>
  </si>
  <si>
    <t>555/2017</t>
  </si>
  <si>
    <t>608/2017</t>
  </si>
  <si>
    <t>549/2017</t>
  </si>
  <si>
    <t>522/2017</t>
  </si>
  <si>
    <t>658/2017</t>
  </si>
  <si>
    <t>520/2017</t>
  </si>
  <si>
    <t>524/2017</t>
  </si>
  <si>
    <t>610/2017</t>
  </si>
  <si>
    <t>637/2017</t>
  </si>
  <si>
    <t>627/2017</t>
  </si>
  <si>
    <t>623/2017</t>
  </si>
  <si>
    <t>2766-9</t>
  </si>
  <si>
    <t>Nayara de Lima Moreira</t>
  </si>
  <si>
    <t>626/2017</t>
  </si>
  <si>
    <t>604/2017</t>
  </si>
  <si>
    <t>602/2017</t>
  </si>
  <si>
    <t>603/2017</t>
  </si>
  <si>
    <t>521/2017</t>
  </si>
  <si>
    <t>8401-8</t>
  </si>
  <si>
    <t>Alex Jesus de Souza</t>
  </si>
  <si>
    <t>8402-6</t>
  </si>
  <si>
    <t>Anderson Luiz Franco de Oliveira</t>
  </si>
  <si>
    <t>8569-3</t>
  </si>
  <si>
    <t>André Luiz Muquy</t>
  </si>
  <si>
    <t>8417-4</t>
  </si>
  <si>
    <t>Bárbara Marinho Nogueira</t>
  </si>
  <si>
    <t>8403-4</t>
  </si>
  <si>
    <t>Charles José Fernandes da Cruz</t>
  </si>
  <si>
    <t>8563-4</t>
  </si>
  <si>
    <t>Daniel do Nascimento Manussakis</t>
  </si>
  <si>
    <t>2839-8</t>
  </si>
  <si>
    <t>8565-0</t>
  </si>
  <si>
    <t>Eduardo Alves Walker</t>
  </si>
  <si>
    <t>8559-6</t>
  </si>
  <si>
    <t>Felipe Nogueira Cadengue de Lucena</t>
  </si>
  <si>
    <t>8564-2</t>
  </si>
  <si>
    <t>Gonçalo Brandão de Sousa</t>
  </si>
  <si>
    <t>8566-9</t>
  </si>
  <si>
    <t>Hercílio Tenório de Barros Filho</t>
  </si>
  <si>
    <t>5906-4</t>
  </si>
  <si>
    <t>8404-2</t>
  </si>
  <si>
    <t>Jacinta Silva dos Santos</t>
  </si>
  <si>
    <t>8405-0</t>
  </si>
  <si>
    <t>João Gabriel Cirelle Medeiros</t>
  </si>
  <si>
    <t>8419-0</t>
  </si>
  <si>
    <t>Joseilda Pereira Bilio</t>
  </si>
  <si>
    <t>8570-7</t>
  </si>
  <si>
    <t>Juliana Arrais Mousinho</t>
  </si>
  <si>
    <t>8406-9</t>
  </si>
  <si>
    <t>Juline Rossendy Rosa</t>
  </si>
  <si>
    <t>8408-5</t>
  </si>
  <si>
    <t>Larissa Padilha Roriz Penna</t>
  </si>
  <si>
    <t>8407-7</t>
  </si>
  <si>
    <t>Laossy Amorin Marquezine</t>
  </si>
  <si>
    <t>8409-3</t>
  </si>
  <si>
    <t>Leonardo Mattedi Matarangas</t>
  </si>
  <si>
    <t>8416-6</t>
  </si>
  <si>
    <t>8557-0</t>
  </si>
  <si>
    <t>Lucas Couto Bezerra</t>
  </si>
  <si>
    <t>8410-7</t>
  </si>
  <si>
    <t>Luiziana Teles Feitosa</t>
  </si>
  <si>
    <t>8560-0</t>
  </si>
  <si>
    <t>Manoel Atila Araripe Autran Nunes</t>
  </si>
  <si>
    <t>8412-3</t>
  </si>
  <si>
    <t>Marcelo Cruz de Oliveira</t>
  </si>
  <si>
    <t>8411-5</t>
  </si>
  <si>
    <t>Marco Aurélio Plazzi Palis</t>
  </si>
  <si>
    <t>8454-9</t>
  </si>
  <si>
    <t>Mychelle Martins Auatt Freitas</t>
  </si>
  <si>
    <t>8574-0</t>
  </si>
  <si>
    <t>Naia Moreira Yamamura</t>
  </si>
  <si>
    <t>8567-7</t>
  </si>
  <si>
    <t>Paulo José Benevides dos Santos</t>
  </si>
  <si>
    <t>8558-8</t>
  </si>
  <si>
    <t>Pedro Esio Correia de Oliveira</t>
  </si>
  <si>
    <t>8568-5</t>
  </si>
  <si>
    <t>Priscila Maia Barreto</t>
  </si>
  <si>
    <t>5636-7</t>
  </si>
  <si>
    <t>Rebecca Ailen Nogueira Vieira Aufiero</t>
  </si>
  <si>
    <t>8562-6</t>
  </si>
  <si>
    <t>Renata Tavares Afonso Fonseca</t>
  </si>
  <si>
    <t>8413-1</t>
  </si>
  <si>
    <t>Romulo Garcia Barros Silva</t>
  </si>
  <si>
    <t>8554-5</t>
  </si>
  <si>
    <t>Rosberg de Souza Crozara</t>
  </si>
  <si>
    <t>8556-1</t>
  </si>
  <si>
    <t>Samuel Pereira Porfírio</t>
  </si>
  <si>
    <t>8414-0</t>
  </si>
  <si>
    <t>Saulo Goes Pinto</t>
  </si>
  <si>
    <t>8561-8</t>
  </si>
  <si>
    <t>Tamiris Gualberto Figueiredo</t>
  </si>
  <si>
    <t>8415-8</t>
  </si>
  <si>
    <t>Virgínia Morosin Rodrigues</t>
  </si>
  <si>
    <t>5634-0</t>
  </si>
  <si>
    <t>Yuri Caminha Jorge</t>
  </si>
  <si>
    <t>Juíza de Direito de Entrância Inicial</t>
  </si>
  <si>
    <t>Diretor do Centro Judiciário de Solução de Conflitos e Cidadania</t>
  </si>
  <si>
    <t>Chefe de Setor de Vigilância</t>
  </si>
  <si>
    <t>Diretor Tecnico Judiciário</t>
  </si>
  <si>
    <t>Secretário Judiciário</t>
  </si>
  <si>
    <t>Assistente de Cálculos Judiciais</t>
  </si>
  <si>
    <t>4ª Unidade de Processamento Judicial de Primeiro Grau</t>
  </si>
  <si>
    <t>795/2017</t>
  </si>
  <si>
    <t>579/2017</t>
  </si>
  <si>
    <t>514/2017</t>
  </si>
  <si>
    <t>517/2017</t>
  </si>
  <si>
    <t>680/2017</t>
  </si>
  <si>
    <t>519/2017</t>
  </si>
  <si>
    <t>526/2017</t>
  </si>
  <si>
    <t>525/2017</t>
  </si>
  <si>
    <t>527/2017</t>
  </si>
  <si>
    <t>530/2017</t>
  </si>
  <si>
    <t>712/2017</t>
  </si>
  <si>
    <t>005/2018</t>
  </si>
  <si>
    <t>003/2018</t>
  </si>
  <si>
    <t>706/2017</t>
  </si>
  <si>
    <t>625/2017</t>
  </si>
  <si>
    <t>006/2018</t>
  </si>
  <si>
    <t>606/2017</t>
  </si>
  <si>
    <t>636/2017</t>
  </si>
  <si>
    <t>853/2017</t>
  </si>
  <si>
    <t>781/2007</t>
  </si>
  <si>
    <t>757/2017</t>
  </si>
  <si>
    <t>659/2017</t>
  </si>
  <si>
    <t>Comarca do Interior:1ª Vara de Humaitá</t>
  </si>
  <si>
    <t xml:space="preserve">Igor Caminha Jorge </t>
  </si>
  <si>
    <t>16.06.1993</t>
  </si>
  <si>
    <t xml:space="preserve">Lina Marie Cabral  </t>
  </si>
  <si>
    <t>Central de Mandados da Comarca de Coari</t>
  </si>
  <si>
    <t>Central de Mandados da Comarca de Humaitá</t>
  </si>
  <si>
    <t>Central de Mandados da Comarca de Iranduba</t>
  </si>
  <si>
    <t>Central de Mandados da Comarca de Manacapuru</t>
  </si>
  <si>
    <t>Central de Mandados da Comarca de Manicoré</t>
  </si>
  <si>
    <t>Central de Mandados da Comarca de Tefé</t>
  </si>
  <si>
    <t>Central de Mandados da Comarca de Itacoatiara</t>
  </si>
  <si>
    <t>Gabinete Des. Joana dos Santos Meirelles</t>
  </si>
  <si>
    <t>Gabinete Des. Elci Simões de Oliveira</t>
  </si>
  <si>
    <t>141/2018</t>
  </si>
  <si>
    <t>36/1994</t>
  </si>
  <si>
    <t>095/2018</t>
  </si>
  <si>
    <t>128/2018</t>
  </si>
  <si>
    <t>129/2018</t>
  </si>
  <si>
    <t>133/2018</t>
  </si>
  <si>
    <t>089/2018</t>
  </si>
  <si>
    <t>114/2018</t>
  </si>
  <si>
    <t>135/2018</t>
  </si>
  <si>
    <t>151/2018</t>
  </si>
  <si>
    <t>Vara de Órfãos e Sucessões</t>
  </si>
  <si>
    <t>Juíza de Direito de Entrância Final</t>
  </si>
  <si>
    <t>1ª Vara Cível</t>
  </si>
  <si>
    <t>Secretário-Geral dos Juizados Especiais</t>
  </si>
  <si>
    <t>172/2018</t>
  </si>
  <si>
    <t>8820-0</t>
  </si>
  <si>
    <t>Délcio Luis Santos</t>
  </si>
  <si>
    <t>Juiz Corregedor Auxiliar</t>
  </si>
  <si>
    <t>Juizado da Infância e da Juventude Infracional</t>
  </si>
  <si>
    <t>24.05.2018</t>
  </si>
  <si>
    <t>12ª Vara Cível</t>
  </si>
  <si>
    <t>Técnico Judiciário</t>
  </si>
  <si>
    <t>Diretor da Divisão de Contratos e Convênios</t>
  </si>
  <si>
    <t>Diretora da Divisão de Serviço Social</t>
  </si>
  <si>
    <t>Diretoria do Fórum da Comarca de Iranduba</t>
  </si>
  <si>
    <t>Central de Mandados da Comarca de Parintins</t>
  </si>
  <si>
    <t>Gabinete Des. Délcio Luís Santos</t>
  </si>
  <si>
    <t>Port. nº 531/2016</t>
  </si>
  <si>
    <t>18.11.2016</t>
  </si>
  <si>
    <t>03.04.2018</t>
  </si>
  <si>
    <t>Diretora do Núcleo de Assessoria e Apoio às Equipes Multiprofissionais</t>
  </si>
  <si>
    <t>528/2018</t>
  </si>
  <si>
    <t>401/2018</t>
  </si>
  <si>
    <t>3ª Vara da Fazenda Pública</t>
  </si>
  <si>
    <t>2ª Vara da Fazenda Pública</t>
  </si>
  <si>
    <t>1ª Vara de Crimes Contra a Dignidade Sexual de Crianças e Adolescentes</t>
  </si>
  <si>
    <t>4ª Vara da Fazenda Pública</t>
  </si>
  <si>
    <t>1ª Vara da Fazenda Pública</t>
  </si>
  <si>
    <t>22.08.2018</t>
  </si>
  <si>
    <t>598/2018</t>
  </si>
  <si>
    <t>597/2018</t>
  </si>
  <si>
    <t>Comarca do Interior: 1ª Vara do Juizado Especial Civel e Criminal de  Humaitá</t>
  </si>
  <si>
    <t>17.12.2018</t>
  </si>
  <si>
    <t>Comarca do Interior: Comarca de Autazes</t>
  </si>
  <si>
    <t>18.12.2018</t>
  </si>
  <si>
    <t>Central de Mandados da Comarca de Maués</t>
  </si>
  <si>
    <t>25.01.2019</t>
  </si>
  <si>
    <t>07.01.2019</t>
  </si>
  <si>
    <t>170/2019</t>
  </si>
  <si>
    <t>274/2019</t>
  </si>
  <si>
    <t>135/2019</t>
  </si>
  <si>
    <t>129/2019</t>
  </si>
  <si>
    <t>140/2019</t>
  </si>
  <si>
    <t>23.04.2019</t>
  </si>
  <si>
    <t>214/2019</t>
  </si>
  <si>
    <t>9549-4</t>
  </si>
  <si>
    <t>Andressa Piazzi Brandemarti</t>
  </si>
  <si>
    <t>9550-8</t>
  </si>
  <si>
    <t>Emmanuel Ormond de Souza</t>
  </si>
  <si>
    <t>03.06.2019</t>
  </si>
  <si>
    <t>9563-0</t>
  </si>
  <si>
    <t>Otávio Augusto Ferraro</t>
  </si>
  <si>
    <t xml:space="preserve">19ª Vara Cível </t>
  </si>
  <si>
    <t>18.12.2006</t>
  </si>
  <si>
    <t>189/2019</t>
  </si>
  <si>
    <t>Assistente de Coordenador</t>
  </si>
  <si>
    <t>264/2019</t>
  </si>
  <si>
    <t>265/2019</t>
  </si>
  <si>
    <t>Juíza Substituta  de Carreira</t>
  </si>
  <si>
    <t>Assistente de Patrimônio</t>
  </si>
  <si>
    <t>Comarca do Interior - Benjamin Constant</t>
  </si>
  <si>
    <t>Divisão de Serviço Social e de Acessibilidade</t>
  </si>
  <si>
    <t>303/2019</t>
  </si>
  <si>
    <t>Vara Especializada do Meio Ambiente e Questões Agrárias</t>
  </si>
  <si>
    <t>323/2019</t>
  </si>
  <si>
    <t>002/2020</t>
  </si>
  <si>
    <t>363/2019</t>
  </si>
  <si>
    <t>362/2019</t>
  </si>
  <si>
    <t xml:space="preserve">Assessor de Juiz de Entrância Final </t>
  </si>
  <si>
    <t xml:space="preserve">Comarca do Interior: Japurá </t>
  </si>
  <si>
    <t xml:space="preserve">Comarca do Interior: 1ª Vara de Tefé </t>
  </si>
  <si>
    <t xml:space="preserve">Comarca do Interior: 2ª Vara de Humaitá </t>
  </si>
  <si>
    <t>10035-8</t>
  </si>
  <si>
    <t>Clarissa Ribeiro Lino</t>
  </si>
  <si>
    <t>10037-4</t>
  </si>
  <si>
    <t>Danny Rodrigues Moraes</t>
  </si>
  <si>
    <t>10038-2</t>
  </si>
  <si>
    <t>David Nicollas Vieira Lins</t>
  </si>
  <si>
    <t xml:space="preserve">Comarca do Interior: São Sebastião do Uatumã </t>
  </si>
  <si>
    <t xml:space="preserve">Comarca do Interior: 1ª Vara de Tabatinga </t>
  </si>
  <si>
    <t xml:space="preserve">Comarca do Interior: São Paulo de Olivença </t>
  </si>
  <si>
    <t xml:space="preserve">Comarca do Interior: Juruá </t>
  </si>
  <si>
    <t xml:space="preserve">Comarca do Interior: Alvarães </t>
  </si>
  <si>
    <t xml:space="preserve">Comarca do Interior: Atalaia do Norte </t>
  </si>
  <si>
    <t>10036-6</t>
  </si>
  <si>
    <t>Janeiline de Sá Carneiro</t>
  </si>
  <si>
    <t xml:space="preserve">Comarca do Interior: 1ª Vara de Parintins </t>
  </si>
  <si>
    <t xml:space="preserve">Comarca do Interior: Barreirinha </t>
  </si>
  <si>
    <t xml:space="preserve">Comarca do Interior: Nova Olinda do Norte </t>
  </si>
  <si>
    <t xml:space="preserve">Comarca do Interior: São Gabriel da Cachoeira </t>
  </si>
  <si>
    <t>Maria da Graça Giulietta Cardoso de Carvalho Starling</t>
  </si>
  <si>
    <t xml:space="preserve">Comarca do Interior – 2ª Vara de Parintins </t>
  </si>
  <si>
    <t xml:space="preserve">Comarca do Interior: 2ª Vara de Maués </t>
  </si>
  <si>
    <t xml:space="preserve">Comarca do Interior: Apuí </t>
  </si>
  <si>
    <t xml:space="preserve">Comarca do Interior: Tapauá </t>
  </si>
  <si>
    <t xml:space="preserve">Comarca do Interior: Anori </t>
  </si>
  <si>
    <t xml:space="preserve">Comarca do Interior – Eirunepé </t>
  </si>
  <si>
    <t>Comarca do Interior – Santa Isabel do Rio Negro</t>
  </si>
  <si>
    <t xml:space="preserve">Comarca do Interior: Silves </t>
  </si>
  <si>
    <t xml:space="preserve">Comarca do Interior: 2ª Vara de Manacapuru </t>
  </si>
  <si>
    <t xml:space="preserve">Comarca do Interior: Itapiranga </t>
  </si>
  <si>
    <t xml:space="preserve">Comarca do Interior: Novo Airão </t>
  </si>
  <si>
    <t xml:space="preserve">Comarca do Interior: Uarini </t>
  </si>
  <si>
    <t>54/2020</t>
  </si>
  <si>
    <t>Bárbara Folhadela Paulain</t>
  </si>
  <si>
    <t>Naira Neila Batista de Oliveira Norte</t>
  </si>
  <si>
    <t>359/2019</t>
  </si>
  <si>
    <t>365/2019</t>
  </si>
  <si>
    <t>360/2019</t>
  </si>
  <si>
    <t>367/2019</t>
  </si>
  <si>
    <t>368/2019</t>
  </si>
  <si>
    <t>14/2020</t>
  </si>
  <si>
    <t>366/2019</t>
  </si>
  <si>
    <t>361/2019</t>
  </si>
  <si>
    <t>370/2019</t>
  </si>
  <si>
    <t>371/2019</t>
  </si>
  <si>
    <t>007.017-3 A</t>
  </si>
  <si>
    <t>Aline de Alencar Oliveira</t>
  </si>
  <si>
    <t>002.652-2 D</t>
  </si>
  <si>
    <t>Claudia de Moraes Martins Pereira</t>
  </si>
  <si>
    <t>010.003-0 A</t>
  </si>
  <si>
    <t>Claudia Roberta da Silva Pierre</t>
  </si>
  <si>
    <t>001.838-4 D</t>
  </si>
  <si>
    <t>Debora Katelen de Aquino Freitas</t>
  </si>
  <si>
    <t>Eraldo Araujo Mendonca</t>
  </si>
  <si>
    <t>008.205-8 A</t>
  </si>
  <si>
    <t>Lucelia Pimentel Maciel</t>
  </si>
  <si>
    <t>Maria da Conceicao Pinheiro Seffair</t>
  </si>
  <si>
    <t>Marlucia dos Anjos Menezes</t>
  </si>
  <si>
    <t>Sebastiao Fernandes Vieira</t>
  </si>
  <si>
    <t>Comarca de Manaus</t>
  </si>
  <si>
    <t>Distrito de Paratari - Manacapuru</t>
  </si>
  <si>
    <t>Comarca do Careiro</t>
  </si>
  <si>
    <t>Comarca de Iranduba</t>
  </si>
  <si>
    <t>Comarca de Humaitá</t>
  </si>
  <si>
    <t>1787/2015-PTJ</t>
  </si>
  <si>
    <t>1905/2019</t>
  </si>
  <si>
    <t>2926/2019</t>
  </si>
  <si>
    <t>1388/2018</t>
  </si>
  <si>
    <t>1009/2005</t>
  </si>
  <si>
    <t>321/1997</t>
  </si>
  <si>
    <t>1785/2017</t>
  </si>
  <si>
    <t>0158/1991</t>
  </si>
  <si>
    <t>2647/2018</t>
  </si>
  <si>
    <t>115/1982</t>
  </si>
  <si>
    <t>Termo de Posse</t>
  </si>
  <si>
    <t>Ato nº 1244/2014</t>
  </si>
  <si>
    <t>04.12.2014</t>
  </si>
  <si>
    <t>Vara Especializada Em Crimes de Trânsito</t>
  </si>
  <si>
    <t>2ª Vara do Juizado Cível</t>
  </si>
  <si>
    <t>05.03.2007</t>
  </si>
  <si>
    <t>RENATA CARVALHO BEZERRA</t>
  </si>
  <si>
    <t>ANDREZA DA SILVA SALGADO</t>
  </si>
  <si>
    <t>CAROLINA DE OLIVEIRA MARREIRO</t>
  </si>
  <si>
    <t>DOUGLAS GOMES DA SILVA</t>
  </si>
  <si>
    <t>SABRINA REIS DE BRITO</t>
  </si>
  <si>
    <t>Assessor de Juiz de Entrância Final - Juiz Sumariante</t>
  </si>
  <si>
    <t>189/2020</t>
  </si>
  <si>
    <t>130/2020</t>
  </si>
  <si>
    <t>221/2020</t>
  </si>
  <si>
    <t>108/2020</t>
  </si>
  <si>
    <t>210/2020</t>
  </si>
  <si>
    <t>126/2020</t>
  </si>
  <si>
    <t>100/2020</t>
  </si>
  <si>
    <t>104/2020</t>
  </si>
  <si>
    <t>Médico do Trabalho</t>
  </si>
  <si>
    <t>LUCIANA WAQUIM CAMPOS COSTA</t>
  </si>
  <si>
    <t>296/2020</t>
  </si>
  <si>
    <t>294/2020</t>
  </si>
  <si>
    <t>297/2020</t>
  </si>
  <si>
    <t>293/2020</t>
  </si>
  <si>
    <t>284/2020</t>
  </si>
  <si>
    <t>285/2020</t>
  </si>
  <si>
    <t>282/2020</t>
  </si>
  <si>
    <t>278/2020</t>
  </si>
  <si>
    <t>279/2020</t>
  </si>
  <si>
    <t>288/2020</t>
  </si>
  <si>
    <t>289/2020</t>
  </si>
  <si>
    <t>287/2020</t>
  </si>
  <si>
    <t>302/2020</t>
  </si>
  <si>
    <t>350/2020</t>
  </si>
  <si>
    <t>366/2020</t>
  </si>
  <si>
    <t>345/2020</t>
  </si>
  <si>
    <t>272/2020</t>
  </si>
  <si>
    <t>365/2020</t>
  </si>
  <si>
    <t>364/2020</t>
  </si>
  <si>
    <t>321/2020</t>
  </si>
  <si>
    <t>316/2020</t>
  </si>
  <si>
    <t>304/2020</t>
  </si>
  <si>
    <t>310/2020</t>
  </si>
  <si>
    <t>376/2020</t>
  </si>
  <si>
    <t>295/2020</t>
  </si>
  <si>
    <t>355/2020</t>
  </si>
  <si>
    <t>356/2020</t>
  </si>
  <si>
    <t>317/2020</t>
  </si>
  <si>
    <t>306/2020</t>
  </si>
  <si>
    <t>305/2020</t>
  </si>
  <si>
    <t>319/2020</t>
  </si>
  <si>
    <t>312/2020</t>
  </si>
  <si>
    <t>322/2020</t>
  </si>
  <si>
    <t>313/2020</t>
  </si>
  <si>
    <t>308/2020</t>
  </si>
  <si>
    <t>318/2020</t>
  </si>
  <si>
    <t>307/2020</t>
  </si>
  <si>
    <t>357/2020</t>
  </si>
  <si>
    <t>374/2020</t>
  </si>
  <si>
    <t>298/2020</t>
  </si>
  <si>
    <t>464/2020</t>
  </si>
  <si>
    <t>286/2020</t>
  </si>
  <si>
    <t>385/2020</t>
  </si>
  <si>
    <t>281/2020</t>
  </si>
  <si>
    <t>480/2020</t>
  </si>
  <si>
    <t>Assessor Jurídico de Juiz de Direito de Entrância Final</t>
  </si>
  <si>
    <t>320/2020</t>
  </si>
  <si>
    <t>372/2020</t>
  </si>
  <si>
    <t>474/2020</t>
  </si>
  <si>
    <t>Coordenador do Núcleo de Estatística e Gestão Estratégica</t>
  </si>
  <si>
    <t>Assessor de Acompanhamento Estatístico</t>
  </si>
  <si>
    <t>010.314-4</t>
  </si>
  <si>
    <t>Núcleo de Estatística e Gestão Estratégica</t>
  </si>
  <si>
    <t>488/2020</t>
  </si>
  <si>
    <t>528/2020</t>
  </si>
  <si>
    <t>487/2020</t>
  </si>
  <si>
    <t>530/2020</t>
  </si>
  <si>
    <t>499/2020</t>
  </si>
  <si>
    <t>532/2020</t>
  </si>
  <si>
    <t>404/2020</t>
  </si>
  <si>
    <t>427/2020</t>
  </si>
  <si>
    <t>525/2020</t>
  </si>
  <si>
    <t>500/2020</t>
  </si>
  <si>
    <t>399/2020</t>
  </si>
  <si>
    <t>524/2020</t>
  </si>
  <si>
    <t>497/2020</t>
  </si>
  <si>
    <t>503/2020</t>
  </si>
  <si>
    <t>440/2020</t>
  </si>
  <si>
    <t>390/2020</t>
  </si>
  <si>
    <t>501/2020</t>
  </si>
  <si>
    <t>441/2020</t>
  </si>
  <si>
    <t>419/2020</t>
  </si>
  <si>
    <t>538/2020</t>
  </si>
  <si>
    <t>403/2020</t>
  </si>
  <si>
    <t>450/2020</t>
  </si>
  <si>
    <t>565/2020</t>
  </si>
  <si>
    <t>505/2020</t>
  </si>
  <si>
    <t>510/2020</t>
  </si>
  <si>
    <t>542/2020</t>
  </si>
  <si>
    <t>454/2020</t>
  </si>
  <si>
    <t>541/2020</t>
  </si>
  <si>
    <t>518/2020</t>
  </si>
  <si>
    <t>392/2020</t>
  </si>
  <si>
    <t>424/2020</t>
  </si>
  <si>
    <t>432/2020</t>
  </si>
  <si>
    <t>447/2020</t>
  </si>
  <si>
    <t>433/2020</t>
  </si>
  <si>
    <t>428/2020</t>
  </si>
  <si>
    <t>394/2020</t>
  </si>
  <si>
    <t>435/2020</t>
  </si>
  <si>
    <t>533/2020</t>
  </si>
  <si>
    <t>513/2020</t>
  </si>
  <si>
    <t>417/2020</t>
  </si>
  <si>
    <t>520/2020</t>
  </si>
  <si>
    <t>504/2020</t>
  </si>
  <si>
    <t>395/2020</t>
  </si>
  <si>
    <t>543/2020</t>
  </si>
  <si>
    <t>544/2020</t>
  </si>
  <si>
    <t>446/2020</t>
  </si>
  <si>
    <t>414/2020</t>
  </si>
  <si>
    <t>398/2020</t>
  </si>
  <si>
    <t>397/2020</t>
  </si>
  <si>
    <t>444/2020</t>
  </si>
  <si>
    <t>425/2020</t>
  </si>
  <si>
    <t>429/2020</t>
  </si>
  <si>
    <t>402/2020</t>
  </si>
  <si>
    <t>416/2020</t>
  </si>
  <si>
    <t>491/2020</t>
  </si>
  <si>
    <t>448/2020</t>
  </si>
  <si>
    <t>523/2020</t>
  </si>
  <si>
    <t>452/2020</t>
  </si>
  <si>
    <t>540/2020</t>
  </si>
  <si>
    <t>408/2020</t>
  </si>
  <si>
    <t>389/2020</t>
  </si>
  <si>
    <t>566/2020</t>
  </si>
  <si>
    <t>388/2020</t>
  </si>
  <si>
    <t>443/2020</t>
  </si>
  <si>
    <t>535/2020</t>
  </si>
  <si>
    <t>437/2020</t>
  </si>
  <si>
    <t>489/2020</t>
  </si>
  <si>
    <t>391/2020</t>
  </si>
  <si>
    <t>455/2020</t>
  </si>
  <si>
    <t>531/2020</t>
  </si>
  <si>
    <t>539/2020</t>
  </si>
  <si>
    <t>515/2020</t>
  </si>
  <si>
    <t>506/2020</t>
  </si>
  <si>
    <t>509/2020</t>
  </si>
  <si>
    <t>537/2020</t>
  </si>
  <si>
    <t>521/2020</t>
  </si>
  <si>
    <t>426/2020</t>
  </si>
  <si>
    <t>519/2020</t>
  </si>
  <si>
    <t>534/2020</t>
  </si>
  <si>
    <t>415/2020</t>
  </si>
  <si>
    <t>496/2020</t>
  </si>
  <si>
    <t>527/2020</t>
  </si>
  <si>
    <t>436/2020</t>
  </si>
  <si>
    <t>430/2020</t>
  </si>
  <si>
    <t>405/2020</t>
  </si>
  <si>
    <t>445/2020</t>
  </si>
  <si>
    <t>407/2020</t>
  </si>
  <si>
    <t>484/2020</t>
  </si>
  <si>
    <t>449/2020</t>
  </si>
  <si>
    <t>507/2020</t>
  </si>
  <si>
    <t>522/2020</t>
  </si>
  <si>
    <t>526/2020</t>
  </si>
  <si>
    <t>483/2020</t>
  </si>
  <si>
    <t>442/2020</t>
  </si>
  <si>
    <t>516/2020</t>
  </si>
  <si>
    <t>498/2020</t>
  </si>
  <si>
    <t>413/2020</t>
  </si>
  <si>
    <t>514/2020</t>
  </si>
  <si>
    <t>411/2020</t>
  </si>
  <si>
    <t>409/2020</t>
  </si>
  <si>
    <t>751/2020</t>
  </si>
  <si>
    <t>738/2020</t>
  </si>
  <si>
    <t>À Disposição Tribunal de Justiça do Estado do Ceará</t>
  </si>
  <si>
    <t>À Disposição do Tribunal Regional Eleitoral do Amazonas</t>
  </si>
  <si>
    <t>À Disposição da Prefeitura Municipal de Lábrea</t>
  </si>
  <si>
    <t>À Disposição do Tribunal Superior do Trabalho</t>
  </si>
  <si>
    <t>780/2020</t>
  </si>
  <si>
    <t>Contador Judicial</t>
  </si>
  <si>
    <t>À Disposição da Câmara Municipal de Itamarati</t>
  </si>
  <si>
    <t>Núcleo Permanente de Leilões Judiciais</t>
  </si>
  <si>
    <t>749/2020</t>
  </si>
  <si>
    <t>004/2021</t>
  </si>
  <si>
    <t>850/2020</t>
  </si>
  <si>
    <t>003/2021</t>
  </si>
  <si>
    <t>Secretário da Comissão Estadual Judiciária de Adoção Internacional</t>
  </si>
  <si>
    <t>À Disposição da Câmara Municipal de Boa Vista de Ramos</t>
  </si>
  <si>
    <t>Ato nº 0286/2005</t>
  </si>
  <si>
    <t>Ato nº 0109/2009</t>
  </si>
  <si>
    <t>Ato nº 0368/2010</t>
  </si>
  <si>
    <t>Ato nº 0090/2015</t>
  </si>
  <si>
    <t>Ato nº 0158/2011</t>
  </si>
  <si>
    <t>Ato nº 0289/2019</t>
  </si>
  <si>
    <t>Ato nº 0661/2018</t>
  </si>
  <si>
    <t>Ato nº 0367/2010</t>
  </si>
  <si>
    <t>Ato nº 0184/2014</t>
  </si>
  <si>
    <t>Ato nº 0025/2010</t>
  </si>
  <si>
    <t>Ato nº 0672/2018</t>
  </si>
  <si>
    <t>Ato nº 0849/2017</t>
  </si>
  <si>
    <t>Ato nº 0064/2016</t>
  </si>
  <si>
    <t>Ato nº 0228/2018</t>
  </si>
  <si>
    <t>Port. nº 0065/2004</t>
  </si>
  <si>
    <t>Ato nº 0213/2019</t>
  </si>
  <si>
    <t>Ato nº 0123/2012</t>
  </si>
  <si>
    <t>Ato nº 0459/2014</t>
  </si>
  <si>
    <t>Ato nº 0149/1993</t>
  </si>
  <si>
    <t>Ato nº 0061/2012</t>
  </si>
  <si>
    <t>Ato nº 0268/2005</t>
  </si>
  <si>
    <t>Ato nº 0164/2008</t>
  </si>
  <si>
    <t>Ato nº 0027/2010</t>
  </si>
  <si>
    <t>Ato nº 0230/2018</t>
  </si>
  <si>
    <t>Ato nº 0298/2007</t>
  </si>
  <si>
    <t>Ato nº 0310/2014</t>
  </si>
  <si>
    <t>Ato nº 0046/2019</t>
  </si>
  <si>
    <t>Ato nº 0120/2016</t>
  </si>
  <si>
    <t>Ato nº 0279/2009</t>
  </si>
  <si>
    <t>Ato nº 0231/2018</t>
  </si>
  <si>
    <t>Ato nº 0240/2018</t>
  </si>
  <si>
    <t>Ato nº 0945/2014</t>
  </si>
  <si>
    <t>Ato nº 0119/2018</t>
  </si>
  <si>
    <t>Ato nº 0263/2013</t>
  </si>
  <si>
    <t>Ato nº 0675/2018</t>
  </si>
  <si>
    <t>Ato nº 0179/2011</t>
  </si>
  <si>
    <t>Ato nº 0357/2011</t>
  </si>
  <si>
    <t>Port. nº 0206/2006</t>
  </si>
  <si>
    <t>Ato nº 0087/2012</t>
  </si>
  <si>
    <t>Ato nº 0444/2015</t>
  </si>
  <si>
    <t>Ato nº 0169/2019</t>
  </si>
  <si>
    <t>Ato nº 0233/2011</t>
  </si>
  <si>
    <t>Ato nº 0671/2018</t>
  </si>
  <si>
    <t>Ato nº 0150/2018</t>
  </si>
  <si>
    <t>Ato nº 0543/2018</t>
  </si>
  <si>
    <t>Ato nº 0685/2018</t>
  </si>
  <si>
    <t>Ato nº 0290/2008</t>
  </si>
  <si>
    <t>320/2021</t>
  </si>
  <si>
    <t>10611-9</t>
  </si>
  <si>
    <t>Vânia Maria do Perpétuo S. Marques Marinho</t>
  </si>
  <si>
    <t>À Disposição da Câmara Municipal de Manaus</t>
  </si>
  <si>
    <t>Gabinete Des. Vânia Maria do Perpétuo Socorro Marques Marinho</t>
  </si>
  <si>
    <t>Grupo de Monitoramento e Fiscalização do Sistema Carcerário</t>
  </si>
  <si>
    <t>179/2021</t>
  </si>
  <si>
    <t>180/2021</t>
  </si>
  <si>
    <t>211/2021</t>
  </si>
  <si>
    <t>212/2021</t>
  </si>
  <si>
    <t>Juiz de Paz</t>
  </si>
  <si>
    <t xml:space="preserve">Oficial do Registro Civil </t>
  </si>
  <si>
    <t>0561-4</t>
  </si>
  <si>
    <t>8ª Vara Cível</t>
  </si>
  <si>
    <t>Ato nº 0269/2021</t>
  </si>
  <si>
    <t>Comarca do Interior - Boca do Acre</t>
  </si>
  <si>
    <t>Ato nº 0254/2021</t>
  </si>
  <si>
    <t>Chefe do Setor de Certidão, Reprografia e Autenticação de Documentos</t>
  </si>
  <si>
    <t>Gabinete Des. Abraham Peixoto Campos Filho</t>
  </si>
  <si>
    <t>Gabinete Des. Onilza Abreu Gerth</t>
  </si>
  <si>
    <t>161/2021</t>
  </si>
  <si>
    <t>285/2021</t>
  </si>
  <si>
    <t>290/2021</t>
  </si>
  <si>
    <t>162/2021</t>
  </si>
  <si>
    <t>258/2021</t>
  </si>
  <si>
    <t>256/2021</t>
  </si>
  <si>
    <t>268/2021</t>
  </si>
  <si>
    <t>288/2021</t>
  </si>
  <si>
    <t>231/2021</t>
  </si>
  <si>
    <t>271/2021</t>
  </si>
  <si>
    <t>259/2021</t>
  </si>
  <si>
    <t>232/2021</t>
  </si>
  <si>
    <t>163/2021</t>
  </si>
  <si>
    <t>152/2021</t>
  </si>
  <si>
    <t>237/2021</t>
  </si>
  <si>
    <t>222/2021</t>
  </si>
  <si>
    <t>164/2021</t>
  </si>
  <si>
    <t>316/2021</t>
  </si>
  <si>
    <t>319/2021</t>
  </si>
  <si>
    <t>155/2021</t>
  </si>
  <si>
    <t>158/2021</t>
  </si>
  <si>
    <t>243/2021</t>
  </si>
  <si>
    <t>226/2021</t>
  </si>
  <si>
    <t>225/2021</t>
  </si>
  <si>
    <t>153/2021</t>
  </si>
  <si>
    <t>208/2021</t>
  </si>
  <si>
    <t>156/2021</t>
  </si>
  <si>
    <t>223/2021</t>
  </si>
  <si>
    <t>228/2021</t>
  </si>
  <si>
    <t>157/2021</t>
  </si>
  <si>
    <t>Coordenadoria Psicossocial Judiciária</t>
  </si>
  <si>
    <t>Secretaria de Auditoria Interna</t>
  </si>
  <si>
    <t>364/2021</t>
  </si>
  <si>
    <t>379/2021</t>
  </si>
  <si>
    <t>392/2021</t>
  </si>
  <si>
    <t>395/2021</t>
  </si>
  <si>
    <t>385/2021</t>
  </si>
  <si>
    <t>363/2021</t>
  </si>
  <si>
    <t>414/2021</t>
  </si>
  <si>
    <t>357/2021</t>
  </si>
  <si>
    <t>344/2021</t>
  </si>
  <si>
    <t>159/2021</t>
  </si>
  <si>
    <t>750/2020</t>
  </si>
  <si>
    <t>345/2021</t>
  </si>
  <si>
    <t>388/2021</t>
  </si>
  <si>
    <t>338/2021</t>
  </si>
  <si>
    <t>351/2021</t>
  </si>
  <si>
    <t>366/2021</t>
  </si>
  <si>
    <t>321/2021</t>
  </si>
  <si>
    <t>382/2021</t>
  </si>
  <si>
    <t>327/2021</t>
  </si>
  <si>
    <t>336/2021</t>
  </si>
  <si>
    <t>324/2021</t>
  </si>
  <si>
    <t>330/2021</t>
  </si>
  <si>
    <t>329/2021</t>
  </si>
  <si>
    <t>334/2021</t>
  </si>
  <si>
    <t>328/2021</t>
  </si>
  <si>
    <t>325/2021</t>
  </si>
  <si>
    <t>332/2021</t>
  </si>
  <si>
    <t>376/2021</t>
  </si>
  <si>
    <t>326/2021</t>
  </si>
  <si>
    <t>10920-7</t>
  </si>
  <si>
    <t>Michael Matos de Araújo</t>
  </si>
  <si>
    <t>10919-3</t>
  </si>
  <si>
    <t>Nilo da Rocha Marinho Neto</t>
  </si>
  <si>
    <t xml:space="preserve">16ª Vara Cível </t>
  </si>
  <si>
    <t>Ato nº 0541/2021</t>
  </si>
  <si>
    <t>Assistente de Secretário</t>
  </si>
  <si>
    <t>Membro da Coordenadoria de Licitação</t>
  </si>
  <si>
    <t>Chefe da Unidade de Garantias, Penalidades e Serviços sem Alocação de Mão de Obra</t>
  </si>
  <si>
    <t>Chefe da Unidade de Serviços com Alocação de Mão de Obra e Gestão da Conta Vinculada</t>
  </si>
  <si>
    <t>Secretário de Infraestrutura</t>
  </si>
  <si>
    <t>Assistente de Diretor de Diretor de Obras e Projetos</t>
  </si>
  <si>
    <t>Diretor de Manutenção</t>
  </si>
  <si>
    <t>Assistente de Diretor de Manutenção</t>
  </si>
  <si>
    <t>Secretário de Expediente</t>
  </si>
  <si>
    <t>Assessor de Análise e Gestão de Documentos</t>
  </si>
  <si>
    <t>Assessor de Expediente</t>
  </si>
  <si>
    <t>Chefe da Seção de Informações, Registro e Arquivamento Processual</t>
  </si>
  <si>
    <t>Chefe da Seção de Expediente e Controle de Processos Administrativos</t>
  </si>
  <si>
    <t>Assistente de Diretor do Diário de Justiça Eletrônico</t>
  </si>
  <si>
    <t>Chefe da Seção de Compras</t>
  </si>
  <si>
    <t>Chefe da Seção de Apoio Operacional</t>
  </si>
  <si>
    <t>Chefe da Seção de Registro de Preços</t>
  </si>
  <si>
    <t>Assistente de Diretor de Compras e Operações</t>
  </si>
  <si>
    <t>Secretário de Orçamento e Finanças</t>
  </si>
  <si>
    <t>Chefe da Seção de Adiantamentos, Diárias e Relatórios</t>
  </si>
  <si>
    <t>Assessor Técnico-Administrativo de Orçamento e Finanças</t>
  </si>
  <si>
    <t>Assessor de Gabinete da Secretaria de Orçamento e Finanças</t>
  </si>
  <si>
    <t>Secretária de Gestão de Pessoas</t>
  </si>
  <si>
    <t>Assessor de Atendimento e Suporte da Secretaria de Gestão de Pessoas</t>
  </si>
  <si>
    <t>Chefe da Seção de Avaliação de Desempenho</t>
  </si>
  <si>
    <t>Diretora de Informações Funcionais</t>
  </si>
  <si>
    <t>Chefe da Seção de Informações dos Magistrados</t>
  </si>
  <si>
    <t>Chefe da Seção de Registros Funcionais</t>
  </si>
  <si>
    <t>Chefe da Seção de Cálculos</t>
  </si>
  <si>
    <t>Chefe da Seção de Frequência e Controle de Acesso</t>
  </si>
  <si>
    <t>Chefe da Seção Previdenciária</t>
  </si>
  <si>
    <t>Assistente de Diretor de Informações Funcionais</t>
  </si>
  <si>
    <t>Diretora da Folha de Pagamento</t>
  </si>
  <si>
    <t>Chefe da Seção de Pagamentos de Magistrados</t>
  </si>
  <si>
    <t>Chefe da Seção de Conformidade</t>
  </si>
  <si>
    <t>Chefe da Seção de Transparência</t>
  </si>
  <si>
    <t>Chefe da Seção de Acompanhamento e Controle</t>
  </si>
  <si>
    <t>Secretária de Planejamento</t>
  </si>
  <si>
    <t>Chefe da Seção de Monitoramento do Plano Estratégico e Metas Nacionais</t>
  </si>
  <si>
    <t>Chefe da Seção de Elaboração e Gerenciamento de Ações Estratégicas</t>
  </si>
  <si>
    <t>Chefe da Seção de Apoio à Governança</t>
  </si>
  <si>
    <t>Chefe da Seção de Gestão de Processos de Trabalho</t>
  </si>
  <si>
    <t>Assistente de Secretário de Planejamento</t>
  </si>
  <si>
    <t>Chefe da Seção de Patrimônio</t>
  </si>
  <si>
    <t>Chefe da Seção de Almoxarifado</t>
  </si>
  <si>
    <t>Diretor de Suporte aos Sistemas Judiciais do Interior</t>
  </si>
  <si>
    <t>Diretor de Suporte aos Sistemas Judiciais da Capital</t>
  </si>
  <si>
    <t>Chefe de Sistemas Judiciais de 1º Grau</t>
  </si>
  <si>
    <t>Chefe de Sistemas Judiciais de 2º Grau</t>
  </si>
  <si>
    <t>Diretor de Desenvolvimento de Sistemas e Inovações Tecnológicas</t>
  </si>
  <si>
    <t>Chefe da Seção de Manutenção e Evolução de Sistemas</t>
  </si>
  <si>
    <t>Assessor de Governança de Tecnologia da Informação e Comunicação</t>
  </si>
  <si>
    <t>Assessor de Estratégia e Serviços de Tecnologia da Informação e Comunicação</t>
  </si>
  <si>
    <t>Diretor de Infraestrutura de Tecnologia da Informação e Comunicação</t>
  </si>
  <si>
    <t>Coordenador de Segurança e Gestão de Datacenters</t>
  </si>
  <si>
    <t>Chefe de Gabinete da Vice-Presidência</t>
  </si>
  <si>
    <t>Assessor Técnico da Secretaria Geral de Administração</t>
  </si>
  <si>
    <t>Chefe de Suporte, Instalação e Manutenção de Infraestrutura</t>
  </si>
  <si>
    <t>Chefe de Suporte e Atendimento dos Fóruns da Capital</t>
  </si>
  <si>
    <t>Coordenadora de Suporte e Atendimento da Sede e Anexos</t>
  </si>
  <si>
    <t>À disposição da Secretaria de Gestão de Pessoas</t>
  </si>
  <si>
    <t>Coordenadoria de Licitação</t>
  </si>
  <si>
    <t>Secretaria de Compras, Contratos e Operações</t>
  </si>
  <si>
    <t>Divisão de Obras e Projetos</t>
  </si>
  <si>
    <t>Divisão de Manutenção</t>
  </si>
  <si>
    <t>Secretaria de Expediente</t>
  </si>
  <si>
    <t>Divisão do Diário de Justiça Eletrônico</t>
  </si>
  <si>
    <t>Divisão de Compras e Operações</t>
  </si>
  <si>
    <t>Secretaria de Orçamento e Finanças</t>
  </si>
  <si>
    <t>Secretaria de Gestão de Pessoas</t>
  </si>
  <si>
    <t>Divisão de Provimento e Movimentação de Pessoas</t>
  </si>
  <si>
    <t>Divisão de Folha de Pagamento</t>
  </si>
  <si>
    <t>Divisão de Gestão do Teletrabalho</t>
  </si>
  <si>
    <t>Secretaria de Planejamento</t>
  </si>
  <si>
    <t>Secretaria de Serviços Integrados de Saúde</t>
  </si>
  <si>
    <t>Divisão de Suporte aos Sistemas Judiciais do Interior</t>
  </si>
  <si>
    <t>Divisão de Suporte aos Sistemas Judiciais da Capital</t>
  </si>
  <si>
    <t>Divisão de Desenvolvimento de Sistemas e Inovações Tecnológicas</t>
  </si>
  <si>
    <t>Secretaria de Tecnologia da Informação e Comunicação</t>
  </si>
  <si>
    <t>375/2021</t>
  </si>
  <si>
    <t>529/2021</t>
  </si>
  <si>
    <t>515/2021</t>
  </si>
  <si>
    <t>420/2021</t>
  </si>
  <si>
    <t>532/2021</t>
  </si>
  <si>
    <t>240/2021</t>
  </si>
  <si>
    <t>402/2021</t>
  </si>
  <si>
    <t>003.003-1</t>
  </si>
  <si>
    <t>MARIA JOSE PINHO DE FREITAS</t>
  </si>
  <si>
    <t>003.410-0</t>
  </si>
  <si>
    <t>MAXIMIANO DOS SANTOS RODRIGUES</t>
  </si>
  <si>
    <t>006.622-2</t>
  </si>
  <si>
    <t>ALIRIO DANIEL VIEIRA MARQUES</t>
  </si>
  <si>
    <t>000.351-4</t>
  </si>
  <si>
    <t>CYNTHIA MARIA JACOB ROCHA</t>
  </si>
  <si>
    <t>005.838-6</t>
  </si>
  <si>
    <t>ELEN MORENO DA SILVA</t>
  </si>
  <si>
    <t>000.066-3</t>
  </si>
  <si>
    <t>CLEIDE NUNES LIMA</t>
  </si>
  <si>
    <t>005.610-3</t>
  </si>
  <si>
    <t>TIAGO LUCIO SILVA VIANA</t>
  </si>
  <si>
    <t>000.371-9</t>
  </si>
  <si>
    <t>ROBERTO D'AVILA SOARES DOS SANTOS</t>
  </si>
  <si>
    <t>010.792-1</t>
  </si>
  <si>
    <t>FRANCISCO RIVALDO DE BARROS JUNIOR</t>
  </si>
  <si>
    <t>003.218-2</t>
  </si>
  <si>
    <t>MICHAEL SANT'ANNA DA SILVA</t>
  </si>
  <si>
    <t>000.025-6</t>
  </si>
  <si>
    <t>JOICE ROCHA LIMA</t>
  </si>
  <si>
    <t>008.322-4</t>
  </si>
  <si>
    <t>ROSIMEIRE GALVAO DE ALENCAR</t>
  </si>
  <si>
    <t>005.930-7</t>
  </si>
  <si>
    <t>JIANDRA TORRES REIS LEAL</t>
  </si>
  <si>
    <t>010.883-9</t>
  </si>
  <si>
    <t>MARIZA LUSTOZA RIBEIRO</t>
  </si>
  <si>
    <t>003.051-1</t>
  </si>
  <si>
    <t>ANA LUCIA BERALDO AMED E SILVA</t>
  </si>
  <si>
    <t>000.113-9</t>
  </si>
  <si>
    <t>VANIA MARIA DAVID BARBOSA</t>
  </si>
  <si>
    <t>010.373-0</t>
  </si>
  <si>
    <t>TAIANA FALCAO WAKED</t>
  </si>
  <si>
    <t>002.752-9</t>
  </si>
  <si>
    <t>TIAGO QUEIROZ DE OLIVEIRA</t>
  </si>
  <si>
    <t>003.008-2</t>
  </si>
  <si>
    <t>RODRIGO MARIANO SANTOS DA SILVA</t>
  </si>
  <si>
    <t>002.953-0</t>
  </si>
  <si>
    <t>LUCIANE FINKLER HECK</t>
  </si>
  <si>
    <t>005.931-5</t>
  </si>
  <si>
    <t>PEDRO HENRIQUE SILVA ANTUNES</t>
  </si>
  <si>
    <t>004.553-5</t>
  </si>
  <si>
    <t>NATALIA CORREA SIQUEIRA</t>
  </si>
  <si>
    <t>002.334-5</t>
  </si>
  <si>
    <t>ANGELO MARCUS NOGUEIRA BORGES DE CAMPOS</t>
  </si>
  <si>
    <t>006.656-7</t>
  </si>
  <si>
    <t>DEBORA MARIA FERREIRA MARQUES LOBO</t>
  </si>
  <si>
    <t>004.177-7</t>
  </si>
  <si>
    <t>ANDRESSA PIMENTA LEAO BANDEIRA DE MELO</t>
  </si>
  <si>
    <t>005.928-5</t>
  </si>
  <si>
    <t>ROGER MONTEIRO DE OLIVEIRA</t>
  </si>
  <si>
    <t>001.978-0</t>
  </si>
  <si>
    <t>MARCIA CRISTINA DAS NEVES AMORIM</t>
  </si>
  <si>
    <t>006.595-1</t>
  </si>
  <si>
    <t>JOSIAS GADELHA DA SILVA</t>
  </si>
  <si>
    <t>005.884-0</t>
  </si>
  <si>
    <t>RENAN RODRIGUES GUIMARAES</t>
  </si>
  <si>
    <t>005.882-3</t>
  </si>
  <si>
    <t>RAPHAEL KAZUHISA OYA KABASHIMA</t>
  </si>
  <si>
    <t>003.311-1</t>
  </si>
  <si>
    <t>ANA RITA RODE DE SOUSA</t>
  </si>
  <si>
    <t>003.126-7</t>
  </si>
  <si>
    <t>AFRANIO LIMA FIGUEIRA</t>
  </si>
  <si>
    <t>002.010-9</t>
  </si>
  <si>
    <t>EVERALDO DA SILVA TAMBORINI</t>
  </si>
  <si>
    <t>010.264-4</t>
  </si>
  <si>
    <t>LEONARDO RAPOSO LISBOA FREITAS</t>
  </si>
  <si>
    <t>006.597-8</t>
  </si>
  <si>
    <t>ALEX DOS SANTOS DE SOUZA</t>
  </si>
  <si>
    <t>005.901-3</t>
  </si>
  <si>
    <t>ANDRE ALVES DE SOUSA SILVA</t>
  </si>
  <si>
    <t>010.951-7</t>
  </si>
  <si>
    <t>MAURICIO DE ANDRADE OLIVEIRA SENA</t>
  </si>
  <si>
    <t>006.538-2</t>
  </si>
  <si>
    <t>CRISTHIANO LEITE DOS SANTOS</t>
  </si>
  <si>
    <t>003.108-9</t>
  </si>
  <si>
    <t>ALCIR SERUDO MARINHO JUNIOR</t>
  </si>
  <si>
    <t>005.730-4</t>
  </si>
  <si>
    <t>JACOB DA SILVA REIS</t>
  </si>
  <si>
    <t>004.960-3</t>
  </si>
  <si>
    <t>THAISA REGINA BARRETO DA SILVA</t>
  </si>
  <si>
    <t>010.347-0</t>
  </si>
  <si>
    <t>JEFFERSON SALES DIEZ</t>
  </si>
  <si>
    <t>007.383-0</t>
  </si>
  <si>
    <t>VANESSA SENA DIEZ DE BALDEON</t>
  </si>
  <si>
    <t>006.398-3</t>
  </si>
  <si>
    <t>STEFANO GUIMARAES SCHEFFLER</t>
  </si>
  <si>
    <t>010.996-7</t>
  </si>
  <si>
    <t>MICHAELA SANTOS ROCHA</t>
  </si>
  <si>
    <t>010.339-0</t>
  </si>
  <si>
    <t>ENNIO RODRIGO PINHEIRO SARAH</t>
  </si>
  <si>
    <t>002.111-3</t>
  </si>
  <si>
    <t>TRICIA DE MENDONCA MENEZES BUENO DA SILVA</t>
  </si>
  <si>
    <t>002.651-4</t>
  </si>
  <si>
    <t>005.893-9</t>
  </si>
  <si>
    <t>LIVIA PAULINO VILELA CARVALHO</t>
  </si>
  <si>
    <t>000.997-0</t>
  </si>
  <si>
    <t>KATIA PATRICIA DE SOUZA ARRUDA</t>
  </si>
  <si>
    <t>004.339-7</t>
  </si>
  <si>
    <t>RAMILLY BARBOSA DE ARAUJO</t>
  </si>
  <si>
    <t>003.177-1</t>
  </si>
  <si>
    <t>FRANCISCO ANTONIO PINTO DAMASCENO</t>
  </si>
  <si>
    <t>003.352-9</t>
  </si>
  <si>
    <t>DONISETE TAVARES DE SOUZA</t>
  </si>
  <si>
    <t>006.035-6</t>
  </si>
  <si>
    <t>ERIKA SOARES RODRIGUES</t>
  </si>
  <si>
    <t>003.414-2</t>
  </si>
  <si>
    <t>REGINALDO DA COSTA BATALHA</t>
  </si>
  <si>
    <t>006.878-0</t>
  </si>
  <si>
    <t>GIANANDREA SILVA DE AGUIAR</t>
  </si>
  <si>
    <t>003.146-1</t>
  </si>
  <si>
    <t>AMAURY ISRAEL RIBEIRO DO NASCIMENTO</t>
  </si>
  <si>
    <t>010.418-3</t>
  </si>
  <si>
    <t>TATIANE MEURER DE ANDRADE</t>
  </si>
  <si>
    <t>000.431-6</t>
  </si>
  <si>
    <t>KATIA BIANCA LADEIRA DE LIMA</t>
  </si>
  <si>
    <t>003.919-5</t>
  </si>
  <si>
    <t>AMAURY PAULO NEVES SOARES</t>
  </si>
  <si>
    <t>006.465-3</t>
  </si>
  <si>
    <t>KELVIN WILLIAM DA SILVA DIAS</t>
  </si>
  <si>
    <t>006.594-3</t>
  </si>
  <si>
    <t>KAROLINE LIMA LINHARES</t>
  </si>
  <si>
    <t>005.900-5</t>
  </si>
  <si>
    <t>ANDRE BARBOSA AVELINO</t>
  </si>
  <si>
    <t>010.346-2</t>
  </si>
  <si>
    <t>IZABELLY SEQUEIROS RODRIGUES CANTO</t>
  </si>
  <si>
    <t>000.106-6</t>
  </si>
  <si>
    <t>ROSENILSON RIBEIRO FREIRE</t>
  </si>
  <si>
    <t>003.449-5</t>
  </si>
  <si>
    <t>FABIOLA ESTHER BARBOSA DE PAIVA</t>
  </si>
  <si>
    <t>003.327-8</t>
  </si>
  <si>
    <t>CARBIA MELO LEAO</t>
  </si>
  <si>
    <t>003.080-5</t>
  </si>
  <si>
    <t>ALESSANDRA ALMEIDA DE SOUZA GOMES DA SILVA</t>
  </si>
  <si>
    <t>003.044-9</t>
  </si>
  <si>
    <t>DEISE DE ALMEIDA E SILVA DA CUNHA</t>
  </si>
  <si>
    <t>001.656-0</t>
  </si>
  <si>
    <t>ANDRE LUIS DA PAIXAO E SILVA</t>
  </si>
  <si>
    <t>003.140-2</t>
  </si>
  <si>
    <t>EUDER JAMES SOARES DA SILVA</t>
  </si>
  <si>
    <t>001.878-3</t>
  </si>
  <si>
    <t>GISELLE RAMOS DE OLIVEIRA</t>
  </si>
  <si>
    <t>000.290-9</t>
  </si>
  <si>
    <t>ANA CRISTINA RODRIGUES DE OLIVEIRA</t>
  </si>
  <si>
    <t>006.882-9</t>
  </si>
  <si>
    <t>RENATO RIVERA DE OLIVEIRA</t>
  </si>
  <si>
    <t>010.343-8</t>
  </si>
  <si>
    <t>GABRIELA MARIA XAUD FORTUNA DA ROCHA</t>
  </si>
  <si>
    <t>002.987-4</t>
  </si>
  <si>
    <t>SABRINA PRATA AVELINO</t>
  </si>
  <si>
    <t>006.490-4</t>
  </si>
  <si>
    <t>HIEL LEVY MAIA VASCONCELOS JUNIOR</t>
  </si>
  <si>
    <t>000.347-6</t>
  </si>
  <si>
    <t>IANAIRA RUTH JACOB DE CARVALHO</t>
  </si>
  <si>
    <t>001.724-8</t>
  </si>
  <si>
    <t>GISELLE MARIA DE OLIVEIRA DIOGENES</t>
  </si>
  <si>
    <t>002.012-5</t>
  </si>
  <si>
    <t>SONIA BRAGA PERFEITO</t>
  </si>
  <si>
    <t>002.982-3</t>
  </si>
  <si>
    <t>HIPOLYTO SIMAO CORDEIRO</t>
  </si>
  <si>
    <t>010.304-7</t>
  </si>
  <si>
    <t>CAMILA VIEIRA DA SILVA GOMES</t>
  </si>
  <si>
    <t>003.448-7</t>
  </si>
  <si>
    <t>ALBINO DE OLIVEIRA NETO</t>
  </si>
  <si>
    <t>002.311-6</t>
  </si>
  <si>
    <t>LUCIANA BRAGA</t>
  </si>
  <si>
    <t>001.773-6</t>
  </si>
  <si>
    <t>ALCILENE ALVES PICCOLOTTO CARVALHO</t>
  </si>
  <si>
    <t>006.550-1</t>
  </si>
  <si>
    <t>DORALINA SANTOS DA SILVA</t>
  </si>
  <si>
    <t>006.515-3</t>
  </si>
  <si>
    <t>MILENA OLIVEIRA LEITE</t>
  </si>
  <si>
    <t>002.958-0</t>
  </si>
  <si>
    <t>MARIA JULIA BARBOZA DE LIMA</t>
  </si>
  <si>
    <t>003.145-3</t>
  </si>
  <si>
    <t>LUCIANO LUCENA DE MEDEIROS</t>
  </si>
  <si>
    <t>006.524-2</t>
  </si>
  <si>
    <t>OTAVIO BEZERRA MEIRELES</t>
  </si>
  <si>
    <t>005.623-5</t>
  </si>
  <si>
    <t>SILVIA DE SOUSA BARROS</t>
  </si>
  <si>
    <t>003.031-7</t>
  </si>
  <si>
    <t>RAFAEL DE BRITO ALENCAR</t>
  </si>
  <si>
    <t>010.367-5</t>
  </si>
  <si>
    <t>LARISSA EFFREN SILVA</t>
  </si>
  <si>
    <t>006.306-1</t>
  </si>
  <si>
    <t>WENDY LIMA PIMENTEL</t>
  </si>
  <si>
    <t>MONIKE TOLEDO DA BELLA</t>
  </si>
  <si>
    <t>007.538-8</t>
  </si>
  <si>
    <t>GABRIEL CHADS AZEREDO</t>
  </si>
  <si>
    <t>002.948-3</t>
  </si>
  <si>
    <t>ALINE SUSANA CANTO PANTOJA</t>
  </si>
  <si>
    <t>005.709-6</t>
  </si>
  <si>
    <t>FELIPE AUGUSTO CAMPOS DE LIMA</t>
  </si>
  <si>
    <t>010.817-0</t>
  </si>
  <si>
    <t>SAMANTA MORGADO MACIEL</t>
  </si>
  <si>
    <t>010.307-1</t>
  </si>
  <si>
    <t>JEAN MICHEL LOPES DE LIMA</t>
  </si>
  <si>
    <t>007.202-8</t>
  </si>
  <si>
    <t>THAYSA BRAGA MARQUES</t>
  </si>
  <si>
    <t>003.262-0</t>
  </si>
  <si>
    <t>MAURICIO DA COSTA RODRIGUES</t>
  </si>
  <si>
    <t>002.776-6</t>
  </si>
  <si>
    <t>FERNANDO PAUXIS CARDOSO</t>
  </si>
  <si>
    <t>004.555-1</t>
  </si>
  <si>
    <t>PALOMA BATISTA DA COSTA BRANDAO</t>
  </si>
  <si>
    <t>010.198-2</t>
  </si>
  <si>
    <t>VICTOR MASCARENHAS DE CASTRO</t>
  </si>
  <si>
    <t>006.075-5</t>
  </si>
  <si>
    <t>LUIZA EDUARDA MONTEIRO DOS PASSOS</t>
  </si>
  <si>
    <t>005.880-7</t>
  </si>
  <si>
    <t>EDIVAM DE LUCENA NASCIMENTO JUNIOR</t>
  </si>
  <si>
    <t>008.106-0</t>
  </si>
  <si>
    <t>SARAH ELIZABETH DE SOUZA VALLE</t>
  </si>
  <si>
    <t>010.213-0</t>
  </si>
  <si>
    <t>ALAN BRUNO ALVES DE CARVALHO AGUIAR</t>
  </si>
  <si>
    <t>002.626-3</t>
  </si>
  <si>
    <t>EDNA MOUZINHO BARRETO</t>
  </si>
  <si>
    <t>004.190-4</t>
  </si>
  <si>
    <t>JEANNE ALMEIDA BEZERRA</t>
  </si>
  <si>
    <t>002.628-0</t>
  </si>
  <si>
    <t>OCIAN VIRGILIO DA SILVA</t>
  </si>
  <si>
    <t>007.201-0</t>
  </si>
  <si>
    <t>BRUNA SOUZA DE FIGUEIREDO</t>
  </si>
  <si>
    <t>002.629-8</t>
  </si>
  <si>
    <t>ADILSON JOSE DA SILVA OLIVEIRA</t>
  </si>
  <si>
    <t>000.161-9</t>
  </si>
  <si>
    <t>RUTH HELENA MENDES MONTEIRO</t>
  </si>
  <si>
    <t>010.531-7</t>
  </si>
  <si>
    <t>SIDNEY PATRICK DE SOUZA PINTO</t>
  </si>
  <si>
    <t>003.261-1</t>
  </si>
  <si>
    <t>ELDINEIA SENA DE OLIVEIRA</t>
  </si>
  <si>
    <t>003.073-2</t>
  </si>
  <si>
    <t>DALLAS BENTES SILVA</t>
  </si>
  <si>
    <t>006.548-0</t>
  </si>
  <si>
    <t>SERGIO MARIANO SILVA PINHEIRO</t>
  </si>
  <si>
    <t>009.540-0</t>
  </si>
  <si>
    <t>ALICE NOGUEIRA BATISTA ROESE</t>
  </si>
  <si>
    <t>002.715-4</t>
  </si>
  <si>
    <t>CHRISTIANE MALVEIRA GUIMARAES RASZL</t>
  </si>
  <si>
    <t>006.766-0</t>
  </si>
  <si>
    <t>LAURA PAULA DE PAIVA BRASIL</t>
  </si>
  <si>
    <t>006.745-8</t>
  </si>
  <si>
    <t>ANTONIO FONSECA DE ALBUQUERQUE</t>
  </si>
  <si>
    <t>003.202-6</t>
  </si>
  <si>
    <t>GEORGIETA DA SILVA RODRIGUES</t>
  </si>
  <si>
    <t>010.281-4</t>
  </si>
  <si>
    <t>WALLACE LIMA FROTA</t>
  </si>
  <si>
    <t>001.667-5</t>
  </si>
  <si>
    <t>SONIA MARIA QUEIROZ BENAYON</t>
  </si>
  <si>
    <t>010.274-1</t>
  </si>
  <si>
    <t>PATRICIA DE MEDEIROS BRAUNS</t>
  </si>
  <si>
    <t>001.420-6</t>
  </si>
  <si>
    <t>MARCELO HENRIQUE DE OLIVEIRA DOS SANTOS</t>
  </si>
  <si>
    <t>002.757-0</t>
  </si>
  <si>
    <t>FRANCISCO OSMA PRUDENCIO DE OLIVEIRA</t>
  </si>
  <si>
    <t>003.405-3</t>
  </si>
  <si>
    <t>MARA CRISTIANE DE SOUZA CORDOVIL</t>
  </si>
  <si>
    <t>006.708-3</t>
  </si>
  <si>
    <t>LEONARDO ABECASSIS MEDEIROS</t>
  </si>
  <si>
    <t>001.755-8</t>
  </si>
  <si>
    <t>RENATO DA TRINDADE MARAMALDO</t>
  </si>
  <si>
    <t>003.150-0</t>
  </si>
  <si>
    <t>JULIANE CARDOSO DA SILVA</t>
  </si>
  <si>
    <t>001.941-0</t>
  </si>
  <si>
    <t>MARINALVA MOTA SANTOS</t>
  </si>
  <si>
    <t>003.246-8</t>
  </si>
  <si>
    <t>ANDERSON SILVA DA COSTA</t>
  </si>
  <si>
    <t>004.057-6</t>
  </si>
  <si>
    <t>RAFAEL LOPES DE ALMEIDA</t>
  </si>
  <si>
    <t>002.983-1</t>
  </si>
  <si>
    <t>ALDEIR MENDONCA DOS SANTOS</t>
  </si>
  <si>
    <t>003.141-0</t>
  </si>
  <si>
    <t>CAMILA EDER MARTINS DE SOUZA</t>
  </si>
  <si>
    <t>002.468-6</t>
  </si>
  <si>
    <t>003.416-9</t>
  </si>
  <si>
    <t>VALDINER ALMEIDA REIS</t>
  </si>
  <si>
    <t>006.499-8</t>
  </si>
  <si>
    <t>JULIANA FROTA REBOUCAS</t>
  </si>
  <si>
    <t>010.357-8</t>
  </si>
  <si>
    <t>BREMER AUGUSTO DE BRITO CUESTA</t>
  </si>
  <si>
    <t>010.735-2</t>
  </si>
  <si>
    <t>MARCELLO FERREIRA BRANA</t>
  </si>
  <si>
    <t>001.463-0</t>
  </si>
  <si>
    <t>EDUARDO HENRIQUE CALDAS REBELLO</t>
  </si>
  <si>
    <t>003.326-0</t>
  </si>
  <si>
    <t>CRISTIANE ROMANO TAVARES</t>
  </si>
  <si>
    <t>007.137-4</t>
  </si>
  <si>
    <t>LINNA KELLY LEITE TIBURTINO DE ALMEIDA</t>
  </si>
  <si>
    <t>006.536-6</t>
  </si>
  <si>
    <t>MONALIZA PIRES LIMA</t>
  </si>
  <si>
    <t>006.812-8</t>
  </si>
  <si>
    <t>RODRIGO GONCALVES GARCIA</t>
  </si>
  <si>
    <t>003.454-1</t>
  </si>
  <si>
    <t>JACQUELINE PAULA DE PAIVA RAFAEL</t>
  </si>
  <si>
    <t>003.116-0</t>
  </si>
  <si>
    <t>SIMONE DO NASCIMENTO DE BRITO</t>
  </si>
  <si>
    <t>000.998-9</t>
  </si>
  <si>
    <t>HELANDIA LIMA DOS SANTOS</t>
  </si>
  <si>
    <t>000.023-0</t>
  </si>
  <si>
    <t>MARIA DO SOCORRO ALMEIDA DA SILVA</t>
  </si>
  <si>
    <t>005.452-6</t>
  </si>
  <si>
    <t>REBECA DOS SANTOS DE OLIVEIRA</t>
  </si>
  <si>
    <t>003.002-3</t>
  </si>
  <si>
    <t>MARCIO MAGALHAES DA SILVA</t>
  </si>
  <si>
    <t>002.997-1</t>
  </si>
  <si>
    <t>NIVIA TATIANA DA SILVA TEOFILO</t>
  </si>
  <si>
    <t>006.596-0</t>
  </si>
  <si>
    <t>CARLOS ADRIAN CORREA COSTA</t>
  </si>
  <si>
    <t>001.877-5</t>
  </si>
  <si>
    <t>AURICELIA DOS SANTOS OZORIO</t>
  </si>
  <si>
    <t>006.511-0</t>
  </si>
  <si>
    <t>VIVIANY MESSA CASTELO BRANCO RAID</t>
  </si>
  <si>
    <t>006.612-5</t>
  </si>
  <si>
    <t>RODRIGO RODRIGUES PESSOA</t>
  </si>
  <si>
    <t>002.841-0</t>
  </si>
  <si>
    <t>MONICA DOMINGOS PAULINO</t>
  </si>
  <si>
    <t>010.195-8</t>
  </si>
  <si>
    <t>MATHEUS RIBEIRO DE OLIVEIRA</t>
  </si>
  <si>
    <t>001.599-7</t>
  </si>
  <si>
    <t>ELY FERREIRA DA SILVA ANDRADE</t>
  </si>
  <si>
    <t>010.239-3</t>
  </si>
  <si>
    <t>LUIS EDUARDO CARNEIRO DE ANDRADE LEITE</t>
  </si>
  <si>
    <t>003.298-0</t>
  </si>
  <si>
    <t>JULIANA DA SILVA COUTO</t>
  </si>
  <si>
    <t>001.515-6</t>
  </si>
  <si>
    <t>DEBORA MARQUES PEREIRA DIB</t>
  </si>
  <si>
    <t>003.017-1</t>
  </si>
  <si>
    <t>CLYCIA DA CUNHA CAVALCANTI</t>
  </si>
  <si>
    <t>003.111-9</t>
  </si>
  <si>
    <t>CESAR AUGUSTO DE OLIVEIRA</t>
  </si>
  <si>
    <t>010.249-0</t>
  </si>
  <si>
    <t>BRUNO MATHEUS PINHEIRO SILVA</t>
  </si>
  <si>
    <t>003.371-5</t>
  </si>
  <si>
    <t>JANDERSON BARRETO DE SOUZA</t>
  </si>
  <si>
    <t>008.771-8</t>
  </si>
  <si>
    <t>NATHALIA DE CASTRO SAMPAIO BESSA</t>
  </si>
  <si>
    <t>005.850-5</t>
  </si>
  <si>
    <t>EGUIMARA TORRES SERAFIM</t>
  </si>
  <si>
    <t>000.480-4</t>
  </si>
  <si>
    <t>LUCIANE FARIAS DE LIMA</t>
  </si>
  <si>
    <t>008.524-3</t>
  </si>
  <si>
    <t>DIOGO SOUZA CORDEIRO</t>
  </si>
  <si>
    <t>005.678-2</t>
  </si>
  <si>
    <t>JOAB DE CARVALHO HORTA CAMPOS</t>
  </si>
  <si>
    <t>000.101-5</t>
  </si>
  <si>
    <t>MARLY PAULA DE PAIVA</t>
  </si>
  <si>
    <t>001.748-5</t>
  </si>
  <si>
    <t>SANDRA ONETE DA SILVA</t>
  </si>
  <si>
    <t>003.808-3</t>
  </si>
  <si>
    <t>JAYME BENCHAYA MARINHO</t>
  </si>
  <si>
    <t>001.659-4</t>
  </si>
  <si>
    <t>CINTHYA DINELLI IANNUZZI</t>
  </si>
  <si>
    <t>006.657-5</t>
  </si>
  <si>
    <t>TOMAZ NASSER APPEL</t>
  </si>
  <si>
    <t>001.291-2</t>
  </si>
  <si>
    <t>MARIA DO SOCORRO DA COSTA</t>
  </si>
  <si>
    <t>010.216-4</t>
  </si>
  <si>
    <t>WATTILA TEODORO DA SILVA</t>
  </si>
  <si>
    <t>010.388-8</t>
  </si>
  <si>
    <t>THOMAS IBSEN LOBATO</t>
  </si>
  <si>
    <t>003.444-4</t>
  </si>
  <si>
    <t>JOAO CARLOS SAMPAIO NETO</t>
  </si>
  <si>
    <t>006.504-8</t>
  </si>
  <si>
    <t>MARDSON LUNA DOS SANTOS</t>
  </si>
  <si>
    <t>004.058-4</t>
  </si>
  <si>
    <t>RAFAEL MAX VENDRAMIM MAFRA</t>
  </si>
  <si>
    <t>003.258-1</t>
  </si>
  <si>
    <t>MONICA COSTEIRA DE MENDONCA FURTADO</t>
  </si>
  <si>
    <t>003.426-6</t>
  </si>
  <si>
    <t>FABIO AUGUSTO DO NASCIMENTO CASTILHO</t>
  </si>
  <si>
    <t>001.648-9</t>
  </si>
  <si>
    <t>ANTONIETA DA SILVA CARVALHO</t>
  </si>
  <si>
    <t>010.376-4</t>
  </si>
  <si>
    <t>TALLYTA KAROLAYNE SOUZA ARAUJO</t>
  </si>
  <si>
    <t>001.936-4</t>
  </si>
  <si>
    <t>MARILENE DA SILVA TORRES</t>
  </si>
  <si>
    <t>003.139-9</t>
  </si>
  <si>
    <t>HELIODORA DA SILVA GERALDO</t>
  </si>
  <si>
    <t>000.267-4</t>
  </si>
  <si>
    <t>ROCILANE NAVEGANTE DA SILVA</t>
  </si>
  <si>
    <t>002.724-3</t>
  </si>
  <si>
    <t>IRIS ALBUQUERQUE PAZ E LIMA</t>
  </si>
  <si>
    <t>001.747-7</t>
  </si>
  <si>
    <t>DIOCINA GONCALVES MARTINS</t>
  </si>
  <si>
    <t>000.672-6</t>
  </si>
  <si>
    <t>PATRICIA BRASIL PINHEIRO BENVENUTI LAMPIERI</t>
  </si>
  <si>
    <t>006.502-1</t>
  </si>
  <si>
    <t>JOSE UBALDO DOS SANTOS NETO</t>
  </si>
  <si>
    <t>002.946-7</t>
  </si>
  <si>
    <t>COELI REGINA DE OLIVEIRA MONTEIRO</t>
  </si>
  <si>
    <t>010.193-1</t>
  </si>
  <si>
    <t>ANDRE SANNA CAMACHO</t>
  </si>
  <si>
    <t>002.718-9</t>
  </si>
  <si>
    <t>JOSE ALVES VIEIRA GUEDES JUNIOR</t>
  </si>
  <si>
    <t>005.741-0</t>
  </si>
  <si>
    <t>ANA CAROLINA PINHEIRO MACHADO</t>
  </si>
  <si>
    <t>006.034-8</t>
  </si>
  <si>
    <t>CARLOS EDUARDO FERNANDES DO NASCIMENTO</t>
  </si>
  <si>
    <t>000.268-2</t>
  </si>
  <si>
    <t>ESILENE CORDOVIL DE SIQUEIRA</t>
  </si>
  <si>
    <t>010.273-3</t>
  </si>
  <si>
    <t>PAULO RODRIGUES DA SILVA</t>
  </si>
  <si>
    <t>006.520-0</t>
  </si>
  <si>
    <t>RISALIA MARIA CAVALCANTE UCHOA</t>
  </si>
  <si>
    <t>001.826-0</t>
  </si>
  <si>
    <t>PAULO MAX DA ROCHA LIMA</t>
  </si>
  <si>
    <t>006.509-9</t>
  </si>
  <si>
    <t>LUIZ ALVES FARIAS FILHO</t>
  </si>
  <si>
    <t>006.673-7</t>
  </si>
  <si>
    <t>003.244-1</t>
  </si>
  <si>
    <t>FRANCISCO JOSE DE SOUSA FILHO</t>
  </si>
  <si>
    <t>002.912-2</t>
  </si>
  <si>
    <t>ADRIANA VANESSA FERREIRA RIBEIRO</t>
  </si>
  <si>
    <t>005.631-6</t>
  </si>
  <si>
    <t>JEAN CARLOS QUINTAS VIEIRA</t>
  </si>
  <si>
    <t>010.361-6</t>
  </si>
  <si>
    <t>DANIEL NEVES GOMES</t>
  </si>
  <si>
    <t>003.885-7</t>
  </si>
  <si>
    <t>FATIMA ROSIMAR GOMES SILVA</t>
  </si>
  <si>
    <t>002.785-5</t>
  </si>
  <si>
    <t>EVELYN REBELO DOS SANTOS FIGUEIRA</t>
  </si>
  <si>
    <t>002.158-0</t>
  </si>
  <si>
    <t>006.027-5</t>
  </si>
  <si>
    <t>MICAEL DE FREITAS NASCIMENTO</t>
  </si>
  <si>
    <t>008.316-0</t>
  </si>
  <si>
    <t>ELISANGELA DA COSTA SILVA DE SOUZA</t>
  </si>
  <si>
    <t>006.623-0</t>
  </si>
  <si>
    <t>ELISSANDRA DOS SANTOS RODRIGUES CAVALCANTE</t>
  </si>
  <si>
    <t>010.657-7</t>
  </si>
  <si>
    <t>LUIZA LOFIEGO BRASLAVSKY</t>
  </si>
  <si>
    <t>JOAO RICARDO BION DE AQUINO GOMES</t>
  </si>
  <si>
    <t>010.236-9</t>
  </si>
  <si>
    <t>CARLOS EDUARDO ALVES DE OLIVEIRA</t>
  </si>
  <si>
    <t>010.185-0</t>
  </si>
  <si>
    <t>GABRIELA OLDEMBURG BARROSO</t>
  </si>
  <si>
    <t>001.630-6</t>
  </si>
  <si>
    <t>MARIA AUXILIADORA SANTANA DE OLIVEIRA</t>
  </si>
  <si>
    <t>004.432-6</t>
  </si>
  <si>
    <t>001.596-2</t>
  </si>
  <si>
    <t>ANA INES GOMES DE SOUZA</t>
  </si>
  <si>
    <t>001.687-0</t>
  </si>
  <si>
    <t>ANDRE LUIS DE MENDONCA MENEZES</t>
  </si>
  <si>
    <t>005.877-7</t>
  </si>
  <si>
    <t>MARIA DA GLORIA BATISTA LEOCADIO DO NASCIMENTO</t>
  </si>
  <si>
    <t>010.338-1</t>
  </si>
  <si>
    <t>DANIELLE DE LIMA MARTINS GUIMARAES</t>
  </si>
  <si>
    <t>000.595-9</t>
  </si>
  <si>
    <t>FRANCISCO SOUZA DE LIMA</t>
  </si>
  <si>
    <t>010.190-7</t>
  </si>
  <si>
    <t>NATANIEL ALMEIDA PEREIRA</t>
  </si>
  <si>
    <t>003.257-3</t>
  </si>
  <si>
    <t>BRUNO MARCELO CONTE SANCHES</t>
  </si>
  <si>
    <t>008.492-1</t>
  </si>
  <si>
    <t>MARIA FERNANDA OLIVEIRA COELHO</t>
  </si>
  <si>
    <t>004.016-9</t>
  </si>
  <si>
    <t>ADRIANO JORGE ALVES DE OLIVEIRA</t>
  </si>
  <si>
    <t>010.900-2</t>
  </si>
  <si>
    <t>EMERSON EDUARDO DA SILVA FREITAS</t>
  </si>
  <si>
    <t>010.387-0</t>
  </si>
  <si>
    <t>THAMMY DAS NEVES ATHAYDE</t>
  </si>
  <si>
    <t>000.102-3</t>
  </si>
  <si>
    <t>MARIANA ROCHA DE SOUZA COSTA</t>
  </si>
  <si>
    <t>001.505-9</t>
  </si>
  <si>
    <t>GEORGIA COSTA DE PAULA MENDES</t>
  </si>
  <si>
    <t>009.434-0</t>
  </si>
  <si>
    <t>IGOR DE SOUZA TRINDADE</t>
  </si>
  <si>
    <t>003.037-6</t>
  </si>
  <si>
    <t>ANSELMO CAVALCANTE GUIMARAES</t>
  </si>
  <si>
    <t>006.703-2</t>
  </si>
  <si>
    <t>AMANDA RAYSSA DE OLIVEIRA GAMA</t>
  </si>
  <si>
    <t>000.046-9</t>
  </si>
  <si>
    <t>MARIA DO PERPETUO SOCORRO PRESTES CARREIRA</t>
  </si>
  <si>
    <t>000.827-3</t>
  </si>
  <si>
    <t>CARMEN MARIA TEIXEIRA MANCILHA</t>
  </si>
  <si>
    <t>005.836-0</t>
  </si>
  <si>
    <t>LOUISE PORTELLA DE MACEDO VALENCA</t>
  </si>
  <si>
    <t>011.010-8</t>
  </si>
  <si>
    <t>NATALY OLIVEIRA DA ROCHA</t>
  </si>
  <si>
    <t>010.914-2</t>
  </si>
  <si>
    <t>RAUL GOMES DOS SANTOS SEGUNDO</t>
  </si>
  <si>
    <t>001.995-0</t>
  </si>
  <si>
    <t>MARCELO RICARDO RAPOSO DA CAMARA</t>
  </si>
  <si>
    <t>006.680-0</t>
  </si>
  <si>
    <t>ANDRE MARQUES</t>
  </si>
  <si>
    <t>005.808-4</t>
  </si>
  <si>
    <t>ADANOR PEREIRA PORTO NETO</t>
  </si>
  <si>
    <t>006.691-5</t>
  </si>
  <si>
    <t>LUIZ EDUARDO DA SILVA MELO</t>
  </si>
  <si>
    <t>000.501-0</t>
  </si>
  <si>
    <t>LUCIDIA OLIVEIRA AMORIM</t>
  </si>
  <si>
    <t>002.944-0</t>
  </si>
  <si>
    <t>MARIA CAROLINA PEREIRA DE SOUZA</t>
  </si>
  <si>
    <t>003.337-5</t>
  </si>
  <si>
    <t>KAROL LIMA MORENO</t>
  </si>
  <si>
    <t>006.847-0</t>
  </si>
  <si>
    <t>EDUARDA BRENDA SOUZA OLIVEIRA</t>
  </si>
  <si>
    <t>006.598-6</t>
  </si>
  <si>
    <t>CARLOS EDUARDO LOPES DE MENDONCA</t>
  </si>
  <si>
    <t>006.773-3</t>
  </si>
  <si>
    <t>IZAAC PEREIRA DA SILVA</t>
  </si>
  <si>
    <t>006.704-0</t>
  </si>
  <si>
    <t>CINTHYA LENA DOS SANTOS MAIA</t>
  </si>
  <si>
    <t>001.804-0</t>
  </si>
  <si>
    <t>PAULO MARCIO SILVA DE CASTRO</t>
  </si>
  <si>
    <t>010.390-0</t>
  </si>
  <si>
    <t>TIENE DA COSTA LOPES</t>
  </si>
  <si>
    <t>000.281-0</t>
  </si>
  <si>
    <t>VANDA MARIA DE ALBUQUERQUE RAMOS</t>
  </si>
  <si>
    <t>005.618-9</t>
  </si>
  <si>
    <t>ALEXANDRE BARROS DA SILVEIRA</t>
  </si>
  <si>
    <t>002.789-8</t>
  </si>
  <si>
    <t>JULIANA SILVA SOARES</t>
  </si>
  <si>
    <t>003.181-0</t>
  </si>
  <si>
    <t>ALTAIR FIGUEIREDO DE SOUZA FILHO</t>
  </si>
  <si>
    <t>005.867-0</t>
  </si>
  <si>
    <t>FRANCISCO DAS CHAGAS DE SOUZA MOREIRA FILHO</t>
  </si>
  <si>
    <t>008.325-9</t>
  </si>
  <si>
    <t>JOSEANE DETONI</t>
  </si>
  <si>
    <t>001.597-0</t>
  </si>
  <si>
    <t>ALBERTO DE PAULA PARAIBA</t>
  </si>
  <si>
    <t>002.965-3</t>
  </si>
  <si>
    <t>AKASSIO SEBASTIAO MEDEIROS CAVALCANTE</t>
  </si>
  <si>
    <t>004.069-0</t>
  </si>
  <si>
    <t>DAVI LASMAR OMENA</t>
  </si>
  <si>
    <t>003.275-1</t>
  </si>
  <si>
    <t>ALFREDO CARLOS DOS SANTOS LUNA</t>
  </si>
  <si>
    <t>002.272-1</t>
  </si>
  <si>
    <t>TATRYANE DA SILVA ADOLFS</t>
  </si>
  <si>
    <t>001.605-5</t>
  </si>
  <si>
    <t>JACIRENE LELES DIAS</t>
  </si>
  <si>
    <t>005.917-0</t>
  </si>
  <si>
    <t>ELIZEU ARAUJO DO NASCIMENTO NETO</t>
  </si>
  <si>
    <t>005.614-6</t>
  </si>
  <si>
    <t>LEONARDO LIMA DA SILVA</t>
  </si>
  <si>
    <t>001.452-4</t>
  </si>
  <si>
    <t>NEILA CARVALHO SOBRAL</t>
  </si>
  <si>
    <t>005.619-7</t>
  </si>
  <si>
    <t>EDSON OLIVEIRA QUEIROZ</t>
  </si>
  <si>
    <t>003.089-9</t>
  </si>
  <si>
    <t>ANDRE LUIS NEVES HAYDEN</t>
  </si>
  <si>
    <t>002.764-2</t>
  </si>
  <si>
    <t>ANDREA CRISTINA LOPES DE FREITAS</t>
  </si>
  <si>
    <t>001.726-4</t>
  </si>
  <si>
    <t>ANA CELIA COELHO PINHEIRO</t>
  </si>
  <si>
    <t>010.941-0</t>
  </si>
  <si>
    <t>ALANN ROBERTO ABREU COSTA</t>
  </si>
  <si>
    <t>010.248-2</t>
  </si>
  <si>
    <t>ALEXANDRE SANTOS DA SILVA</t>
  </si>
  <si>
    <t>001.953-4</t>
  </si>
  <si>
    <t>ANDREA REIS DA SILVA</t>
  </si>
  <si>
    <t>003.160-7</t>
  </si>
  <si>
    <t>THIAGO RODRIGO DOS SANTOS RESENDE</t>
  </si>
  <si>
    <t>006.024-0</t>
  </si>
  <si>
    <t>WELLINGTON MARCONDES SAMPAIO DE OLIVEIRA</t>
  </si>
  <si>
    <t>006.619-2</t>
  </si>
  <si>
    <t>ANDRE CRISTIANO SOARES MARTINS</t>
  </si>
  <si>
    <t>010.799-9</t>
  </si>
  <si>
    <t>RUGLES JUNIO ALVES DA SILVA</t>
  </si>
  <si>
    <t>002.003-6</t>
  </si>
  <si>
    <t>DANIELLE FONSECA DE SOUZA PONTES</t>
  </si>
  <si>
    <t>003.200-0</t>
  </si>
  <si>
    <t>LEONARDO ANTONIO VARGAS</t>
  </si>
  <si>
    <t>008.390-9</t>
  </si>
  <si>
    <t>005.913-7</t>
  </si>
  <si>
    <t>ROBERTA ARAUJO MATEUS</t>
  </si>
  <si>
    <t>007.843-3</t>
  </si>
  <si>
    <t>ELIZANGELA RAPOSO TEIXEIRA</t>
  </si>
  <si>
    <t>006.521-8</t>
  </si>
  <si>
    <t>MARLON FEITOSA BORGES</t>
  </si>
  <si>
    <t>003.443-6</t>
  </si>
  <si>
    <t>ROBERTA CIARLINI RABELO DE LIMA</t>
  </si>
  <si>
    <t>003.132-1</t>
  </si>
  <si>
    <t>000.394-8</t>
  </si>
  <si>
    <t>MARCOS HENRIQUE PRESTES DE ALBUQUERQUE</t>
  </si>
  <si>
    <t>003.301-4</t>
  </si>
  <si>
    <t>FLAVIO EDILSON PINTO PEDROSO</t>
  </si>
  <si>
    <t>001.938-0</t>
  </si>
  <si>
    <t>FRANCISCA BARBOZA GOMES</t>
  </si>
  <si>
    <t>003.284-0</t>
  </si>
  <si>
    <t>WILSON DIAS DE FREITAS</t>
  </si>
  <si>
    <t>000.264-0</t>
  </si>
  <si>
    <t>NAIDE SIQUEIRA DA SILVA</t>
  </si>
  <si>
    <t>003.452-5</t>
  </si>
  <si>
    <t>ROSANGELA VERAS MARQUES</t>
  </si>
  <si>
    <t>003.417-7</t>
  </si>
  <si>
    <t>MARIA DO PERPETUO SOCORRO BREMGARTNER BELLEZA</t>
  </si>
  <si>
    <t>003.330-8</t>
  </si>
  <si>
    <t>RAIMUNDO NONATO SANTOS DA SILVA</t>
  </si>
  <si>
    <t>005.860-2</t>
  </si>
  <si>
    <t>DANIEL REIS E SILVA</t>
  </si>
  <si>
    <t>005.845-9</t>
  </si>
  <si>
    <t>CLAUDIA MARIA GEBER DE LIMA VALENTE</t>
  </si>
  <si>
    <t>000.266-6</t>
  </si>
  <si>
    <t>ELZA ARAUJO CANTO</t>
  </si>
  <si>
    <t>010.187-7</t>
  </si>
  <si>
    <t>KLEBER GOMES SOARES</t>
  </si>
  <si>
    <t>006.653-2</t>
  </si>
  <si>
    <t>THIAGO DE CARVALHO MICHILES</t>
  </si>
  <si>
    <t>004.063-0</t>
  </si>
  <si>
    <t>VANESSA OLIVEIRA DOS SANTOS</t>
  </si>
  <si>
    <t>006.813-6</t>
  </si>
  <si>
    <t>JOHMARA OLIVEIRA DE SOUZA</t>
  </si>
  <si>
    <t>005.692-8</t>
  </si>
  <si>
    <t>ANDRE BERNARDO VITAL</t>
  </si>
  <si>
    <t>008.357-7</t>
  </si>
  <si>
    <t>JOAO NUNES ROMERO JUNIOR</t>
  </si>
  <si>
    <t>002.966-1</t>
  </si>
  <si>
    <t>ORSINI PEREIRA CASTELO BRANCO</t>
  </si>
  <si>
    <t>001.937-2</t>
  </si>
  <si>
    <t>REGINETE BOAES RIBEIRO DE CARVALHO</t>
  </si>
  <si>
    <t>006.746-6</t>
  </si>
  <si>
    <t>LUCIO FLAVIO FERREIRA DA SILVA</t>
  </si>
  <si>
    <t>006.626-5</t>
  </si>
  <si>
    <t>JESSIANE NOGUEIRA ROQUE</t>
  </si>
  <si>
    <t>003.424-0</t>
  </si>
  <si>
    <t>CAMILA SOUZA LEITE CORDEIRO</t>
  </si>
  <si>
    <t>005.921-8</t>
  </si>
  <si>
    <t>ADRIANO RIBEIRO SILVA</t>
  </si>
  <si>
    <t>001.381-1</t>
  </si>
  <si>
    <t>MARCO AURELIO CABRAL CASTRO</t>
  </si>
  <si>
    <t>004.168-8</t>
  </si>
  <si>
    <t>ANDREZA AZEVEDO SOUZA</t>
  </si>
  <si>
    <t>001.999-2</t>
  </si>
  <si>
    <t>VANESSA CHRISTIANE DA COSTA MARINHO MOURA</t>
  </si>
  <si>
    <t>002.959-9</t>
  </si>
  <si>
    <t>CINTIA MARIA STONE DE MESQUITA</t>
  </si>
  <si>
    <t>003.159-3</t>
  </si>
  <si>
    <t>JONAS DE OLIVEIRA FRANCA</t>
  </si>
  <si>
    <t>010.340-3</t>
  </si>
  <si>
    <t>ERICA PERES DE SOUZA</t>
  </si>
  <si>
    <t>010.392-6</t>
  </si>
  <si>
    <t>TAYSON SOARES RETONDANO</t>
  </si>
  <si>
    <t>010.368-3</t>
  </si>
  <si>
    <t>LEVI MELLO DO NASCIMENTO</t>
  </si>
  <si>
    <t>010.738-7</t>
  </si>
  <si>
    <t>DJALMA TAKESHI SOUZA ISHIZAWA</t>
  </si>
  <si>
    <t>005.915-3</t>
  </si>
  <si>
    <t>ALEXANDRE DOS SANTOS CORDEIRO</t>
  </si>
  <si>
    <t>002.991-2</t>
  </si>
  <si>
    <t>GIZELE CRUZ FERREIRA ALFAIA</t>
  </si>
  <si>
    <t>003.398-7</t>
  </si>
  <si>
    <t>ARETA PINTO FIGUEIREDO</t>
  </si>
  <si>
    <t>005.813-0</t>
  </si>
  <si>
    <t>LEONARDO ALE ROCHA</t>
  </si>
  <si>
    <t>003.232-8</t>
  </si>
  <si>
    <t>ANDREA BARROS BANDEIRA DE MELO</t>
  </si>
  <si>
    <t>005.885-8</t>
  </si>
  <si>
    <t>FABRICIO SOUZA DE OLIVEIRA</t>
  </si>
  <si>
    <t>003.432-0</t>
  </si>
  <si>
    <t>ANDREZA MONTEIRO DE FIGUEIREDO</t>
  </si>
  <si>
    <t>006.780-6</t>
  </si>
  <si>
    <t>LARISSA VANDA ANDRADE DA SILVA</t>
  </si>
  <si>
    <t>006.217-0</t>
  </si>
  <si>
    <t>MICHELE VASCONCELOS ABECASSIS</t>
  </si>
  <si>
    <t>006.603-6</t>
  </si>
  <si>
    <t>MARCUS DA SILVA E SILVA</t>
  </si>
  <si>
    <t>003.400-2</t>
  </si>
  <si>
    <t>ANA PAULA DE LIMA PESSOA</t>
  </si>
  <si>
    <t>001.882-1</t>
  </si>
  <si>
    <t>ANA CLEIDE VERAS DA SILVA</t>
  </si>
  <si>
    <t>002.136-9</t>
  </si>
  <si>
    <t>RODRIGO SIQUEIRA DE SA NOGUEIRA</t>
  </si>
  <si>
    <t>010.369-1</t>
  </si>
  <si>
    <t>LUCIANO FERREIRA MACHADO</t>
  </si>
  <si>
    <t>010.744-1</t>
  </si>
  <si>
    <t>ERIVALDO DA SILVA NUNES</t>
  </si>
  <si>
    <t>010.225-3</t>
  </si>
  <si>
    <t>MIKE JANMIS COSTA DA SILVA</t>
  </si>
  <si>
    <t>001.816-3</t>
  </si>
  <si>
    <t>CRISTIANE PADILHA CAIRO</t>
  </si>
  <si>
    <t>002.846-0</t>
  </si>
  <si>
    <t>ANTONIO VIEIRA SOUSA</t>
  </si>
  <si>
    <t>001.948-8</t>
  </si>
  <si>
    <t>MILTON DA SILVA CAVALCANTE</t>
  </si>
  <si>
    <t>002.787-1</t>
  </si>
  <si>
    <t>GISELLE FONSECA CERQUINHO</t>
  </si>
  <si>
    <t>005.617-0</t>
  </si>
  <si>
    <t>ALEXANDRE COIMBRA DE ANDRADE</t>
  </si>
  <si>
    <t>000.022-1</t>
  </si>
  <si>
    <t>FRANCISCA DA SILVA VASCONCELOS</t>
  </si>
  <si>
    <t>001.725-6</t>
  </si>
  <si>
    <t>ADERSON JOSE MANCILHA</t>
  </si>
  <si>
    <t>000.272-0</t>
  </si>
  <si>
    <t>OMAR TOME PRADO JUNIOR</t>
  </si>
  <si>
    <t>001.481-8</t>
  </si>
  <si>
    <t>ANGELA SUELY AMARAL DE MENEZES</t>
  </si>
  <si>
    <t>005.630-8</t>
  </si>
  <si>
    <t>POLIANE LEMOS PERES MORATO</t>
  </si>
  <si>
    <t>005.892-0</t>
  </si>
  <si>
    <t>ALAN DE MOURA MACHADO</t>
  </si>
  <si>
    <t>000.457-0</t>
  </si>
  <si>
    <t>ROGENES BEZERRA DE MENEZES</t>
  </si>
  <si>
    <t>001.924-0</t>
  </si>
  <si>
    <t>IVANIA PITTALUGA MORENO DA COSTA</t>
  </si>
  <si>
    <t>008.797-1</t>
  </si>
  <si>
    <t>MARCOS ANDRE TEIXEIRA BRANDAO</t>
  </si>
  <si>
    <t>006.682-6</t>
  </si>
  <si>
    <t>GABRIEL DA SILVA GONCALVES</t>
  </si>
  <si>
    <t>005.047-4</t>
  </si>
  <si>
    <t>THAIS SOARES AUZIER</t>
  </si>
  <si>
    <t>001.770-1</t>
  </si>
  <si>
    <t>MARIA AIDA DE ALENCAR LEITE OLIVEIRA</t>
  </si>
  <si>
    <t>001.207-6</t>
  </si>
  <si>
    <t>ALEXANDRE DOS SANTOS RAMALHEIRA</t>
  </si>
  <si>
    <t>001.634-9</t>
  </si>
  <si>
    <t>LUCIA HELENA VIEIRA DA COSTA</t>
  </si>
  <si>
    <t>003.288-3</t>
  </si>
  <si>
    <t>ELOISA TERESA TAVARES RIBEIRO</t>
  </si>
  <si>
    <t>003.552-1</t>
  </si>
  <si>
    <t>ROGERIO DE ABREU REZENDE</t>
  </si>
  <si>
    <t>003.110-0</t>
  </si>
  <si>
    <t>RAONY SILVAN DE SOUZA SILVA</t>
  </si>
  <si>
    <t>002.705-7</t>
  </si>
  <si>
    <t>LACIO DE QUEIROZ DA SILVA</t>
  </si>
  <si>
    <t>005.780-0</t>
  </si>
  <si>
    <t>MILTON MENDES BORGES</t>
  </si>
  <si>
    <t>006.620-6</t>
  </si>
  <si>
    <t>WAGNER PEREIRA LIMA</t>
  </si>
  <si>
    <t>005.889-0</t>
  </si>
  <si>
    <t>RAFAELLA ALVES COELHO DO VALE</t>
  </si>
  <si>
    <t>006.613-3</t>
  </si>
  <si>
    <t>PATRICIA ABREU VILHENA</t>
  </si>
  <si>
    <t>001.836-8</t>
  </si>
  <si>
    <t>GILBERTO CARVALHO DE ALMEIDA</t>
  </si>
  <si>
    <t>001.645-4</t>
  </si>
  <si>
    <t>ARNOUSO GARCIA SOARES</t>
  </si>
  <si>
    <t>001.714-0</t>
  </si>
  <si>
    <t>SELMA MARIA LIMA DE ALMEIDA</t>
  </si>
  <si>
    <t>000.429-4</t>
  </si>
  <si>
    <t>HAROLDO DE ALMEIDA BARROSO JUNIOR</t>
  </si>
  <si>
    <t>003.445-2</t>
  </si>
  <si>
    <t>RAFAEL BENAYON NOGUEIRA</t>
  </si>
  <si>
    <t>003.022-8</t>
  </si>
  <si>
    <t>PEDRO VASCONCELOS DA ROCHA</t>
  </si>
  <si>
    <t>003.407-0</t>
  </si>
  <si>
    <t>IRLEN LEAL BENCHIMOL</t>
  </si>
  <si>
    <t>010.324-1</t>
  </si>
  <si>
    <t>JANAINA SALES RODRIGUES</t>
  </si>
  <si>
    <t>006.646-0</t>
  </si>
  <si>
    <t>ERIVELTON TOSHIAKI MORAES TOYODA</t>
  </si>
  <si>
    <t>000.077-9</t>
  </si>
  <si>
    <t>IRLANDIA MENDES QUEIROZ</t>
  </si>
  <si>
    <t>001.594-6</t>
  </si>
  <si>
    <t>CLAUDIA MARIA DOS SANTOS LIMA</t>
  </si>
  <si>
    <t>000.708-0</t>
  </si>
  <si>
    <t>ALESSANDRA MADDY FIGLIUOLO</t>
  </si>
  <si>
    <t>007.635-0</t>
  </si>
  <si>
    <t>DALTON PEDROSA DOS SANTOS</t>
  </si>
  <si>
    <t>003.304-9</t>
  </si>
  <si>
    <t>MARIA AUXILIADORA BATISTA CARIOCA</t>
  </si>
  <si>
    <t>010.386-1</t>
  </si>
  <si>
    <t>VANUZA DE OLIVEIRA LIRA</t>
  </si>
  <si>
    <t>002.706-5</t>
  </si>
  <si>
    <t>PAULO MIGUEL DA SILVA ARAUJO</t>
  </si>
  <si>
    <t>003.101-1</t>
  </si>
  <si>
    <t>ANA CAROLINA AZEVEDO GOMES</t>
  </si>
  <si>
    <t>002.984-0</t>
  </si>
  <si>
    <t>ISABELA DE SOUZA BORGES</t>
  </si>
  <si>
    <t>006.696-6</t>
  </si>
  <si>
    <t>IVANA DE SOUZA BARROS</t>
  </si>
  <si>
    <t>002.996-3</t>
  </si>
  <si>
    <t>ANA FLAVIA DE SOUSA</t>
  </si>
  <si>
    <t>001.486-9</t>
  </si>
  <si>
    <t>ADRIANA MADDY PEREIRA PONCE DE LEAO</t>
  </si>
  <si>
    <t>004.023-1</t>
  </si>
  <si>
    <t>BRENO FERREIRA MORAIZ</t>
  </si>
  <si>
    <t>006.379-7</t>
  </si>
  <si>
    <t>MARIA LUIZA JAFRA CORDEIRO FALCAO</t>
  </si>
  <si>
    <t>003.167-4</t>
  </si>
  <si>
    <t>CLAUDIA ALESSANDRA MARANHAO DA CRUZ</t>
  </si>
  <si>
    <t>003.093-7</t>
  </si>
  <si>
    <t>NANCY FARIAS FONSECA GOES MUSSY</t>
  </si>
  <si>
    <t>001.954-2</t>
  </si>
  <si>
    <t>MARIA NEIDE SENA DE OLIVEIRA</t>
  </si>
  <si>
    <t>001.664-0</t>
  </si>
  <si>
    <t>MARCELO MORAES CASTELLO BRANCO</t>
  </si>
  <si>
    <t>001.751-5</t>
  </si>
  <si>
    <t>BIANCA MUSSA DIB</t>
  </si>
  <si>
    <t>002.977-7</t>
  </si>
  <si>
    <t>RUSSEIN ESSUCY DA SILVA</t>
  </si>
  <si>
    <t>003.042-2</t>
  </si>
  <si>
    <t>002.731-6</t>
  </si>
  <si>
    <t>PEDRO CARLOS DE MEDEIROS GONCALVES</t>
  </si>
  <si>
    <t>006.317-7</t>
  </si>
  <si>
    <t>MARLON SIQUEIRA PINTO</t>
  </si>
  <si>
    <t>005.698-7</t>
  </si>
  <si>
    <t>JOAQUIM CAMURCA VIANA JUNIOR</t>
  </si>
  <si>
    <t>005.924-2</t>
  </si>
  <si>
    <t>ANTONIO PEREIRA DA SILVA FILHO</t>
  </si>
  <si>
    <t>007.302-4</t>
  </si>
  <si>
    <t>ANNY BEATRIZ VIEIRA RODRIGUES</t>
  </si>
  <si>
    <t>003.481-9</t>
  </si>
  <si>
    <t>CILEIDE CRISTINA LIMA DA COSTA</t>
  </si>
  <si>
    <t>002.743-0</t>
  </si>
  <si>
    <t>VALQUIRIA DE SIQUEIRA PAIVA GONCALVES</t>
  </si>
  <si>
    <t>010.189-3</t>
  </si>
  <si>
    <t>RAYANA DA COSTA CORREIA</t>
  </si>
  <si>
    <t>002.928-9</t>
  </si>
  <si>
    <t>RAFAELA CARIELLO DA ROCHA CABRAL</t>
  </si>
  <si>
    <t>006.731-8</t>
  </si>
  <si>
    <t>ISWAR VASCONCELLOS MENDES NETO</t>
  </si>
  <si>
    <t>007.554-0</t>
  </si>
  <si>
    <t>LUCAS ANDRADE DO NASCIMENTO</t>
  </si>
  <si>
    <t>003.082-1</t>
  </si>
  <si>
    <t>NELIO WASHINGTON DE MELO JUNIOR</t>
  </si>
  <si>
    <t>005.897-1</t>
  </si>
  <si>
    <t>LUANDY LEMOS DE PAULA</t>
  </si>
  <si>
    <t>006.644-3</t>
  </si>
  <si>
    <t>RENATA BRAGA DE ALENCAR PONTES</t>
  </si>
  <si>
    <t>008.585-5</t>
  </si>
  <si>
    <t>CAMILA MARIA DE OLIVEIRA BOAVENTURA</t>
  </si>
  <si>
    <t>006.779-2</t>
  </si>
  <si>
    <t>PEDRO NEWTON STRAUS NOGUEIRA</t>
  </si>
  <si>
    <t>004.113-0</t>
  </si>
  <si>
    <t>NATHALIA NERY SANTOS SILVA</t>
  </si>
  <si>
    <t>005.883-1</t>
  </si>
  <si>
    <t>ODILIO MENDONCA DA SILVA NETO</t>
  </si>
  <si>
    <t>006.216-2</t>
  </si>
  <si>
    <t>MATEUS HENRIQUE RAMOS DA COSTA</t>
  </si>
  <si>
    <t>010.899-5</t>
  </si>
  <si>
    <t>BRUNO VICTOR FLORIANO</t>
  </si>
  <si>
    <t>010.371-3</t>
  </si>
  <si>
    <t>MANUELLA COSTA LIMA MONTEIRO</t>
  </si>
  <si>
    <t>006.683-4</t>
  </si>
  <si>
    <t>ELENA BESSA MAGALDI ALVES</t>
  </si>
  <si>
    <t>010.466-3</t>
  </si>
  <si>
    <t>GYSELLA DA SILVA SOMBRA</t>
  </si>
  <si>
    <t>002.722-7</t>
  </si>
  <si>
    <t>MARCO ANTONIO TEIXEIRA DA SILVA</t>
  </si>
  <si>
    <t>004.157-2</t>
  </si>
  <si>
    <t>MARIA ALICE DE ARAUJO SILVA</t>
  </si>
  <si>
    <t>003.007-4</t>
  </si>
  <si>
    <t>JULIANA DO VALLE CORREIA LIMA</t>
  </si>
  <si>
    <t>003.144-5</t>
  </si>
  <si>
    <t>ALINE DO MONTE RODRIGUES</t>
  </si>
  <si>
    <t>005.811-4</t>
  </si>
  <si>
    <t>ALTILENE DE SOUZA SOARES</t>
  </si>
  <si>
    <t>001.607-1</t>
  </si>
  <si>
    <t>SHIRLEY MARIA DA SILVA</t>
  </si>
  <si>
    <t>006.215-4</t>
  </si>
  <si>
    <t>FABIAN LIMA AFONSO</t>
  </si>
  <si>
    <t>002.791-0</t>
  </si>
  <si>
    <t>REGINA HATAHARA UTSUMI</t>
  </si>
  <si>
    <t>006.692-3</t>
  </si>
  <si>
    <t>LAYSA MINELY SOUZA DA CUNHA BARBOSA</t>
  </si>
  <si>
    <t>005.846-7</t>
  </si>
  <si>
    <t>ANTONIO BATISTA DE MIRANDA NETO</t>
  </si>
  <si>
    <t>003.340-5</t>
  </si>
  <si>
    <t>ANDRES HUGO CASTRO HEUFEMANN</t>
  </si>
  <si>
    <t>006.702-4</t>
  </si>
  <si>
    <t>009.767-5</t>
  </si>
  <si>
    <t>ISADORA ALMEIDA DA CRUZ</t>
  </si>
  <si>
    <t>005.920-0</t>
  </si>
  <si>
    <t>RAQUEL VIANA DE FREITAS</t>
  </si>
  <si>
    <t>003.372-3</t>
  </si>
  <si>
    <t>WANESSA RONNIDA LAGES DE ANDRADE</t>
  </si>
  <si>
    <t>001.684-5</t>
  </si>
  <si>
    <t>MARIA DO PERPETUO SOCORRO SOUZA IMBIRIBA CARNEIRO</t>
  </si>
  <si>
    <t>008.953-2</t>
  </si>
  <si>
    <t>LUANA GONCALVES SALIGNAC</t>
  </si>
  <si>
    <t>005.689-8</t>
  </si>
  <si>
    <t>MARCOS AURELIO PANTOJA JUNIOR</t>
  </si>
  <si>
    <t>003.112-7</t>
  </si>
  <si>
    <t>CARLA ALEXANDRA SIMAO CORDEIRO</t>
  </si>
  <si>
    <t>003.162-3</t>
  </si>
  <si>
    <t>JOAO CLAUDINO ZEFERINO NETO</t>
  </si>
  <si>
    <t>005.878-5</t>
  </si>
  <si>
    <t>RENAN PINHEIRO COSTA LIMA</t>
  </si>
  <si>
    <t>006.655-9</t>
  </si>
  <si>
    <t>CELSO RABELO COSTA FILHO</t>
  </si>
  <si>
    <t>006.685-0</t>
  </si>
  <si>
    <t>PATRICIA LANG</t>
  </si>
  <si>
    <t>002.967-0</t>
  </si>
  <si>
    <t>IVELI TEIXEIRA DAS NEVES</t>
  </si>
  <si>
    <t>010.755-7</t>
  </si>
  <si>
    <t>SUZANA OLIVEIRA TELES</t>
  </si>
  <si>
    <t>010.348-9</t>
  </si>
  <si>
    <t>JOAO VICTOR ARANHA RIBEIRO</t>
  </si>
  <si>
    <t>002.738-3</t>
  </si>
  <si>
    <t>SIMONNE COSTA NOVO DIAS DOS SANTOS</t>
  </si>
  <si>
    <t>006.309-6</t>
  </si>
  <si>
    <t>AURELIO EMMERICK FERREIRA</t>
  </si>
  <si>
    <t>007.707-0</t>
  </si>
  <si>
    <t>MARJANA SILVA CARVALHO</t>
  </si>
  <si>
    <t>001.626-8</t>
  </si>
  <si>
    <t>BERNARDO JOSE NORONHA ANTUNES</t>
  </si>
  <si>
    <t>002.981-5</t>
  </si>
  <si>
    <t>MARCELO CLAUDIO PORFIRIO DE SOUZA</t>
  </si>
  <si>
    <t>003.391-0</t>
  </si>
  <si>
    <t>EMMANUELLE FELICIA DE OLIVEIRA BASTOS FERREIRA</t>
  </si>
  <si>
    <t>011.046-9</t>
  </si>
  <si>
    <t>ENIVAM SOUZA DE LIMA</t>
  </si>
  <si>
    <t>000.478-2</t>
  </si>
  <si>
    <t>ERIKA LIZ BARBOSA DE SOUZA E SILVA</t>
  </si>
  <si>
    <t>003.056-2</t>
  </si>
  <si>
    <t>JULIANA DE ALMEIDA SANTIAGO E CAVALCANTI</t>
  </si>
  <si>
    <t>002.671-9</t>
  </si>
  <si>
    <t>LORENA PONTES DOS SANTOS</t>
  </si>
  <si>
    <t>002.978-5</t>
  </si>
  <si>
    <t>TIZZIANA DUTRA BORGHI</t>
  </si>
  <si>
    <t>006.025-9</t>
  </si>
  <si>
    <t>MARJORIE CRISTINA MACENA DE CASTRO</t>
  </si>
  <si>
    <t>008.346-1</t>
  </si>
  <si>
    <t>ALBANO MAGALHAES MONTENEGRO</t>
  </si>
  <si>
    <t>001.652-7</t>
  </si>
  <si>
    <t>MARILENE RIBEIRO ALVES</t>
  </si>
  <si>
    <t>008.030-6</t>
  </si>
  <si>
    <t>WILSON FERREIRA CARDOSO FILHO</t>
  </si>
  <si>
    <t>Assessor de Juiz de Entrância Final - Juiz Presidente</t>
  </si>
  <si>
    <t>006.607-9</t>
  </si>
  <si>
    <t>ADELINO DOS SANTOS COSTA</t>
  </si>
  <si>
    <t>006.492-0</t>
  </si>
  <si>
    <t>JOSHUA MOREIRA DE MENEZES</t>
  </si>
  <si>
    <t>001.928-3</t>
  </si>
  <si>
    <t>SIDNEIA DE OLIVEIRA FREITAS FORTES</t>
  </si>
  <si>
    <t>000.287-9</t>
  </si>
  <si>
    <t>MARIA ARIETE DA COSTA ALMEIDA</t>
  </si>
  <si>
    <t>010.201-6</t>
  </si>
  <si>
    <t>JANDERVAN LIMA DA ROCHA</t>
  </si>
  <si>
    <t>000.112-0</t>
  </si>
  <si>
    <t>VERANILCE MARQUES PAIVA</t>
  </si>
  <si>
    <t>003.381-2</t>
  </si>
  <si>
    <t>MARIA SOCORRO LEANDRO DA SILVA</t>
  </si>
  <si>
    <t>003.488-6</t>
  </si>
  <si>
    <t>CHRISTIANE GARCIA DE MELLO MONASSA</t>
  </si>
  <si>
    <t>000.060-4</t>
  </si>
  <si>
    <t>ANA SONALI ROCHA</t>
  </si>
  <si>
    <t>006.635-4</t>
  </si>
  <si>
    <t>MARIA CRISTIANE FERREIRA BARRETO</t>
  </si>
  <si>
    <t>010.370-5</t>
  </si>
  <si>
    <t>MARKO ANTONNIO MELO OLIVEIRA</t>
  </si>
  <si>
    <t>WENDSON ABRAAO FERNANDES DINIZ</t>
  </si>
  <si>
    <t>001.717-5</t>
  </si>
  <si>
    <t>MARIA DO ROSARIO MIRANDA DIAS</t>
  </si>
  <si>
    <t>008.323-2</t>
  </si>
  <si>
    <t>LUANA INGRID ROCHA NEVES</t>
  </si>
  <si>
    <t>004.711-2</t>
  </si>
  <si>
    <t>GABRIEL ESLY SOUSA MARTINS</t>
  </si>
  <si>
    <t>003.611-0</t>
  </si>
  <si>
    <t>ERICA MELO VERAS</t>
  </si>
  <si>
    <t>007.579-5</t>
  </si>
  <si>
    <t>MIDORI CELANE KOHASHI</t>
  </si>
  <si>
    <t>006.629-0</t>
  </si>
  <si>
    <t>DANIEL OLIVEIRA ALVES</t>
  </si>
  <si>
    <t>003.069-4</t>
  </si>
  <si>
    <t>ALESSANDRA SANTANA DE OLIVEIRA</t>
  </si>
  <si>
    <t>001.676-4</t>
  </si>
  <si>
    <t>RAQUEL FONSECA ROMANO ANTONY</t>
  </si>
  <si>
    <t>003.165-8</t>
  </si>
  <si>
    <t>ESTEVAO MARINHO DANTAS</t>
  </si>
  <si>
    <t>010.415-9</t>
  </si>
  <si>
    <t>EDER ARRUDA DE OLIVEIRA</t>
  </si>
  <si>
    <t>010.194-0</t>
  </si>
  <si>
    <t>VINICIUS FRANCA ALVES</t>
  </si>
  <si>
    <t>003.068-6</t>
  </si>
  <si>
    <t>NELMA TEIXEIRA DO NASCIMENTO</t>
  </si>
  <si>
    <t>001.612-8</t>
  </si>
  <si>
    <t>MARIA DO PERPETUO SOCORRO LIRA BARROS</t>
  </si>
  <si>
    <t>001.493-1</t>
  </si>
  <si>
    <t>MARCIO ETIANE NOGUEIRA ALMENDROS DE OLIVEIRA</t>
  </si>
  <si>
    <t>002.733-2</t>
  </si>
  <si>
    <t>TATIANE ALVES DA SILVA</t>
  </si>
  <si>
    <t>002.735-9</t>
  </si>
  <si>
    <t>ROBERTO IGOR SA E SOUZA DE WANDERLEY</t>
  </si>
  <si>
    <t>003.736-2</t>
  </si>
  <si>
    <t>RAFAEL DE ASSIS FERNANDES CERSOSIMO</t>
  </si>
  <si>
    <t>006.512-9</t>
  </si>
  <si>
    <t>DIEGO BRITO TIAGO</t>
  </si>
  <si>
    <t>005.887-4</t>
  </si>
  <si>
    <t>LUIS FELIPE UGARTE PINHEIRO</t>
  </si>
  <si>
    <t>006.636-2</t>
  </si>
  <si>
    <t>PATTRICIA ABBYYGAYL GLLENDA DOS SANTOS LIMA</t>
  </si>
  <si>
    <t>005.679-0</t>
  </si>
  <si>
    <t>EDUARDO FREITAS MORAES</t>
  </si>
  <si>
    <t>001.693-4</t>
  </si>
  <si>
    <t>RAIMUNDA ALMEIDA SOUZA</t>
  </si>
  <si>
    <t>003.411-8</t>
  </si>
  <si>
    <t>MARYA FERNANDA DE SOUZA MARTINS PINA</t>
  </si>
  <si>
    <t>004.164-5</t>
  </si>
  <si>
    <t>REBECA DE OLIVEIRA MIRABAL</t>
  </si>
  <si>
    <t>010.352-7</t>
  </si>
  <si>
    <t>DANIEL OLIVEIRA DE CASTRO</t>
  </si>
  <si>
    <t>003.440-1</t>
  </si>
  <si>
    <t>RUBIA MARA AVILA DA SILVA</t>
  </si>
  <si>
    <t>006.177-8</t>
  </si>
  <si>
    <t>PHILLIP CAVALCANTE DO CARMO</t>
  </si>
  <si>
    <t>005.911-0</t>
  </si>
  <si>
    <t>MAIDSON OLIVEIRA DOS SANTOS</t>
  </si>
  <si>
    <t>005.633-2</t>
  </si>
  <si>
    <t>LIERCE LIRA DA SILVA</t>
  </si>
  <si>
    <t>007.409-8</t>
  </si>
  <si>
    <t>RAYANA DE AZEVEDO CARDOSO</t>
  </si>
  <si>
    <t>010.377-2</t>
  </si>
  <si>
    <t>RAMON HAJIME ESASHIKA LIMA</t>
  </si>
  <si>
    <t>002.771-5</t>
  </si>
  <si>
    <t>DINAH COSTA VIANA</t>
  </si>
  <si>
    <t>010.191-5</t>
  </si>
  <si>
    <t>VICENTE PEREIRA DA SILVA NETO</t>
  </si>
  <si>
    <t>005.615-4</t>
  </si>
  <si>
    <t>KLEBER COSTA</t>
  </si>
  <si>
    <t>006.436-0</t>
  </si>
  <si>
    <t>LEONARDO GUIMARAES DA SILVA</t>
  </si>
  <si>
    <t>004.811-9</t>
  </si>
  <si>
    <t>DANIELLE CRISTINA BARBOSA LOPES DO CARMO</t>
  </si>
  <si>
    <t>010.383-7</t>
  </si>
  <si>
    <t>010.265-2</t>
  </si>
  <si>
    <t>LORRAN OLIVIER FREITAS NEVES DE SOUZA</t>
  </si>
  <si>
    <t>006.516-1</t>
  </si>
  <si>
    <t>JADSON DO NASCIMENTO FERREIRA</t>
  </si>
  <si>
    <t>001.950-0</t>
  </si>
  <si>
    <t>MARGARIDA MARIA CAVALCANTE TOME</t>
  </si>
  <si>
    <t>003.912-8</t>
  </si>
  <si>
    <t>ALEXANDRE SOUZA XAVIER</t>
  </si>
  <si>
    <t>010.252-0</t>
  </si>
  <si>
    <t>EDUARDO MOREIRA SCHMIDT</t>
  </si>
  <si>
    <t>010.259-8</t>
  </si>
  <si>
    <t>JOSE HUGO SOUSA DO REGO</t>
  </si>
  <si>
    <t>010.245-8</t>
  </si>
  <si>
    <t>ANTONIEL DA SILVA RAMALHO</t>
  </si>
  <si>
    <t>003.420-7</t>
  </si>
  <si>
    <t>KELLY DA SILVA VASCONCELOS</t>
  </si>
  <si>
    <t>008.708-4</t>
  </si>
  <si>
    <t>GABRIELLA HAYDEN DOS SANTOS FERREIRA</t>
  </si>
  <si>
    <t>010.310-1</t>
  </si>
  <si>
    <t>MARIA CYNARA RODRIGUES CAVALCANTE</t>
  </si>
  <si>
    <t>006.272-3</t>
  </si>
  <si>
    <t>EIRATA PAULINO CAMPOS</t>
  </si>
  <si>
    <t>008.111-6</t>
  </si>
  <si>
    <t>EUDIVAN ALVES PINHEIRO</t>
  </si>
  <si>
    <t>003.113-5</t>
  </si>
  <si>
    <t>GILSON JOSE DOS SANTOS JUNIOR</t>
  </si>
  <si>
    <t>003.533-5</t>
  </si>
  <si>
    <t>MARCIA DE OLIVEIRA FROES</t>
  </si>
  <si>
    <t>003.055-4</t>
  </si>
  <si>
    <t>ANTONIA JANINE CAVALCANTE RIBEIRO</t>
  </si>
  <si>
    <t>010.272-5</t>
  </si>
  <si>
    <t>NALYNE SUZAN MEDEIROS</t>
  </si>
  <si>
    <t>010.263-6</t>
  </si>
  <si>
    <t>LEIDIANE COSTA DA CUNHA</t>
  </si>
  <si>
    <t>010.802-2</t>
  </si>
  <si>
    <t>EMANUEL DA SILVA SERRA</t>
  </si>
  <si>
    <t>010.995-9</t>
  </si>
  <si>
    <t>ALFREDO MOTA DOS SANTOS</t>
  </si>
  <si>
    <t>011.002-7</t>
  </si>
  <si>
    <t>CAIO CESAR GOMES PAULINO DA SILVA</t>
  </si>
  <si>
    <t>008.342-9</t>
  </si>
  <si>
    <t>FABYO ORLANDO GUERRA NAKAGAWA</t>
  </si>
  <si>
    <t>008.306-2</t>
  </si>
  <si>
    <t>EDGAR BARBOSA SANTOS</t>
  </si>
  <si>
    <t>003.399-5</t>
  </si>
  <si>
    <t>ALESSANDRA LEDO GONCALVES</t>
  </si>
  <si>
    <t>004.498-9</t>
  </si>
  <si>
    <t>LENINE YURI SAMPAIO GUEDES CAVALCANTE</t>
  </si>
  <si>
    <t>000.071-0</t>
  </si>
  <si>
    <t>FABIO AUGUSTO DE BRITO ROMANO</t>
  </si>
  <si>
    <t>000.095-7</t>
  </si>
  <si>
    <t>KATHYA BRAGA SILVA</t>
  </si>
  <si>
    <t>003.693-5</t>
  </si>
  <si>
    <t>ANTONIELLA SILVA DE SOUZA</t>
  </si>
  <si>
    <t>010.317-9</t>
  </si>
  <si>
    <t>RATI FINIZOLA</t>
  </si>
  <si>
    <t>010.845-6</t>
  </si>
  <si>
    <t>FABRICIO DA SILVA RAPOSO</t>
  </si>
  <si>
    <t>009.356-4</t>
  </si>
  <si>
    <t>LARISSA ROCHA DA SILVA</t>
  </si>
  <si>
    <t>006.687-7</t>
  </si>
  <si>
    <t>CLEISON DA COSTA MOURA</t>
  </si>
  <si>
    <t>010.228-8</t>
  </si>
  <si>
    <t>LUCAS COSTA CAIRES</t>
  </si>
  <si>
    <t>HERICLES CLEYTON REIS DOS SANTOS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</si>
  <si>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</si>
  <si>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</si>
  <si>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</si>
  <si>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</si>
  <si>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</si>
  <si>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</si>
  <si>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003.931-4</t>
  </si>
  <si>
    <t>GABRIEL SANTA RITA DA SILVA</t>
  </si>
  <si>
    <t>005.875-0</t>
  </si>
  <si>
    <t>HELBERT DOS SANTOS LOUREIRO</t>
  </si>
  <si>
    <t>010.215-6</t>
  </si>
  <si>
    <t>TIAGO FELIX DE MELO</t>
  </si>
  <si>
    <t>010.276-8</t>
  </si>
  <si>
    <t>RUTH OLIVEIRA FEITOSA</t>
  </si>
  <si>
    <t>010.257-1</t>
  </si>
  <si>
    <t>GABRIEL GOMES CARNEIRO</t>
  </si>
  <si>
    <t>009.479-0</t>
  </si>
  <si>
    <t>DIEGO HENRIQUE COELHO DE SOUZA</t>
  </si>
  <si>
    <t>002.979-3</t>
  </si>
  <si>
    <t>KELLY MAYANNE OLIVEIRA DE FIGUEIREDO</t>
  </si>
  <si>
    <t>006.811-0</t>
  </si>
  <si>
    <t>ANDERSON VASCONCELOS BARRETO</t>
  </si>
  <si>
    <t>010.380-2</t>
  </si>
  <si>
    <t>RUBENS DE OLIVEIRA JUNIOR</t>
  </si>
  <si>
    <t>011.005-1</t>
  </si>
  <si>
    <t>ERNAN MORAIS LOURENCO</t>
  </si>
  <si>
    <t>001.646-2</t>
  </si>
  <si>
    <t>IZANDRO AUGUSTO COHEN DA SILVA</t>
  </si>
  <si>
    <t>006.688-5</t>
  </si>
  <si>
    <t>SALOMAO SALDANHA BARROS</t>
  </si>
  <si>
    <t>008.470-0</t>
  </si>
  <si>
    <t>FELIPE BATISTA DAS CHAGAS</t>
  </si>
  <si>
    <t>010.267-9</t>
  </si>
  <si>
    <t>LUCAS EDUARDO DE ARAUJO MOREIRA</t>
  </si>
  <si>
    <t>011.003-5</t>
  </si>
  <si>
    <t>DAVID PENHA LOPES</t>
  </si>
  <si>
    <t>001.641-1</t>
  </si>
  <si>
    <t>DOUGLAS FERREIRA RIBEIRO</t>
  </si>
  <si>
    <t>001.922-4</t>
  </si>
  <si>
    <t>MARIA NIZAURA DE OLIVEIRA CLAUDIO JANA</t>
  </si>
  <si>
    <t>001.876-7</t>
  </si>
  <si>
    <t>ALDRIN FRANK ALVES DE MATOS</t>
  </si>
  <si>
    <t>003.366-9</t>
  </si>
  <si>
    <t>MACKISON MILTON PINTO MEDEIROS</t>
  </si>
  <si>
    <t>000.350-6</t>
  </si>
  <si>
    <t>CARLOS ANIBAL FERREIRA PINTO LOUREIRO PAES</t>
  </si>
  <si>
    <t>005.876-9</t>
  </si>
  <si>
    <t>LARISSA DE SOUZA SOARES MENEZES</t>
  </si>
  <si>
    <t>005.829-7</t>
  </si>
  <si>
    <t>ANDREA FARIAS ASMUS CARNEIRO</t>
  </si>
  <si>
    <t>005.809-2</t>
  </si>
  <si>
    <t>DANIEL KLEBER SANTOS DE FREITAS</t>
  </si>
  <si>
    <t>010.162-1</t>
  </si>
  <si>
    <t>DANIEL MAGALHAES DOS SANTOS</t>
  </si>
  <si>
    <t>006.695-8</t>
  </si>
  <si>
    <t>FABRICIO PAULO PEREIRA ITAPIREMA</t>
  </si>
  <si>
    <t>006.599-4</t>
  </si>
  <si>
    <t>ROSANA NAJALA DA MOTA DE LIMA</t>
  </si>
  <si>
    <t>010.384-5</t>
  </si>
  <si>
    <t>VANESSA PEIXOTO BALIEIRO</t>
  </si>
  <si>
    <t>006.705-9</t>
  </si>
  <si>
    <t>CELIO DE LIMA TAVARES</t>
  </si>
  <si>
    <t>001.809-0</t>
  </si>
  <si>
    <t>MARIO ALEXANDRE BENTO ALBUQUERQUE</t>
  </si>
  <si>
    <t>010.904-5</t>
  </si>
  <si>
    <t>011.006-0</t>
  </si>
  <si>
    <t>FABIO RODRIGO OLIVEIRA FERNANDES</t>
  </si>
  <si>
    <t>000.490-1</t>
  </si>
  <si>
    <t>LENICE MARIA DE AGUIAR RAPOSO DA CAMARA</t>
  </si>
  <si>
    <t>006.840-3</t>
  </si>
  <si>
    <t>ELCY ALVES MENDONCA</t>
  </si>
  <si>
    <t>002.921-1</t>
  </si>
  <si>
    <t>JULIANA CRESPO LINS MEDEIROS</t>
  </si>
  <si>
    <t>003.731-1</t>
  </si>
  <si>
    <t>ANDREA BASILIO COELHO VIANA</t>
  </si>
  <si>
    <t>Coordenador do Núcleo de Conciliação das Varas de Família</t>
  </si>
  <si>
    <t>006.686-9</t>
  </si>
  <si>
    <t>RAIMUNDO ILMAR LIMA GADELHA JUNIOR</t>
  </si>
  <si>
    <t>001.769-8</t>
  </si>
  <si>
    <t>PATRICIA MARIA ASTUTO CHA</t>
  </si>
  <si>
    <t>010.334-9</t>
  </si>
  <si>
    <t>ALINE CRISTINA BUENO BALICKI DIAS</t>
  </si>
  <si>
    <t>010.360-8</t>
  </si>
  <si>
    <t>CHRISTIANO LAIDLER DE SOUZA</t>
  </si>
  <si>
    <t>010.374-8</t>
  </si>
  <si>
    <t>OIDE PEREIRA BORGES</t>
  </si>
  <si>
    <t>010.389-6</t>
  </si>
  <si>
    <t>VINICIUS MONGARDI DE OLIVEIRA PERBEILLS</t>
  </si>
  <si>
    <t>003.459-2</t>
  </si>
  <si>
    <t>CAELISON LIMA DE ANDRADE</t>
  </si>
  <si>
    <t>001.447-8</t>
  </si>
  <si>
    <t>GEORGIA VASCONCELOS CORREA MAFRA NEGREIROS</t>
  </si>
  <si>
    <t>000.159-7</t>
  </si>
  <si>
    <t>MARCO HENRIQUE RODRIGUES MESQUITA</t>
  </si>
  <si>
    <t>003.092-9</t>
  </si>
  <si>
    <t>CLEMILIA MARIA ANDRADE DE SOUSA</t>
  </si>
  <si>
    <t>000.032-9</t>
  </si>
  <si>
    <t>MARIA AUGUSTA COELHO DE SOUZA</t>
  </si>
  <si>
    <t>000.157-0</t>
  </si>
  <si>
    <t>LOURDES MARIA MAIA ANDRADE</t>
  </si>
  <si>
    <t>000.010-8</t>
  </si>
  <si>
    <t>MARIA AUXILIADORA XAVIER ISMAEL</t>
  </si>
  <si>
    <t>000.099-0</t>
  </si>
  <si>
    <t>MONICA CHRISTINA LIRA BARROS</t>
  </si>
  <si>
    <t>001.753-1</t>
  </si>
  <si>
    <t>RAISSA DE OLIVEIRA LEITE</t>
  </si>
  <si>
    <t>005.863-7</t>
  </si>
  <si>
    <t>RAFAEL DE SOUZA SILVA</t>
  </si>
  <si>
    <t>010.451-5</t>
  </si>
  <si>
    <t>PATRICIA SIQUEIRA RIBEIRO</t>
  </si>
  <si>
    <t>010.394-2</t>
  </si>
  <si>
    <t>KLEVERTON DE SOUZA QUEIROZ</t>
  </si>
  <si>
    <t>005.899-8</t>
  </si>
  <si>
    <t>CARLOS SERGIO SALES CARACAS SOBRINHO</t>
  </si>
  <si>
    <t>003.049-0</t>
  </si>
  <si>
    <t>GILMAR BALBINO DA SILVA</t>
  </si>
  <si>
    <t>004.622-1</t>
  </si>
  <si>
    <t>ENEAS FURTADO DE OLIVEIRA CABRAL NETO</t>
  </si>
  <si>
    <t>Secretária Administrativa da Coordenadoria da Infância e Juventude</t>
  </si>
  <si>
    <t>007.114-5</t>
  </si>
  <si>
    <t>003.193-3</t>
  </si>
  <si>
    <t>OSMARINA DE SOUSA HAGGE GITIRANA</t>
  </si>
  <si>
    <t>000.111-2</t>
  </si>
  <si>
    <t>VALDA MARIA CALDERARO DE AZEVEDO</t>
  </si>
  <si>
    <t>001.476-1</t>
  </si>
  <si>
    <t>MARILENE CANTO LEITE</t>
  </si>
  <si>
    <t>002.973-4</t>
  </si>
  <si>
    <t>JAIME TORQUATO DE MELO</t>
  </si>
  <si>
    <t>006.881-0</t>
  </si>
  <si>
    <t>IGOR CARDOSO VASQUES</t>
  </si>
  <si>
    <t>002.093-1</t>
  </si>
  <si>
    <t>LEMILCE DA SILVA MATOS</t>
  </si>
  <si>
    <t>000.404-9</t>
  </si>
  <si>
    <t>MARISTELA ALVES DE OLIVEIRA</t>
  </si>
  <si>
    <t>004.022-3</t>
  </si>
  <si>
    <t>BRUNO DI MAULO</t>
  </si>
  <si>
    <t>003.076-7</t>
  </si>
  <si>
    <t>CARLOS HENRIQUE MOURA DE FREITAS</t>
  </si>
  <si>
    <t>000.594-0</t>
  </si>
  <si>
    <t>LANDER AFONSO BANDEIRA</t>
  </si>
  <si>
    <t>002.844-4</t>
  </si>
  <si>
    <t>ALEXANDER SILVA DE OLIVEIRA</t>
  </si>
  <si>
    <t>000.474-0</t>
  </si>
  <si>
    <t>ARLINDA RODRIGUES PAES</t>
  </si>
  <si>
    <t>006.609-5</t>
  </si>
  <si>
    <t>JOSE REBELO DE MENDONCA NETO</t>
  </si>
  <si>
    <t>001.811-2</t>
  </si>
  <si>
    <t>JOAO NOGUEIRA ALVES</t>
  </si>
  <si>
    <t>001.425-7</t>
  </si>
  <si>
    <t>ALICE MEI DA SILVA GIOIA</t>
  </si>
  <si>
    <t>002.993-9</t>
  </si>
  <si>
    <t>SABRINA MONTEIRO PORTO DE ALMEIDA</t>
  </si>
  <si>
    <t>010.396-9</t>
  </si>
  <si>
    <t>ERASMO HENRIQUE DE ARAUJO NASCIMENTO</t>
  </si>
  <si>
    <t>000.454-5</t>
  </si>
  <si>
    <t>MARIA DO PERPETUO SOCORRO PIMENTEL DA SILVA</t>
  </si>
  <si>
    <t>001.806-6</t>
  </si>
  <si>
    <t>GEORGE LUIZ NOBREGA PRATA DE QUEIROZ</t>
  </si>
  <si>
    <t>006.501-3</t>
  </si>
  <si>
    <t>RODRIGO DE ASSIS SOARES</t>
  </si>
  <si>
    <t>004.809-7</t>
  </si>
  <si>
    <t>DANIEL FONSECA DE ALBUQUERQUE</t>
  </si>
  <si>
    <t>005.800-9</t>
  </si>
  <si>
    <t>EVANDRO RODRIGUES DA SILVA FILHO</t>
  </si>
  <si>
    <t>003.267-0</t>
  </si>
  <si>
    <t>SYRO EVILAZIO SOARES SIROTHEAU</t>
  </si>
  <si>
    <t>010.345-4</t>
  </si>
  <si>
    <t>HERBERT DE VASCONCELOS MEDEIROS</t>
  </si>
  <si>
    <t>001.611-0</t>
  </si>
  <si>
    <t>CRISTHIANE CARLA BRANDAO BURLAMAQUI</t>
  </si>
  <si>
    <t>000.067-1</t>
  </si>
  <si>
    <t>DALVA DE LEMOS MATTOS</t>
  </si>
  <si>
    <t>000.387-5</t>
  </si>
  <si>
    <t>JOAO EUDER RODRIGUES REGO</t>
  </si>
  <si>
    <t>000.502-9</t>
  </si>
  <si>
    <t>MARIA ANITA AMORIM DA SILVA</t>
  </si>
  <si>
    <t>001.415-0</t>
  </si>
  <si>
    <t>ELCIO SIMOES DE OLIVEIRA</t>
  </si>
  <si>
    <t>001.185-1</t>
  </si>
  <si>
    <t>IANE GEBER JAMEL</t>
  </si>
  <si>
    <t>006.648-6</t>
  </si>
  <si>
    <t>FRANCISCO XAVIER JORGE</t>
  </si>
  <si>
    <t>Assistente de Diretor do Comissariado</t>
  </si>
  <si>
    <t>000.450-2</t>
  </si>
  <si>
    <t>BIANCA FERREIRA CATUNDA DE SOUZA</t>
  </si>
  <si>
    <t>000.247-0</t>
  </si>
  <si>
    <t>FERNANDO RICARDO COSTA DE ANDRADE</t>
  </si>
  <si>
    <t>001.621-7</t>
  </si>
  <si>
    <t>ANDERSON MARCELLO CABO VERDE</t>
  </si>
  <si>
    <t>001.763-9</t>
  </si>
  <si>
    <t>CARLOS ALBERTO PEREIRA GIL</t>
  </si>
  <si>
    <t>000.367-0</t>
  </si>
  <si>
    <t>PAULO CESAR CARNEIRO VELLOSO</t>
  </si>
  <si>
    <t>001.651-9</t>
  </si>
  <si>
    <t>MARIA RAIMUNDA FERREIRA LEITE</t>
  </si>
  <si>
    <t>001.284-0</t>
  </si>
  <si>
    <t>ANIZIO MARQUES PAZ</t>
  </si>
  <si>
    <t>006.755-5</t>
  </si>
  <si>
    <t>JOSE RIBAMAR MARTINS CARNEIRO</t>
  </si>
  <si>
    <t>005.820-3</t>
  </si>
  <si>
    <t>FRANCISCO XAVIER DE SOUZA FILHO</t>
  </si>
  <si>
    <t>000.085-0</t>
  </si>
  <si>
    <t>JORGE ALBERTO RAMOS DA SILVA</t>
  </si>
  <si>
    <t>001.939-9</t>
  </si>
  <si>
    <t>YAMILE BOAES DE CARVALHO BATISTA</t>
  </si>
  <si>
    <t>005.818-1</t>
  </si>
  <si>
    <t>MARCOS PRATA BENTES</t>
  </si>
  <si>
    <t>006.740-7</t>
  </si>
  <si>
    <t>MARLESON DE SOUZA PACHECO</t>
  </si>
  <si>
    <t>001.624-1</t>
  </si>
  <si>
    <t>MONICA NAZARE HENRIQUES MARTINS</t>
  </si>
  <si>
    <t>001.295-5</t>
  </si>
  <si>
    <t>ANTONIO ROCHA DE OLIVEIRA</t>
  </si>
  <si>
    <t>001.934-8</t>
  </si>
  <si>
    <t>FRANCIDETH CORDEIRO DA SILVA</t>
  </si>
  <si>
    <t>003.094-5</t>
  </si>
  <si>
    <t>MARCOS VENICIO SILVA DE FREITAS</t>
  </si>
  <si>
    <t>001.650-0</t>
  </si>
  <si>
    <t>DEBORA REGINA DA SILVA LIMA</t>
  </si>
  <si>
    <t>000.482-0</t>
  </si>
  <si>
    <t>RONALDO AMORIM GOMES</t>
  </si>
  <si>
    <t>001.875-9</t>
  </si>
  <si>
    <t>FRANKLIN ROOSEVELT MOTA DOS SANTOS</t>
  </si>
  <si>
    <t>001.310-2</t>
  </si>
  <si>
    <t>ELIOMAR NUNES DA SILVA</t>
  </si>
  <si>
    <t>010.372-1</t>
  </si>
  <si>
    <t>SUELEN SIMOES MESQUITA DE CARVALHO</t>
  </si>
  <si>
    <t>000.156-2</t>
  </si>
  <si>
    <t>JOSE DE ANCHIETA LOPES LINS</t>
  </si>
  <si>
    <t>000.004-3</t>
  </si>
  <si>
    <t>SILVANA QUEIROZ FORTES</t>
  </si>
  <si>
    <t>003.460-6</t>
  </si>
  <si>
    <t>KEYTIANE MENDES SOUZA</t>
  </si>
  <si>
    <t>004.948-4</t>
  </si>
  <si>
    <t>ANDERSON FELIPE VARJAO TELES</t>
  </si>
  <si>
    <t>010.344-6</t>
  </si>
  <si>
    <t>GETULIO GOMES DE MOURA</t>
  </si>
  <si>
    <t>001.911-9</t>
  </si>
  <si>
    <t>CLEIDE NUNES MEDEIROS</t>
  </si>
  <si>
    <t>008.375-5</t>
  </si>
  <si>
    <t>MARCIO AUGUSTO SILVA CONCEICAO</t>
  </si>
  <si>
    <t>005.926-9</t>
  </si>
  <si>
    <t>ITALO DA SILVA TEIXEIRA</t>
  </si>
  <si>
    <t>002.851-7</t>
  </si>
  <si>
    <t>DANIELE SILVEIRA DE MIRANDA</t>
  </si>
  <si>
    <t>010.353-5</t>
  </si>
  <si>
    <t>ADAILTON TADEU VERAS FREIRE</t>
  </si>
  <si>
    <t>LUANNA CAMILLA FERNANDES ALVES</t>
  </si>
  <si>
    <t>002.461-9</t>
  </si>
  <si>
    <t>010.165-6</t>
  </si>
  <si>
    <t>Chefe do Setor de Distribuição de 1º Grau da Corregedoria-Geral de Justiça</t>
  </si>
  <si>
    <t>005.839-4</t>
  </si>
  <si>
    <t>KARLA CHIKAKO SOUSA SUDO</t>
  </si>
  <si>
    <t>000.036-1</t>
  </si>
  <si>
    <t>LAURINEIDE DA SILVA PAIVA</t>
  </si>
  <si>
    <t>010.262-8</t>
  </si>
  <si>
    <t>JOSE LUIZ DE PAULA TORRES GURGEL DO AMARAL</t>
  </si>
  <si>
    <t>010.306-3</t>
  </si>
  <si>
    <t>DIOGO PAIVA DOS SANTOS</t>
  </si>
  <si>
    <t>003.115-1</t>
  </si>
  <si>
    <t>RUBEM NERY DA SILVA</t>
  </si>
  <si>
    <t>005.681-2</t>
  </si>
  <si>
    <t>LUCIO PRINTES DOS SANTOS</t>
  </si>
  <si>
    <t>000.577-0</t>
  </si>
  <si>
    <t>CARLOS SILVA DO NASCIMENTO</t>
  </si>
  <si>
    <t>002.038-9</t>
  </si>
  <si>
    <t>MICHELLE CRISTINA DA SILVA OLIVEIRA</t>
  </si>
  <si>
    <t>003.014-7</t>
  </si>
  <si>
    <t>JOSE ERALDO PONCE DE LEAO ARCE</t>
  </si>
  <si>
    <t>001.438-9</t>
  </si>
  <si>
    <t>MARLISE DA COSTA RODRIGUES</t>
  </si>
  <si>
    <t>001.477-0</t>
  </si>
  <si>
    <t>FREED ROBSON DA LUZ</t>
  </si>
  <si>
    <t>006.008-9</t>
  </si>
  <si>
    <t>PAULO MATIAS RODRIGUES</t>
  </si>
  <si>
    <t>000.473-1</t>
  </si>
  <si>
    <t>ROCILDA DE ARAUJO CASTRO DA SILVA</t>
  </si>
  <si>
    <t>001.998-4</t>
  </si>
  <si>
    <t>ALBER FURTADO DE OLIVEIRA</t>
  </si>
  <si>
    <t>003.063-5</t>
  </si>
  <si>
    <t>CLAUDINEI LIMA DA SILVA</t>
  </si>
  <si>
    <t>Assistente de Diretor da Diretoria de Gestão de Conta Única</t>
  </si>
  <si>
    <t>001.263-7</t>
  </si>
  <si>
    <t>ANITA BATISTA DA SILVA</t>
  </si>
  <si>
    <t>000.845-1</t>
  </si>
  <si>
    <t>FABIOLA DA SILVA NEVES ARAUJO</t>
  </si>
  <si>
    <t>000.409-0</t>
  </si>
  <si>
    <t>GLADSTON JULIO MAGALHAES NICOLAU</t>
  </si>
  <si>
    <t>003.041-4</t>
  </si>
  <si>
    <t>LUCIANO HIPOLITO SILVA</t>
  </si>
  <si>
    <t>010.173-7</t>
  </si>
  <si>
    <t>TAMIA PICANCO DE JESUS MARQUES</t>
  </si>
  <si>
    <t>Chefe de Setor de Certidão, Reprografia e Autenticação de Documentos</t>
  </si>
  <si>
    <t>003.309-0</t>
  </si>
  <si>
    <t>CREMILDO MARQUES DE BRITO</t>
  </si>
  <si>
    <t>000.114-7</t>
  </si>
  <si>
    <t>WILMA MARIA SOUZA HOSSAINE</t>
  </si>
  <si>
    <t>001.085-5</t>
  </si>
  <si>
    <t>AFRANIO CEZAR MADDY BASTOS</t>
  </si>
  <si>
    <t>000.031-0</t>
  </si>
  <si>
    <t>MARCELO DE BRITO ROMANO</t>
  </si>
  <si>
    <t>010.349-7</t>
  </si>
  <si>
    <t>JONE WADSON FIGUEIRA CARVALHO</t>
  </si>
  <si>
    <t>000.061-2</t>
  </si>
  <si>
    <t>ALDEITA FRANCO DE FIGUEIREDO SANTEIRO</t>
  </si>
  <si>
    <t>003.168-2</t>
  </si>
  <si>
    <t>ANA PAULA DE SOUZA CORDEIRO</t>
  </si>
  <si>
    <t>006.643-5</t>
  </si>
  <si>
    <t>PAULO HENRIQUE PEREIRA</t>
  </si>
  <si>
    <t>002.036-2</t>
  </si>
  <si>
    <t>MARIA INES MORAIS</t>
  </si>
  <si>
    <t>003.348-0</t>
  </si>
  <si>
    <t>RONALDSON RAMOS GARCIA</t>
  </si>
  <si>
    <t>Coordenador da Central de Mandados e Cartas Precatórias</t>
  </si>
  <si>
    <t>006.540-4</t>
  </si>
  <si>
    <t>CAMILA AZEVEDO LOPES</t>
  </si>
  <si>
    <t>003.059-7</t>
  </si>
  <si>
    <t>CLAUDIO SOUSA DA SILVA</t>
  </si>
  <si>
    <t>010.359-4</t>
  </si>
  <si>
    <t>CHARLISTON OLIVEIRA DA COSTA</t>
  </si>
  <si>
    <t>MARCIO JOSE PINHEIRO</t>
  </si>
  <si>
    <t>001.312-9</t>
  </si>
  <si>
    <t>ANA PAULA PADILHA DA SILVA</t>
  </si>
  <si>
    <t>000.639-4</t>
  </si>
  <si>
    <t>BERNADETE LIBORIO LEITE DA SILVA</t>
  </si>
  <si>
    <t>000.127-9</t>
  </si>
  <si>
    <t>SARITA CABRAL DOS SANTOS</t>
  </si>
  <si>
    <t>001.391-9</t>
  </si>
  <si>
    <t>ANGELITA MOREIRA DA ROCHA</t>
  </si>
  <si>
    <t>001.408-7</t>
  </si>
  <si>
    <t>ADEMIR BARROSO GOMES</t>
  </si>
  <si>
    <t>000.964-4</t>
  </si>
  <si>
    <t>AFONSO NETUNO OLIVEIRA DA SILVA</t>
  </si>
  <si>
    <t>001.354-4</t>
  </si>
  <si>
    <t>ALINA CARLA MENEZES DA COSTA FREIRE</t>
  </si>
  <si>
    <t>001.363-3</t>
  </si>
  <si>
    <t>ALTEMIR ALVES PORTELA</t>
  </si>
  <si>
    <t>001.444-3</t>
  </si>
  <si>
    <t>ALZIMAR MACIEL MACHADO</t>
  </si>
  <si>
    <t>001.473-7</t>
  </si>
  <si>
    <t>AMELIA OLIVEIRA PINTO FILHA</t>
  </si>
  <si>
    <t>001.500-8</t>
  </si>
  <si>
    <t>ANTONIA FRANCISCA SERRAO SERUDO</t>
  </si>
  <si>
    <t>001.264-5</t>
  </si>
  <si>
    <t>ANTONIA GARDENHA MOREIRA FEITOSA MEIRELLES</t>
  </si>
  <si>
    <t>003.207-7</t>
  </si>
  <si>
    <t>ANTONIO CARLOS VASCONCELOS CRUZ</t>
  </si>
  <si>
    <t>001.201-7</t>
  </si>
  <si>
    <t>AUGUSTO PEREIRA NETO</t>
  </si>
  <si>
    <t>001.497-4</t>
  </si>
  <si>
    <t>AURILEDA DE SOUZA MONTENEGRO</t>
  </si>
  <si>
    <t>001.496-6</t>
  </si>
  <si>
    <t>AURILENE ZAU MAFRA</t>
  </si>
  <si>
    <t>000.334-4</t>
  </si>
  <si>
    <t>BENTO RIBEIRO DOS SANTOS</t>
  </si>
  <si>
    <t>005.814-9</t>
  </si>
  <si>
    <t>BRUNO DE ARAUJO FRAGOSO</t>
  </si>
  <si>
    <t>001.171-1</t>
  </si>
  <si>
    <t>MARIA AUXILIADORA MACIEL MORAES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</si>
  <si>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</si>
  <si>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</si>
  <si>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</si>
  <si>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</si>
  <si>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</si>
  <si>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</si>
  <si>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001.351-0</t>
  </si>
  <si>
    <t>CARLOS AUGUSTO CARIM PARENTE</t>
  </si>
  <si>
    <t>001.561-0</t>
  </si>
  <si>
    <t>CARMEN ETELVINA PIMENTEL DE OLIVEIRA</t>
  </si>
  <si>
    <t>003.472-0</t>
  </si>
  <si>
    <t>DANILO JOSE KLEIN</t>
  </si>
  <si>
    <t>001.395-1</t>
  </si>
  <si>
    <t>DANILO LOPES DE BRITO</t>
  </si>
  <si>
    <t>000.124-4</t>
  </si>
  <si>
    <t>DENILSON CERQUINHO BARRETO</t>
  </si>
  <si>
    <t>001.556-3</t>
  </si>
  <si>
    <t>DENIZE MARIA DA SILVA DE OLIVEIRA</t>
  </si>
  <si>
    <t>001.353-6</t>
  </si>
  <si>
    <t>EDERALDO JOSE DA SILVA OLIVEIRA</t>
  </si>
  <si>
    <t>009.562-1</t>
  </si>
  <si>
    <t>ERICK DREAN PEREIRA DA COSTA</t>
  </si>
  <si>
    <t>001.434-6</t>
  </si>
  <si>
    <t>ERIVANE DOS SANTOS MEDEIROS</t>
  </si>
  <si>
    <t>001.318-8</t>
  </si>
  <si>
    <t>EDGAR SOUZA DA SILVA</t>
  </si>
  <si>
    <t>001.507-5</t>
  </si>
  <si>
    <t>ELISANGELA DA SILVA PAULA</t>
  </si>
  <si>
    <t>000.149-0</t>
  </si>
  <si>
    <t>ELSON SOUZA DA SILVA</t>
  </si>
  <si>
    <t>001.553-9</t>
  </si>
  <si>
    <t>EUDES SIMOES DE OLIVEIRA</t>
  </si>
  <si>
    <t>001.429-0</t>
  </si>
  <si>
    <t>EUZIMAR RODRIGUES PEREZ</t>
  </si>
  <si>
    <t>003.453-3</t>
  </si>
  <si>
    <t>FABIO HENRIQUE LITAIFF E LITAIFF</t>
  </si>
  <si>
    <t>001.350-1</t>
  </si>
  <si>
    <t>FRANCILENA MENEZES GADELHA</t>
  </si>
  <si>
    <t>000.141-4</t>
  </si>
  <si>
    <t>FRANCISCO FABIAN MAIA DA FONSECA</t>
  </si>
  <si>
    <t>000.117-1</t>
  </si>
  <si>
    <t>FRANCISCO GABRIEL DE LIMA</t>
  </si>
  <si>
    <t>003.473-8</t>
  </si>
  <si>
    <t>FRANK PONTES SOARES</t>
  </si>
  <si>
    <t>001.078-2</t>
  </si>
  <si>
    <t>GERSON LUIZ DOS SANTOS SOUZA</t>
  </si>
  <si>
    <t>003.483-5</t>
  </si>
  <si>
    <t>GRACIREZA AZEDO DE FARIAS</t>
  </si>
  <si>
    <t>001.521-0</t>
  </si>
  <si>
    <t>GUILHERME AFONSO MAGALHAES NICOLAU</t>
  </si>
  <si>
    <t>001.280-7</t>
  </si>
  <si>
    <t>IZAIAS GAMA DE FARIAS</t>
  </si>
  <si>
    <t>000.146-5</t>
  </si>
  <si>
    <t>IDEMAR PINHEIRO GOMES</t>
  </si>
  <si>
    <t>000.640-8</t>
  </si>
  <si>
    <t>IVELIZE DE OLIVEIRA ANDRADE BARROSO</t>
  </si>
  <si>
    <t>001.388-9</t>
  </si>
  <si>
    <t>JASMIRE DOS SANTOS MACHADO</t>
  </si>
  <si>
    <t>003.475-4</t>
  </si>
  <si>
    <t>JANUBIA LIMA SIQUEIRA</t>
  </si>
  <si>
    <t>000.308-5</t>
  </si>
  <si>
    <t>JOAO CATUNDA DE SOUZA JUNIOR</t>
  </si>
  <si>
    <t>001.329-3</t>
  </si>
  <si>
    <t>JOAO HUGO DE MATOS SILVA</t>
  </si>
  <si>
    <t>001.178-9</t>
  </si>
  <si>
    <t>JOSE CARLOS FERNANDES DE OLIVEIRA</t>
  </si>
  <si>
    <t>000.143-0</t>
  </si>
  <si>
    <t>JOSE IZIDRO DA SILVA FILHO</t>
  </si>
  <si>
    <t>001.548-2</t>
  </si>
  <si>
    <t>JOSE MAURICIO GOUVEA DOS SANTOS</t>
  </si>
  <si>
    <t>003.457-6</t>
  </si>
  <si>
    <t>JULIANA PADILHA FREIXO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</si>
  <si>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</si>
  <si>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</si>
  <si>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</si>
  <si>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</si>
  <si>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</si>
  <si>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</si>
  <si>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001.340-4</t>
  </si>
  <si>
    <t>KENIO TOMAS LITAIFF</t>
  </si>
  <si>
    <t>001.620-9</t>
  </si>
  <si>
    <t>001.502-4</t>
  </si>
  <si>
    <t>LEDA PASSOS DA COSTA</t>
  </si>
  <si>
    <t>001.297-1</t>
  </si>
  <si>
    <t>LEILA MARIA FERREIRA PAES</t>
  </si>
  <si>
    <t>003.474-6</t>
  </si>
  <si>
    <t>LINDINALVA CARVALHO DE AGUIAR</t>
  </si>
  <si>
    <t>002.039-7</t>
  </si>
  <si>
    <t>LUCIANA COELHO MOTTA</t>
  </si>
  <si>
    <t>001.389-7</t>
  </si>
  <si>
    <t>LUCIANA FURTADO PAUXIS</t>
  </si>
  <si>
    <t>003.343-0</t>
  </si>
  <si>
    <t>LUCIO GOMES FERREIRA VALENTE</t>
  </si>
  <si>
    <t>001.398-6</t>
  </si>
  <si>
    <t>LUCIMAR TEIXEIRA PAULA</t>
  </si>
  <si>
    <t>003.438-0</t>
  </si>
  <si>
    <t>LUIS ALAN DE ALMEIDA LORENZONI</t>
  </si>
  <si>
    <t>010.197-4</t>
  </si>
  <si>
    <t>LUIZ FERNANDO BARACHO</t>
  </si>
  <si>
    <t>000.140-6</t>
  </si>
  <si>
    <t>MANOEL DE OLIVEIRA CARDOSO</t>
  </si>
  <si>
    <t>003.194-1</t>
  </si>
  <si>
    <t>MARILIA FREIRE DA SILVA</t>
  </si>
  <si>
    <t>001.498-2</t>
  </si>
  <si>
    <t>MARIA IDALINA ARAUJO DA COSTA</t>
  </si>
  <si>
    <t>001.082-0</t>
  </si>
  <si>
    <t>MARLENE SARAIVA DE SOUZA</t>
  </si>
  <si>
    <t>001.675-6</t>
  </si>
  <si>
    <t>MAXIMO SOARES DE SENA</t>
  </si>
  <si>
    <t>001.562-8</t>
  </si>
  <si>
    <t>MIGUEL CARLOS GONDIM LEMOS</t>
  </si>
  <si>
    <t>000.626-2</t>
  </si>
  <si>
    <t>NEWTON RENOVATO DOS SANTOS FILHO</t>
  </si>
  <si>
    <t>001.344-7</t>
  </si>
  <si>
    <t>ORLANE DE BRITO MARTINS</t>
  </si>
  <si>
    <t>002.963-7</t>
  </si>
  <si>
    <t>PATRICIA FILGUEIRAS DA SILVA</t>
  </si>
  <si>
    <t>002.305-1</t>
  </si>
  <si>
    <t>RAQUEL DYANA PEREIRA DA SILVA</t>
  </si>
  <si>
    <t>001.552-0</t>
  </si>
  <si>
    <t>RAIMUNDO JOSE DE VASCONCELOS DIAS JUNIOR</t>
  </si>
  <si>
    <t>001.431-1</t>
  </si>
  <si>
    <t>RAIMUNDO JOSE RIBEIRO BONFIM</t>
  </si>
  <si>
    <t>000.136-8</t>
  </si>
  <si>
    <t>RAIMUNDO NONATO CERDEIRA MARINHO</t>
  </si>
  <si>
    <t>000.105-8</t>
  </si>
  <si>
    <t>RAUL DA ROCHA CORTEZ</t>
  </si>
  <si>
    <t>000.321-2</t>
  </si>
  <si>
    <t>REJANE DE SOUZA LIMA</t>
  </si>
  <si>
    <t>001.282-3</t>
  </si>
  <si>
    <t>RENATO RODRIGO DOS REIS TEIXEIRA JUNIOR</t>
  </si>
  <si>
    <t>000.344-1</t>
  </si>
  <si>
    <t>RITA MARIA LIRA DA CRUZ</t>
  </si>
  <si>
    <t>005.986-2</t>
  </si>
  <si>
    <t>ROGER BATISTA NERY</t>
  </si>
  <si>
    <t>003.206-9</t>
  </si>
  <si>
    <t>ROMMEL REIS DA COSTA</t>
  </si>
  <si>
    <t>001.326-9</t>
  </si>
  <si>
    <t>SANA AMAURA COELHO FELIX NOGUEIRA</t>
  </si>
  <si>
    <t>000.345-0</t>
  </si>
  <si>
    <t>SANDRA MARIA CARVALHO DE LIRA</t>
  </si>
  <si>
    <t>003.224-7</t>
  </si>
  <si>
    <t>SHELLSY ANNE AQUINO MOSLAY</t>
  </si>
  <si>
    <t>001.324-2</t>
  </si>
  <si>
    <t>SIMARINEY FERNANDES COELHO</t>
  </si>
  <si>
    <t>001.499-0</t>
  </si>
  <si>
    <t>SONIA SOARES VEIGA</t>
  </si>
  <si>
    <t>003.161-5</t>
  </si>
  <si>
    <t>TATIANA BENEVIDES BENIGNO MATIAS</t>
  </si>
  <si>
    <t>001.555-5</t>
  </si>
  <si>
    <t>THEREZA JANARA SARMANHO DA COSTA LIMA</t>
  </si>
  <si>
    <t>003.226-3</t>
  </si>
  <si>
    <t>WANDERLANN VIEIRA DE SOUZA JUNIOR</t>
  </si>
  <si>
    <t>003.066-0</t>
  </si>
  <si>
    <t>SHELLE SILVA DA ROCHA</t>
  </si>
  <si>
    <t>010.835-9</t>
  </si>
  <si>
    <t>EDELANO DO NASCIMENTO FREIRE JUNIOR</t>
  </si>
  <si>
    <t>Assistente Judicial de Entrância Inicial</t>
  </si>
  <si>
    <t>010.040-4</t>
  </si>
  <si>
    <t>CLODOALDO LIMA DE SOUSA</t>
  </si>
  <si>
    <t>010.023-4</t>
  </si>
  <si>
    <t>DEUSIVANE FERREIRA DE LIMA</t>
  </si>
  <si>
    <t>006.519-6</t>
  </si>
  <si>
    <t>EVERLAN ORAN BARROS DE MENEZES</t>
  </si>
  <si>
    <t>URSULA RAFAELA COSTA BORGES</t>
  </si>
  <si>
    <t>008.303-8</t>
  </si>
  <si>
    <t>KILME RODRIGUES REIS</t>
  </si>
  <si>
    <t>007.850-6</t>
  </si>
  <si>
    <t>MARIA APARECIDA DE BRITO ROSA</t>
  </si>
  <si>
    <t>005.825-4</t>
  </si>
  <si>
    <t>LIA DOS ANJOS BATISTA</t>
  </si>
  <si>
    <t>001.475-3</t>
  </si>
  <si>
    <t>LUIZ ANTONIO MACHADO</t>
  </si>
  <si>
    <t>010.044-7</t>
  </si>
  <si>
    <t>GUARNIERY LIMA DE SOUZA</t>
  </si>
  <si>
    <t>010.022-6</t>
  </si>
  <si>
    <t>ANDRE CARLOS DA SILVA PRAIA</t>
  </si>
  <si>
    <t>010.046-3</t>
  </si>
  <si>
    <t>NEYSID MATOS CASTELO BRANCO</t>
  </si>
  <si>
    <t>000.322-0</t>
  </si>
  <si>
    <t>FRANCISCO DAS CHAGAS COELHO</t>
  </si>
  <si>
    <t>000.343-3</t>
  </si>
  <si>
    <t>ODINEI DO NASCIMENTO OLIVEIRA</t>
  </si>
  <si>
    <t>005.991-9</t>
  </si>
  <si>
    <t>JARDEL ULISSES ALVES DE SOUSA</t>
  </si>
  <si>
    <t>001.740-0</t>
  </si>
  <si>
    <t>GEORGIA FRAZAO BRITO</t>
  </si>
  <si>
    <t>006.591-9</t>
  </si>
  <si>
    <t>WALTSHINEI MARCOLINO LEITE DA SILVA</t>
  </si>
  <si>
    <t>007.542-6</t>
  </si>
  <si>
    <t>MARCIA CRISTINA BARBOSA DE SOUZA ROMANO</t>
  </si>
  <si>
    <t>004.800-3</t>
  </si>
  <si>
    <t>ADRIANA PAGUNG MELIORINI</t>
  </si>
  <si>
    <t>004.872-0</t>
  </si>
  <si>
    <t>004.797-0</t>
  </si>
  <si>
    <t>DIEGO DEMETRIO DE SOUZA</t>
  </si>
  <si>
    <t>010.829-4</t>
  </si>
  <si>
    <t>MAURICIO CAMPOS JUNIOR</t>
  </si>
  <si>
    <t>004.816-0</t>
  </si>
  <si>
    <t>RAFAEL SANTOS LOPES DE OLIVEIRA</t>
  </si>
  <si>
    <t>004.808-9</t>
  </si>
  <si>
    <t>EDENIR RODRIGUES DE OLIVEIRA</t>
  </si>
  <si>
    <t>006.476-9</t>
  </si>
  <si>
    <t>DEUSINEIA CACAO BRASIL</t>
  </si>
  <si>
    <t>006.604-4</t>
  </si>
  <si>
    <t>ACACIO JUNIOR CORREIA DA SILVA</t>
  </si>
  <si>
    <t>000.167-8</t>
  </si>
  <si>
    <t>PEDRO PAULO ALENCAR DA SILVA</t>
  </si>
  <si>
    <t>Escrivão Judicial</t>
  </si>
  <si>
    <t>005.276-0</t>
  </si>
  <si>
    <t>ALICIENE ONETY DA SILVA</t>
  </si>
  <si>
    <t>006.628-1</t>
  </si>
  <si>
    <t>ELISVANDRO DOS SANTOS CUNHA</t>
  </si>
  <si>
    <t>006.771-7</t>
  </si>
  <si>
    <t>ARLEI OLIVEIRA CUNHA</t>
  </si>
  <si>
    <t>005.782-7</t>
  </si>
  <si>
    <t>PAULO TIAGO SILVA CAVALCANTE</t>
  </si>
  <si>
    <t>004.798-8</t>
  </si>
  <si>
    <t>KEILA MARIA REALTO DA SILVA</t>
  </si>
  <si>
    <t>004.806-2</t>
  </si>
  <si>
    <t>ELLEN CHRISTINE BARBOSA DE MENEZES SILVA</t>
  </si>
  <si>
    <t>004.813-5</t>
  </si>
  <si>
    <t>RAFAEL VALE LIMA</t>
  </si>
  <si>
    <t>006.000-3</t>
  </si>
  <si>
    <t>MAURO MARINHO DE SOUZA RIBEIRO</t>
  </si>
  <si>
    <t>005.999-4</t>
  </si>
  <si>
    <t>MAYCON LUIZ DUCATTI</t>
  </si>
  <si>
    <t>000.323-9</t>
  </si>
  <si>
    <t>MARINA DA SILVA MARTINS</t>
  </si>
  <si>
    <t>000.330-1</t>
  </si>
  <si>
    <t>CARLOS ALBERTO MARTINS DA SILVA</t>
  </si>
  <si>
    <t>001.242-4</t>
  </si>
  <si>
    <t>MOISES AGUIAR DA SILVA</t>
  </si>
  <si>
    <t>001.272-6</t>
  </si>
  <si>
    <t>DEJANDIRA JORGE DA SILVA MATIAS</t>
  </si>
  <si>
    <t>006.220-0</t>
  </si>
  <si>
    <t>ISAIAS CAMURCA DE SOUZA</t>
  </si>
  <si>
    <t>008.002-0</t>
  </si>
  <si>
    <t>DIVANE MARIA CUNHA DA SILVA</t>
  </si>
  <si>
    <t>006.456-4</t>
  </si>
  <si>
    <t>RICARDO PIRES NONATO</t>
  </si>
  <si>
    <t>006.028-3</t>
  </si>
  <si>
    <t>MAURICIO MELO LOPES</t>
  </si>
  <si>
    <t>001.200-9</t>
  </si>
  <si>
    <t>MAGNO SOLART DA SILVA</t>
  </si>
  <si>
    <t>008.353-4</t>
  </si>
  <si>
    <t>HADY STHANLEY BATISTA TEIXEIRA</t>
  </si>
  <si>
    <t>003.392-8</t>
  </si>
  <si>
    <t>GINA OLIVEIRA SPOSINA</t>
  </si>
  <si>
    <t>005.852-1</t>
  </si>
  <si>
    <t>SERGIO COSTA DE OLIVEIRA</t>
  </si>
  <si>
    <t>001.653-5</t>
  </si>
  <si>
    <t>RAQUEL RUBIA DAS NEVES PEREIRA</t>
  </si>
  <si>
    <t>001.742-6</t>
  </si>
  <si>
    <t>DARCLEIDE FERREIRA DE SOUZA</t>
  </si>
  <si>
    <t>000.821-4</t>
  </si>
  <si>
    <t>ELIZETE ALMEIDA DO NASCIMENTO</t>
  </si>
  <si>
    <t>006.466-1</t>
  </si>
  <si>
    <t>KLEYVER DO NASCIMENTO SOBRINHO</t>
  </si>
  <si>
    <t>000.580-0</t>
  </si>
  <si>
    <t>FRANCISCO DA SILVA MAIA</t>
  </si>
  <si>
    <t>005.992-7</t>
  </si>
  <si>
    <t>ISRAEL RUIZ CAMPOS</t>
  </si>
  <si>
    <t>005.997-8</t>
  </si>
  <si>
    <t>ALLAN MEDEIROS MACHADO</t>
  </si>
  <si>
    <t>000.333-6</t>
  </si>
  <si>
    <t>FRANCISCO NASCIMENTO DA SILVA</t>
  </si>
  <si>
    <t>005.990-0</t>
  </si>
  <si>
    <t>MARCELL TUPINAMBA DE ASSUNCAO</t>
  </si>
  <si>
    <t>002.992-0</t>
  </si>
  <si>
    <t>ANDREA GENY MITOSO HENRIQUES</t>
  </si>
  <si>
    <t>010.866-9</t>
  </si>
  <si>
    <t>SABRINA BEZERRA FORTUNATO</t>
  </si>
  <si>
    <t>003.394-4</t>
  </si>
  <si>
    <t>TIAGO GUEDES CAVALCANTE</t>
  </si>
  <si>
    <t>006.863-2</t>
  </si>
  <si>
    <t>MARCK DE ARAUJO SOUZA</t>
  </si>
  <si>
    <t>005.806-8</t>
  </si>
  <si>
    <t>SIGRID ALMEIDA SOARES</t>
  </si>
  <si>
    <t>005.855-6</t>
  </si>
  <si>
    <t>RINALDO DOS SANTOS CARDOSO</t>
  </si>
  <si>
    <t>006.617-6</t>
  </si>
  <si>
    <t>EGLEISON MELO GUIMARAES</t>
  </si>
  <si>
    <t>004.152-1</t>
  </si>
  <si>
    <t>ENEIDA DOS SANTOS BATISTA</t>
  </si>
  <si>
    <t>009.453-6</t>
  </si>
  <si>
    <t>SAMARA DANITIELLE COSTA</t>
  </si>
  <si>
    <t>008.161-2</t>
  </si>
  <si>
    <t>ANA PAULA CAPELASSO CAMPELO</t>
  </si>
  <si>
    <t>008.314-3</t>
  </si>
  <si>
    <t>MARCOS FREITAS VENTILARI MARTINS</t>
  </si>
  <si>
    <t>005.848-3</t>
  </si>
  <si>
    <t>MAYCON CARMO DOS SANTOS</t>
  </si>
  <si>
    <t>001.466-4</t>
  </si>
  <si>
    <t>ANTONIO MARCELINO DE BARROS</t>
  </si>
  <si>
    <t>001.401-0</t>
  </si>
  <si>
    <t>LUIZ CARLOS TELES DA SILVA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</si>
  <si>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</si>
  <si>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</si>
  <si>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</si>
  <si>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</si>
  <si>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</si>
  <si>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</si>
  <si>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010.857-0</t>
  </si>
  <si>
    <t>JULIANA FERREIRA CARDOSO</t>
  </si>
  <si>
    <t>004.799-6</t>
  </si>
  <si>
    <t>EDIRSON PINTO DE SANTANA JUNIOR</t>
  </si>
  <si>
    <t>006.450-5</t>
  </si>
  <si>
    <t>AMANDA LIMA DOS SANTOS</t>
  </si>
  <si>
    <t>004.817-8</t>
  </si>
  <si>
    <t>AMADEU SOARES CORREA</t>
  </si>
  <si>
    <t>002.714-6</t>
  </si>
  <si>
    <t>AVANA ANDRADE DA SILVA REIS</t>
  </si>
  <si>
    <t>006.449-1</t>
  </si>
  <si>
    <t>DENISE DA COSTA GARCIA</t>
  </si>
  <si>
    <t>001.327-7</t>
  </si>
  <si>
    <t>VALDILURDES CARDOSO FREITAS</t>
  </si>
  <si>
    <t>004.350-8</t>
  </si>
  <si>
    <t>REBERTH DA SILVA COSTA</t>
  </si>
  <si>
    <t>010.801-4</t>
  </si>
  <si>
    <t>CAMILA SOUZA DE OLIVEIRA</t>
  </si>
  <si>
    <t>010.043-9</t>
  </si>
  <si>
    <t>LUIZ GUSTAVO ALVES CATIVO</t>
  </si>
  <si>
    <t>004.071-1</t>
  </si>
  <si>
    <t>ANDREA CLAUDIA MONTEIRO CONDE</t>
  </si>
  <si>
    <t>010.905-3</t>
  </si>
  <si>
    <t>VITOR HUGO ROSA SANTOS NETO</t>
  </si>
  <si>
    <t>001.480-0</t>
  </si>
  <si>
    <t>SANDRA MARA QUEIROZ DOS REIS</t>
  </si>
  <si>
    <t>001.794-9</t>
  </si>
  <si>
    <t>GRACE ELLEN RODRIGUES SAMPAIO</t>
  </si>
  <si>
    <t>010.131-1</t>
  </si>
  <si>
    <t>VICTOR SILVIO ROCHA DA SILVA</t>
  </si>
  <si>
    <t>010.041-2</t>
  </si>
  <si>
    <t>THIAGO PADILHA ATAIDE</t>
  </si>
  <si>
    <t>000.227-5</t>
  </si>
  <si>
    <t>ANTONIO SHIRLEY CARDOSO DOS SANTOS</t>
  </si>
  <si>
    <t>001.357-9</t>
  </si>
  <si>
    <t>MARIA NEIZE COSTA</t>
  </si>
  <si>
    <t>001.935-6</t>
  </si>
  <si>
    <t>NEICI MARA DOS SANTOS BULCAO</t>
  </si>
  <si>
    <t>010.846-4</t>
  </si>
  <si>
    <t>ALFREDO AUGUSTO TEIXEIRA DO COUTO VALLE NETO</t>
  </si>
  <si>
    <t>010.186-9</t>
  </si>
  <si>
    <t>CHARLES DE FREITAS GUIMARAES</t>
  </si>
  <si>
    <t>006.541-2</t>
  </si>
  <si>
    <t>RODRIGO HOMERO LEITE COLARES</t>
  </si>
  <si>
    <t>005.784-3</t>
  </si>
  <si>
    <t>AIRTON MOREIRA DAS CHAGAS</t>
  </si>
  <si>
    <t>000.203-8</t>
  </si>
  <si>
    <t>ABDIAS PEREIRA DE OLIVEIRA</t>
  </si>
  <si>
    <t>001.397-8</t>
  </si>
  <si>
    <t>EDNEUZA MOURA DOS SANTOS</t>
  </si>
  <si>
    <t>003.255-7</t>
  </si>
  <si>
    <t>ELISNEI MENEZES DE OLIVEIRA</t>
  </si>
  <si>
    <t>006.071-2</t>
  </si>
  <si>
    <t>CAMILLA BRASIL ALVES DE OLIVEIRA</t>
  </si>
  <si>
    <t>006.469-6</t>
  </si>
  <si>
    <t>KATIA MARIA DE OLIVEIRA BATALHA</t>
  </si>
  <si>
    <t>008.340-2</t>
  </si>
  <si>
    <t>FRANCINEI PANAIFO AUANARIO</t>
  </si>
  <si>
    <t>006.600-1</t>
  </si>
  <si>
    <t>MARCELO SEVALHO LOPES</t>
  </si>
  <si>
    <t>006.468-8</t>
  </si>
  <si>
    <t>EDISON SALVINO DO NASCIMENTO</t>
  </si>
  <si>
    <t>000.184-8</t>
  </si>
  <si>
    <t>LEA FRANCE GOMES BARROSO</t>
  </si>
  <si>
    <t>005.723-1</t>
  </si>
  <si>
    <t>DANIEL AUGUSTO DOS SANTOS SILVA</t>
  </si>
  <si>
    <t>006.627-3</t>
  </si>
  <si>
    <t>RICKSON GOMES DA COSTA</t>
  </si>
  <si>
    <t>006.776-8</t>
  </si>
  <si>
    <t>JULCELIA PINHEIRO DE OLIVEIRA</t>
  </si>
  <si>
    <t>006.472-6</t>
  </si>
  <si>
    <t>ALBERES FERREIRA SILVA</t>
  </si>
  <si>
    <t>004.801-1</t>
  </si>
  <si>
    <t>WILSON NASCIMENTO SILVA JUNIOR</t>
  </si>
  <si>
    <t>006.480-7</t>
  </si>
  <si>
    <t>ERLUTY PACHECO NOGUEIRA</t>
  </si>
  <si>
    <t>000.176-7</t>
  </si>
  <si>
    <t>OSVALDO SIMAS NOVO</t>
  </si>
  <si>
    <t>008.081-0</t>
  </si>
  <si>
    <t>RENATO FERNANDES FERREIRA</t>
  </si>
  <si>
    <t>005.728-2</t>
  </si>
  <si>
    <t>NATASHA DE MELO VIEIRA</t>
  </si>
  <si>
    <t>006.116-6</t>
  </si>
  <si>
    <t>ANTUNES LAREDO DE ALMEIDA</t>
  </si>
  <si>
    <t>006.471-8</t>
  </si>
  <si>
    <t>SENIRA OLIVEIRA BATALHA</t>
  </si>
  <si>
    <t>006.495-5</t>
  </si>
  <si>
    <t>FRANCISCA INARA BRAGA DE SOUZA</t>
  </si>
  <si>
    <t>005.724-0</t>
  </si>
  <si>
    <t>JEFFERSON DA SILVA VICENTE</t>
  </si>
  <si>
    <t>006.494-7</t>
  </si>
  <si>
    <t>ADERALDO BATALHA RIBEIRO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</si>
  <si>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</si>
  <si>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</si>
  <si>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</si>
  <si>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</si>
  <si>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</si>
  <si>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</si>
  <si>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000.220-8</t>
  </si>
  <si>
    <t>MIGUEL ARCANGELO BACELAR</t>
  </si>
  <si>
    <t>005.987-0</t>
  </si>
  <si>
    <t>RAFAEL NOGUEIRA VIANA</t>
  </si>
  <si>
    <t>001.441-9</t>
  </si>
  <si>
    <t>ROMARIO DE ARAUJO MELO</t>
  </si>
  <si>
    <t>001.699-3</t>
  </si>
  <si>
    <t>CARMAX OLIVEIRA DO CARMO</t>
  </si>
  <si>
    <t>007.467-5</t>
  </si>
  <si>
    <t>GIOVANNA BRAGA BENTES</t>
  </si>
  <si>
    <t>006.558-7</t>
  </si>
  <si>
    <t>ELTON LEMOS DO NASCIMENTO</t>
  </si>
  <si>
    <t>005.802-5</t>
  </si>
  <si>
    <t>SAMUEL MOREIRA SOARES</t>
  </si>
  <si>
    <t>003.263-8</t>
  </si>
  <si>
    <t>RAQUEL SANTANA DE SOUZA</t>
  </si>
  <si>
    <t>006.642-7</t>
  </si>
  <si>
    <t>HELTON BRAGA DE OLIVEIRA</t>
  </si>
  <si>
    <t>007.688-0</t>
  </si>
  <si>
    <t>ROMULO SERRAO CUNHA</t>
  </si>
  <si>
    <t>006.611-7</t>
  </si>
  <si>
    <t>PEDRO VICTOR CORREA ALVES</t>
  </si>
  <si>
    <t>006.036-4</t>
  </si>
  <si>
    <t>FERNANDA LAYANNE ANDRADE PRADO</t>
  </si>
  <si>
    <t>005.874-2</t>
  </si>
  <si>
    <t>FRANCISCO ASSIS DO NASCIMENTO</t>
  </si>
  <si>
    <t>003.013-9</t>
  </si>
  <si>
    <t>HALINE GOMES DE CAMPOS</t>
  </si>
  <si>
    <t>005.819-0</t>
  </si>
  <si>
    <t>RODRIGO SILVA DE MELO</t>
  </si>
  <si>
    <t>005.783-5</t>
  </si>
  <si>
    <t>DIEGO COSTA CANTO</t>
  </si>
  <si>
    <t>003.169-0</t>
  </si>
  <si>
    <t>KAREN FERREIRA ANTUNES DA SILVA</t>
  </si>
  <si>
    <t>010.869-3</t>
  </si>
  <si>
    <t>THIAGO DA PENHA LIMA</t>
  </si>
  <si>
    <t>006.458-0</t>
  </si>
  <si>
    <t>SANDIDO MONTEIRO DE SOUZA</t>
  </si>
  <si>
    <t>008.337-2</t>
  </si>
  <si>
    <t>NILTON ARAUJO DA SILVA</t>
  </si>
  <si>
    <t>006.496-3</t>
  </si>
  <si>
    <t>JANDERSON JOSE ARAUJO DOS SANTOS</t>
  </si>
  <si>
    <t>006.451-3</t>
  </si>
  <si>
    <t>ANA LUZIA MIRANDA MONTEIRO</t>
  </si>
  <si>
    <t>005.720-7</t>
  </si>
  <si>
    <t>LUCIDIO DE JESUS NUNES XAVIER</t>
  </si>
  <si>
    <t>005.854-8</t>
  </si>
  <si>
    <t>LAZILMO RODRIGUES DE SOUZA</t>
  </si>
  <si>
    <t>003.441-0</t>
  </si>
  <si>
    <t>CAMILA JOANINA NOGUEIRA CERQUEIRA</t>
  </si>
  <si>
    <t>005.996-0</t>
  </si>
  <si>
    <t>ADRIANO DA COSTA LUSTOSA</t>
  </si>
  <si>
    <t>004.103-3</t>
  </si>
  <si>
    <t>CAIO IGOR DA COSTA TELES</t>
  </si>
  <si>
    <t>005.734-7</t>
  </si>
  <si>
    <t>DEBORA NAGILA DE SOUZA MAIA</t>
  </si>
  <si>
    <t>006.470-0</t>
  </si>
  <si>
    <t>HELENARA OLIVEIRA FRAZAO</t>
  </si>
  <si>
    <t>001.440-0</t>
  </si>
  <si>
    <t>JOAQUIM RODRIGUES DOS SANTOS</t>
  </si>
  <si>
    <t>001.485-0</t>
  </si>
  <si>
    <t>ALCINEY PEIXOTO CANELLAS</t>
  </si>
  <si>
    <t>010.736-0</t>
  </si>
  <si>
    <t>WILLYAN SANTOS DE SOUSA</t>
  </si>
  <si>
    <t>009.181-2</t>
  </si>
  <si>
    <t>ANDRE COELHO DE SOUZA</t>
  </si>
  <si>
    <t>010.910-0</t>
  </si>
  <si>
    <t>TICIANA FURTADO LIMA</t>
  </si>
  <si>
    <t>008.352-6</t>
  </si>
  <si>
    <t>FRANCISCO CLAUDEMIR DE OLIVEIRA</t>
  </si>
  <si>
    <t>001.335-8</t>
  </si>
  <si>
    <t>ANA CRISTINA VIEIRA NUNES</t>
  </si>
  <si>
    <t>001.947-0</t>
  </si>
  <si>
    <t>ELISILVIA MARINHO CORREIA</t>
  </si>
  <si>
    <t>010.814-6</t>
  </si>
  <si>
    <t>LUANA CRISTINA LIMA PINHEIRO</t>
  </si>
  <si>
    <t>008.178-7</t>
  </si>
  <si>
    <t>AGNY TAYNA DE ANDRADE MOTA</t>
  </si>
  <si>
    <t>008.389-5</t>
  </si>
  <si>
    <t>THAYLANA DA SILVA DAMIAO</t>
  </si>
  <si>
    <t>001.649-7</t>
  </si>
  <si>
    <t>EDILUZIA MIRANDA MORAES</t>
  </si>
  <si>
    <t>001.325-0</t>
  </si>
  <si>
    <t>FABIO SOARES BASTOS</t>
  </si>
  <si>
    <t>001.189-4</t>
  </si>
  <si>
    <t>LAZARO DE AQUINO VIEIRA</t>
  </si>
  <si>
    <t>002.871-1</t>
  </si>
  <si>
    <t>ELIEDER BONET ABENSUR</t>
  </si>
  <si>
    <t>EDUARDA LUZIANE OLIVEIRA DE MELO</t>
  </si>
  <si>
    <t>004.805-4</t>
  </si>
  <si>
    <t>MERLY PATRICIA BARBOSA ROCHA PROST</t>
  </si>
  <si>
    <t>004.992-1</t>
  </si>
  <si>
    <t>NEUSA MIRANDA</t>
  </si>
  <si>
    <t>001.430-3</t>
  </si>
  <si>
    <t>ANTONIO HIPOLITO MACIEL VALENTE</t>
  </si>
  <si>
    <t>005.817-3</t>
  </si>
  <si>
    <t>WEVERTON NASCIMENTO BRAZ</t>
  </si>
  <si>
    <t>010.810-3</t>
  </si>
  <si>
    <t>ANDERSON THIAGO NEVES SILVA</t>
  </si>
  <si>
    <t>001.356-0</t>
  </si>
  <si>
    <t>RIDNEY OLIMPIO CASTELO BRANCO</t>
  </si>
  <si>
    <t>006.447-5</t>
  </si>
  <si>
    <t>JANDER THIAGO WECKNER BASTOS</t>
  </si>
  <si>
    <t>001.554-7</t>
  </si>
  <si>
    <t>NORMA MOTA DE BRITO</t>
  </si>
  <si>
    <t>003.413-4</t>
  </si>
  <si>
    <t>ROBERTO CAETANO PEREIRA</t>
  </si>
  <si>
    <t>004.629-9</t>
  </si>
  <si>
    <t>CINTIA DE SOUZA MESQUITA</t>
  </si>
  <si>
    <t>004.630-2</t>
  </si>
  <si>
    <t>BRUNO MARINHO DA COSTA</t>
  </si>
  <si>
    <t>000.172-4</t>
  </si>
  <si>
    <t>VALDEA MARIA COSTA DA SILVA</t>
  </si>
  <si>
    <t>010.856-1</t>
  </si>
  <si>
    <t>CAMYLLA GALINDO CEZAR DE OLIVEIRA SILVA</t>
  </si>
  <si>
    <t>001.406-0</t>
  </si>
  <si>
    <t>IVANY NAZARE DE SOUZA MARQUES</t>
  </si>
  <si>
    <t>000.237-2</t>
  </si>
  <si>
    <t>JOSE DE NAZARE CABRAL PEREIRA</t>
  </si>
  <si>
    <t>003.317-0</t>
  </si>
  <si>
    <t>FREDSON VIEIRA DE SOUZA</t>
  </si>
  <si>
    <t>010.917-7</t>
  </si>
  <si>
    <t>DANIELA FIGUEIREDO SILVA</t>
  </si>
  <si>
    <t>010.750-6</t>
  </si>
  <si>
    <t>DIEYMESSON RODRIGO LOPES MENESES</t>
  </si>
  <si>
    <t>006.228-6</t>
  </si>
  <si>
    <t>LINDOMAR CALDAS DE MELO</t>
  </si>
  <si>
    <t>006.564-1</t>
  </si>
  <si>
    <t>RENATO DE SALES TEIXEIRA</t>
  </si>
  <si>
    <t>003.904-7</t>
  </si>
  <si>
    <t>FABIO DA SILVA MONTEIRO</t>
  </si>
  <si>
    <t>001.333-1</t>
  </si>
  <si>
    <t>AMIRALDO CAMPOS FRANCA</t>
  </si>
  <si>
    <t>001.419-2</t>
  </si>
  <si>
    <t>RUI PEREIRA NUNES</t>
  </si>
  <si>
    <t>005.600-6</t>
  </si>
  <si>
    <t>RAFAEL LUAN ANDRADE SANTOS</t>
  </si>
  <si>
    <t>010.858-8</t>
  </si>
  <si>
    <t>JUCINAILA RIBEIRO DAS CHAGAS</t>
  </si>
  <si>
    <t>001.379-0</t>
  </si>
  <si>
    <t>CRYSEIDE ESPARO COELHO</t>
  </si>
  <si>
    <t>004.639-6</t>
  </si>
  <si>
    <t>MARCELO DE ARRUDA SOUTO</t>
  </si>
  <si>
    <t>006.474-2</t>
  </si>
  <si>
    <t>SANDRA CORDEIRO DE MELLO</t>
  </si>
  <si>
    <t>001.334-0</t>
  </si>
  <si>
    <t>EDILMA DE OLIVEIRA SANTANA</t>
  </si>
  <si>
    <t>004.048-7</t>
  </si>
  <si>
    <t>MARIO HENEL DA SILVA LEVY</t>
  </si>
  <si>
    <t>010.906-1</t>
  </si>
  <si>
    <t>MARIA CLARA RUAS COELHO</t>
  </si>
  <si>
    <t>004.802-0</t>
  </si>
  <si>
    <t>ALINE RAMOS MARQUES</t>
  </si>
  <si>
    <t>006.448-3</t>
  </si>
  <si>
    <t>ROSANA SOARES FONSECA</t>
  </si>
  <si>
    <t>001.393-5</t>
  </si>
  <si>
    <t>MIRACEMA ALVES BARCELOS</t>
  </si>
  <si>
    <t>005.786-0</t>
  </si>
  <si>
    <t>IAN MARCOS MARTINS PALMEIRA</t>
  </si>
  <si>
    <t>005.803-3</t>
  </si>
  <si>
    <t>RONALD NERY DA COSTA PEREIRA</t>
  </si>
  <si>
    <t>008.371-2</t>
  </si>
  <si>
    <t>MARCOS CAMARA DE ARAUJO</t>
  </si>
  <si>
    <t>001.187-8</t>
  </si>
  <si>
    <t>NATHALIE ROCHA PINHEIRO LEMOS SOBRAL</t>
  </si>
  <si>
    <t>006.003-8</t>
  </si>
  <si>
    <t>FRANCIGENES REGO DE ARAUJO</t>
  </si>
  <si>
    <t>003.243-3</t>
  </si>
  <si>
    <t>MARCIO AUGUSTO FERREIRA MONTEIRO</t>
  </si>
  <si>
    <t>010.823-5</t>
  </si>
  <si>
    <t>TATIANA BALDUINO DOS SANTOS</t>
  </si>
  <si>
    <t>006.590-0</t>
  </si>
  <si>
    <t>MARIA LUCELIA PINHEIRO DA SILVA</t>
  </si>
  <si>
    <t>004.641-8</t>
  </si>
  <si>
    <t>ELISON SALDANHA ARAUJO</t>
  </si>
  <si>
    <t>004.642-6</t>
  </si>
  <si>
    <t>LUIS GUSTAVO PINHEIRO DA SILVA</t>
  </si>
  <si>
    <t>000.320-4</t>
  </si>
  <si>
    <t>ERNANDES DA CUNHA PINHEIRO</t>
  </si>
  <si>
    <t>001.230-0</t>
  </si>
  <si>
    <t>LAZARO MELO DA SILVA</t>
  </si>
  <si>
    <t>010.784-0</t>
  </si>
  <si>
    <t>RAIMUNDO NONATO FELINTO CANDIDO FILHO</t>
  </si>
  <si>
    <t>003.906-3</t>
  </si>
  <si>
    <t>RUY NASCIMENTO GONCALVES NETTO</t>
  </si>
  <si>
    <t>005.000-8</t>
  </si>
  <si>
    <t>ADALBERTO CELESTINO DA SILVA</t>
  </si>
  <si>
    <t>003.905-5</t>
  </si>
  <si>
    <t>FRANK TEIXEIRA VIANA</t>
  </si>
  <si>
    <t>001.410-9</t>
  </si>
  <si>
    <t>MARCIA DE ARAUJO GONCALVES</t>
  </si>
  <si>
    <t>001.587-3</t>
  </si>
  <si>
    <t>FRANCISCO DE JESUS BARROSO DA SILVA</t>
  </si>
  <si>
    <t>001.194-0</t>
  </si>
  <si>
    <t>DANIEL PEREIRA DA SILVA JUNIOR</t>
  </si>
  <si>
    <t>005.727-4</t>
  </si>
  <si>
    <t>IZAIAS ZOZIMO DA COSTA</t>
  </si>
  <si>
    <t>000.828-1</t>
  </si>
  <si>
    <t>MARCIA LIMA DA SILVA</t>
  </si>
  <si>
    <t>008.744-0</t>
  </si>
  <si>
    <t>ANA BEATRIZ NASCIMENTO GOMES</t>
  </si>
  <si>
    <t>005.807-6</t>
  </si>
  <si>
    <t>CARLOS FABIO GUEDES DE MORAES</t>
  </si>
  <si>
    <t>006.459-9</t>
  </si>
  <si>
    <t>ANDERSON BRUNO DA SILVA TEIXEIRA</t>
  </si>
  <si>
    <t>005.790-8</t>
  </si>
  <si>
    <t>RUINELIO RIBEIRO DE SOUZA</t>
  </si>
  <si>
    <t>003.437-1</t>
  </si>
  <si>
    <t>FABIO JUNIO DOS SANTOS BATISTA</t>
  </si>
  <si>
    <t>003.252-2</t>
  </si>
  <si>
    <t>JESSE DO NASCIMENTO DA SILVA</t>
  </si>
  <si>
    <t>010.824-3</t>
  </si>
  <si>
    <t>THALLES HENRIQUE MONTEIRO ARRUDA</t>
  </si>
  <si>
    <t>003.225-5</t>
  </si>
  <si>
    <t>MARIA DE FATIMA CARDOSO SAMPAIO</t>
  </si>
  <si>
    <t>001.302-1</t>
  </si>
  <si>
    <t>RAIMUNDO RIBEIRO DE LIMA</t>
  </si>
  <si>
    <t>001.606-3</t>
  </si>
  <si>
    <t>FABIO MARINHO SAMPAIO CORREIA</t>
  </si>
  <si>
    <t>006.134-4</t>
  </si>
  <si>
    <t>KARLA CAROLINE DOS SANTOS FREITAS</t>
  </si>
  <si>
    <t>004.000-2</t>
  </si>
  <si>
    <t>ELLA AMORIM DE BRITO</t>
  </si>
  <si>
    <t>005.500-0</t>
  </si>
  <si>
    <t>ERISMAR FARIAS DA SILVA</t>
  </si>
  <si>
    <t>001.435-4</t>
  </si>
  <si>
    <t>FRANCISCO EONE GOMES</t>
  </si>
  <si>
    <t>001.436-2</t>
  </si>
  <si>
    <t>FRANCISCO MONTEIRO SARAIVA</t>
  </si>
  <si>
    <t>002.596-8</t>
  </si>
  <si>
    <t>CLAUDIO MARCELO BATISTA CAVALCANTE</t>
  </si>
  <si>
    <t>010.954-1</t>
  </si>
  <si>
    <t>BRUNA POLIANA DE FREITAS LIMA</t>
  </si>
  <si>
    <t>003.901-2</t>
  </si>
  <si>
    <t>CIDELHIA DE SOUZA WANDERLEY</t>
  </si>
  <si>
    <t>003.902-0</t>
  </si>
  <si>
    <t>JOSE MARCOS EPIFANIO MATTOS</t>
  </si>
  <si>
    <t>003.339-1</t>
  </si>
  <si>
    <t>CINTYA LUANA ARAUJO GANDRA</t>
  </si>
  <si>
    <t>010.830-8</t>
  </si>
  <si>
    <t>JULIANA WESTPHAL SANTOS</t>
  </si>
  <si>
    <t>005.719-3</t>
  </si>
  <si>
    <t>MAFRED MAIA LEAO</t>
  </si>
  <si>
    <t>004.163-7</t>
  </si>
  <si>
    <t>MISAEL ROOSEVELT SILVA DE SOUZA</t>
  </si>
  <si>
    <t>001.409-5</t>
  </si>
  <si>
    <t>WILSON NOBRE DE OLIVEIRA</t>
  </si>
  <si>
    <t>006.884-5</t>
  </si>
  <si>
    <t>GLAUCUS DE MELO LIMA</t>
  </si>
  <si>
    <t>010.833-2</t>
  </si>
  <si>
    <t>LEANDRO MOURA SARMENTO</t>
  </si>
  <si>
    <t>003.911-0</t>
  </si>
  <si>
    <t>JOAO BOSCO ALVES FERNANDES FILHO</t>
  </si>
  <si>
    <t>004.004-5</t>
  </si>
  <si>
    <t>JAILSON OLIVEIRA DE SOUZA</t>
  </si>
  <si>
    <t>001.933-0</t>
  </si>
  <si>
    <t>CUSTODIO TABIRA DE QUEIROZ FORTES</t>
  </si>
  <si>
    <t>005.989-7</t>
  </si>
  <si>
    <t>JADSON PEREIRA SANTOS</t>
  </si>
  <si>
    <t>003.077-5</t>
  </si>
  <si>
    <t>ULISSES LADISLAU TEIXEIRA</t>
  </si>
  <si>
    <t>003.910-1</t>
  </si>
  <si>
    <t>ROZENILDA DOS SANTOS BEZERRA</t>
  </si>
  <si>
    <t>005.517-4</t>
  </si>
  <si>
    <t>KLIVER NOEDER SARAIVA DE LIMA</t>
  </si>
  <si>
    <t>001.346-3</t>
  </si>
  <si>
    <t>LEONARDO INACIO DE MORAIS NETO</t>
  </si>
  <si>
    <t>003.196-8</t>
  </si>
  <si>
    <t>GISELE DOS SANTOS COSTA</t>
  </si>
  <si>
    <t>010.855-3</t>
  </si>
  <si>
    <t>VALERIA CRISTINA MEIRA DE OLIVEIRA</t>
  </si>
  <si>
    <t>003.909-8</t>
  </si>
  <si>
    <t>MANOEL ELIAS FERREIRA MOTA</t>
  </si>
  <si>
    <t>003.021-0</t>
  </si>
  <si>
    <t>MARIA DE FATIMA SOARES DIAS</t>
  </si>
  <si>
    <t>007.454-3</t>
  </si>
  <si>
    <t>LUANA BEZERRA MACHADO</t>
  </si>
  <si>
    <t>008.245-7</t>
  </si>
  <si>
    <t>JOICE DA SILVA LIMA</t>
  </si>
  <si>
    <t>008.244-9</t>
  </si>
  <si>
    <t>FRANCISCO EVERTON BATISTA DE MELO</t>
  </si>
  <si>
    <t>006.032-1</t>
  </si>
  <si>
    <t>LUCAS BARBOSA MAGALHAES</t>
  </si>
  <si>
    <t>005.716-9</t>
  </si>
  <si>
    <t>JOSE AGNALDO DA SILVA REINALDO</t>
  </si>
  <si>
    <t>005.729-0</t>
  </si>
  <si>
    <t>IURI MAGALHAES</t>
  </si>
  <si>
    <t>005.919-6</t>
  </si>
  <si>
    <t>JOSE NERI DE AZEVEDO NETO</t>
  </si>
  <si>
    <t>010.865-0</t>
  </si>
  <si>
    <t>ADRIANA NUNES DE MORAES</t>
  </si>
  <si>
    <t>005.725-8</t>
  </si>
  <si>
    <t>LUCIA HELENA FREITAS DE AMORIM</t>
  </si>
  <si>
    <t>005.722-3</t>
  </si>
  <si>
    <t>ANTONIO CRISTIANO RODRIGUES DA SILVA</t>
  </si>
  <si>
    <t>006.552-8</t>
  </si>
  <si>
    <t>RAFAELA GONZAGA LIMA DA SILVA</t>
  </si>
  <si>
    <t>006.237-5</t>
  </si>
  <si>
    <t>RODRIGO FERNANDO ZEFERINO BARBOSA</t>
  </si>
  <si>
    <t>010.796-4</t>
  </si>
  <si>
    <t>BRUNA FRANCIELLI DE PAULA</t>
  </si>
  <si>
    <t>005.717-7</t>
  </si>
  <si>
    <t>GLEICIANE ALBINO APARICIO</t>
  </si>
  <si>
    <t>001.009-0</t>
  </si>
  <si>
    <t>MARIA DO PERPETUO SOCORRO QUEIROZ DE OLIVEIRA</t>
  </si>
  <si>
    <t>005.732-0</t>
  </si>
  <si>
    <t>VIVALDO GONCALVES DE SOUZA FILHO</t>
  </si>
  <si>
    <t>003.353-7</t>
  </si>
  <si>
    <t>LUCIANA DA CRUZ BARRONCAS</t>
  </si>
  <si>
    <t>004.643-4</t>
  </si>
  <si>
    <t>ANSELIO LIMA DE OLIVEIRA</t>
  </si>
  <si>
    <t>006.493-9</t>
  </si>
  <si>
    <t>FRANCISCO RAINER AMORIM PEREIRA</t>
  </si>
  <si>
    <t>004.644-2</t>
  </si>
  <si>
    <t>ANTONIO AIRTON RODRIGUES DE ARAUJO</t>
  </si>
  <si>
    <t>004.636-1</t>
  </si>
  <si>
    <t>EDUARDO CLEMENTE DE LIMA</t>
  </si>
  <si>
    <t>002.950-5</t>
  </si>
  <si>
    <t>MOISES GOMES ARAUJO</t>
  </si>
  <si>
    <t>000.232-1</t>
  </si>
  <si>
    <t>PEDRO DA CUNHA PINHEIRO</t>
  </si>
  <si>
    <t>000.385-9</t>
  </si>
  <si>
    <t>MARIA DE FATIMA TIBURCIO DE MOURA</t>
  </si>
  <si>
    <t>006.952-3</t>
  </si>
  <si>
    <t>LENILDA MENDES MACIEL</t>
  </si>
  <si>
    <t>005.849-1</t>
  </si>
  <si>
    <t>CAIO CESAR DE OLIVEIRA FERNANDES</t>
  </si>
  <si>
    <t>010.047-1</t>
  </si>
  <si>
    <t>ERUSHOMEM FONTES DE MENEZES</t>
  </si>
  <si>
    <t>001.722-1</t>
  </si>
  <si>
    <t>EWERTON ESTEVAM JACOB DE SOUZA</t>
  </si>
  <si>
    <t>001.367-6</t>
  </si>
  <si>
    <t>MARDONIO LIMA RODRIGUES</t>
  </si>
  <si>
    <t>004.546-2</t>
  </si>
  <si>
    <t>TAINARA DOS REIS MONTEIRO</t>
  </si>
  <si>
    <t>006.475-0</t>
  </si>
  <si>
    <t>ANDREIA RAMOS GOMES</t>
  </si>
  <si>
    <t>005.714-2</t>
  </si>
  <si>
    <t>DELCINEI SOUZA DARIO</t>
  </si>
  <si>
    <t>004.647-7</t>
  </si>
  <si>
    <t>REGINALDO DA SILVA GONCALVES</t>
  </si>
  <si>
    <t>006.807-1</t>
  </si>
  <si>
    <t>RILDO AMORIM DA SILVA JUNIOR</t>
  </si>
  <si>
    <t>005.685-5</t>
  </si>
  <si>
    <t>YAGO SOUZA LEITE</t>
  </si>
  <si>
    <t>002.079-6</t>
  </si>
  <si>
    <t>DANIEL GUERREIRO GOMES</t>
  </si>
  <si>
    <t>006.004-6</t>
  </si>
  <si>
    <t>ALEXANDRE SERGIO SANTOS DE MELO</t>
  </si>
  <si>
    <t>001.442-7</t>
  </si>
  <si>
    <t>FATIMO PEREIRA BITENCOURT</t>
  </si>
  <si>
    <t>002.408-2</t>
  </si>
  <si>
    <t>ADRIANA CESAR DA COSTA FERREIRA</t>
  </si>
  <si>
    <t>010.029-3</t>
  </si>
  <si>
    <t>ARLESSON FREIRE DE LIMA</t>
  </si>
  <si>
    <t>008.367-4</t>
  </si>
  <si>
    <t>ARLES RIBEIRO DE CARVALHO</t>
  </si>
  <si>
    <t>006.407-6</t>
  </si>
  <si>
    <t>CLID PEREIRA MACIEL</t>
  </si>
  <si>
    <t>001.400-1</t>
  </si>
  <si>
    <t>MARIO JORGE FERREIRA</t>
  </si>
  <si>
    <t>010.898-7</t>
  </si>
  <si>
    <t>010.030-7</t>
  </si>
  <si>
    <t>LEANDRO PEREIRA DE ANDRADE</t>
  </si>
  <si>
    <t>001.692-6</t>
  </si>
  <si>
    <t>EVANIA COSTA MULLER</t>
  </si>
  <si>
    <t>005.847-5</t>
  </si>
  <si>
    <t>JOSE BERNARDINO DA SILVA</t>
  </si>
  <si>
    <t>008.315-1</t>
  </si>
  <si>
    <t>CELIA REGINA LEMOS HACTCHWELL</t>
  </si>
  <si>
    <t>001.330-7</t>
  </si>
  <si>
    <t>DIANA MATOS LOUREIRO</t>
  </si>
  <si>
    <t>003.296-4</t>
  </si>
  <si>
    <t>DANIEL WEMBLEY MOURA DOS SANTOS</t>
  </si>
  <si>
    <t>006.915-9</t>
  </si>
  <si>
    <t>ERIKA GUEDES DE SOUSA LIMA</t>
  </si>
  <si>
    <t>006.508-0</t>
  </si>
  <si>
    <t>DIEGO MOREIRA BIANECK</t>
  </si>
  <si>
    <t>001.293-9</t>
  </si>
  <si>
    <t>ANTONIO VALMIR BEZERRA DE LIMA</t>
  </si>
  <si>
    <t>011.065-5</t>
  </si>
  <si>
    <t>VERA LUCIA DOS SANTOS BRAGA</t>
  </si>
  <si>
    <t>004.638-8</t>
  </si>
  <si>
    <t>MARIA JOSE FELIX MOLEDO</t>
  </si>
  <si>
    <t>004.637-0</t>
  </si>
  <si>
    <t>DEBORA MATOS DE CASTRO JAPIASSU MAIA</t>
  </si>
  <si>
    <t>001.332-3</t>
  </si>
  <si>
    <t>MARCIO RICARDO DE SOUZA LIMA</t>
  </si>
  <si>
    <t>000.204-6</t>
  </si>
  <si>
    <t>ELZIRA DE ANGIOLIS SILVA</t>
  </si>
  <si>
    <t>BARBARA CRISTINA DA ROCHA RABELO</t>
  </si>
  <si>
    <t>005.805-0</t>
  </si>
  <si>
    <t>GEAN CARLOS BEZERRA ALVES</t>
  </si>
  <si>
    <t>006.033-0</t>
  </si>
  <si>
    <t>DAIANA SANTOS DE ALMEIDA</t>
  </si>
  <si>
    <t>001.399-4</t>
  </si>
  <si>
    <t>JOSE DEODORO DE MENDONCA LIMA</t>
  </si>
  <si>
    <t>006.230-8</t>
  </si>
  <si>
    <t>DAVID SILVA DE ALBUQUERQUE</t>
  </si>
  <si>
    <t>005.971-4</t>
  </si>
  <si>
    <t>FABIO DA COSTA BELLAN</t>
  </si>
  <si>
    <t>005.816-5</t>
  </si>
  <si>
    <t>JANDER RODRIGUES LOPES</t>
  </si>
  <si>
    <t>005.908-0</t>
  </si>
  <si>
    <t>MARCIO DA SILVA FERREIRA</t>
  </si>
  <si>
    <t>008.313-5</t>
  </si>
  <si>
    <t>LUIZA NOGUEIRA LIMA</t>
  </si>
  <si>
    <t>007.886-7</t>
  </si>
  <si>
    <t>ERICO CORREA SENA</t>
  </si>
  <si>
    <t>001.362-5</t>
  </si>
  <si>
    <t>NESTOR MAFRA PINTO</t>
  </si>
  <si>
    <t>007.860-3</t>
  </si>
  <si>
    <t>PAULO CESAR FERNANDES DE ASSIS</t>
  </si>
  <si>
    <t>006.225-1</t>
  </si>
  <si>
    <t>WELLINGTON DAYSON RODRIGUES DE OLIVEIRA</t>
  </si>
  <si>
    <t>010.312-8</t>
  </si>
  <si>
    <t>ROBERTO BRITO NETO</t>
  </si>
  <si>
    <t>004.634-5</t>
  </si>
  <si>
    <t>PATRICIA SILVA DOS SANTOS</t>
  </si>
  <si>
    <t>001.407-9</t>
  </si>
  <si>
    <t>GILVAN FRANCISCO FONTES</t>
  </si>
  <si>
    <t>003.210-7</t>
  </si>
  <si>
    <t>BIANCA CLAUDIO ELESBAO DE SOUZA</t>
  </si>
  <si>
    <t>010.785-9</t>
  </si>
  <si>
    <t>BRENO PEDROSA FERMIN</t>
  </si>
  <si>
    <t>010.199-0</t>
  </si>
  <si>
    <t>PHELIPE DE AVILA TEIXEIRA</t>
  </si>
  <si>
    <t>001.374-9</t>
  </si>
  <si>
    <t>JOHNNY FERREIRA DE LIMA</t>
  </si>
  <si>
    <t>005.051-2</t>
  </si>
  <si>
    <t>CELSO FLAVIO FONTES FERRAZ</t>
  </si>
  <si>
    <t>004.633-7</t>
  </si>
  <si>
    <t>HENRIQUE RIBEIRO MARTINI VIEIRA</t>
  </si>
  <si>
    <t>006.423-8</t>
  </si>
  <si>
    <t>EUCLIDES MATOS SILVA NETO</t>
  </si>
  <si>
    <t>003.342-1</t>
  </si>
  <si>
    <t>DIEGO ROBERTO HOLANDA DE SENA SILVA</t>
  </si>
  <si>
    <t>010.844-8</t>
  </si>
  <si>
    <t>FRANCISCO HIAGO DE CASTRO BESSA</t>
  </si>
  <si>
    <t>010.896-0</t>
  </si>
  <si>
    <t>PABLO PINTO DE CARVALHO</t>
  </si>
  <si>
    <t>001.861-9</t>
  </si>
  <si>
    <t>ROSALINA COSTA DA SILVA DE ARAUJO</t>
  </si>
  <si>
    <t>010.797-2</t>
  </si>
  <si>
    <t>ANTONIO ANASTACIO CAVALCANTE NETO</t>
  </si>
  <si>
    <t>010.209-1</t>
  </si>
  <si>
    <t>MIGUEL CLAUDIO QUEIROZ REGO</t>
  </si>
  <si>
    <t>001.331-5</t>
  </si>
  <si>
    <t>ALVARO DA CRUZ LUZ</t>
  </si>
  <si>
    <t>001.392-7</t>
  </si>
  <si>
    <t>MARILENE LIMA DE MAGALHAES</t>
  </si>
  <si>
    <t>000.196-1</t>
  </si>
  <si>
    <t>IRACEMA DE ALMEIDA NEVES</t>
  </si>
  <si>
    <t>008.396-8</t>
  </si>
  <si>
    <t>NAZILENE GUILHERME DOS SANTOS</t>
  </si>
  <si>
    <t>005.064-4</t>
  </si>
  <si>
    <t>TIAGO OLIVEIRA LOPES</t>
  </si>
  <si>
    <t>001.352-8</t>
  </si>
  <si>
    <t>ANTONIA ELIANA BEZERRA RUFINO</t>
  </si>
  <si>
    <t>006.730-0</t>
  </si>
  <si>
    <t>RAIMUNDO HELIO MARQUES DE SOUZA</t>
  </si>
  <si>
    <t>009.888-4</t>
  </si>
  <si>
    <t>IASMIN DA SILVA OLIVEIRA</t>
  </si>
  <si>
    <t>006.478-5</t>
  </si>
  <si>
    <t>ENOQUE BEZERRA DE SOUZA</t>
  </si>
  <si>
    <t>004.646-9</t>
  </si>
  <si>
    <t>RITA DE CASSIA FREIRE DE SOUZA</t>
  </si>
  <si>
    <t>001.366-8</t>
  </si>
  <si>
    <t>JAMIM MANGABEIRA DOS SANTOS</t>
  </si>
  <si>
    <t>005.731-2</t>
  </si>
  <si>
    <t>MAURIZIO DA SILVA DUTRA</t>
  </si>
  <si>
    <t>010.901-0</t>
  </si>
  <si>
    <t>TANIRA DE SOUZA SOARES MULLER</t>
  </si>
  <si>
    <t>005.721-5</t>
  </si>
  <si>
    <t>FRANCINETE FALCAO LOPES</t>
  </si>
  <si>
    <t>006.491-2</t>
  </si>
  <si>
    <t>ROSY NARA DE SOUSA</t>
  </si>
  <si>
    <t>008.332-1</t>
  </si>
  <si>
    <t>EVELYNE DE OLIVEIRA LACERDA</t>
  </si>
  <si>
    <t>010.247-4</t>
  </si>
  <si>
    <t>AGENOR MARCOS DE DEUS BARBOSA NORONHA</t>
  </si>
  <si>
    <t>010.863-4</t>
  </si>
  <si>
    <t>FABIO BOTELHO LOPES</t>
  </si>
  <si>
    <t>010.800-6</t>
  </si>
  <si>
    <t>LARYSSA CAROLYNE OLIVEIRA PINTO</t>
  </si>
  <si>
    <t>006.503-0</t>
  </si>
  <si>
    <t>MASA TERU LOPES TAKENO</t>
  </si>
  <si>
    <t>000.216-0</t>
  </si>
  <si>
    <t>VALDEMARINA FERNANDES DOS ANJOS</t>
  </si>
  <si>
    <t>001.055-3</t>
  </si>
  <si>
    <t>PEDRO AMORIM ROCHA</t>
  </si>
  <si>
    <t>010.825-1</t>
  </si>
  <si>
    <t>RENNO ANDRADE VALER</t>
  </si>
  <si>
    <t>010.147-8</t>
  </si>
  <si>
    <t>MARCELO CHAGAS DA SILVA</t>
  </si>
  <si>
    <t>008.339-9</t>
  </si>
  <si>
    <t>ADRIANO JORGE NUNES DA SILVA</t>
  </si>
  <si>
    <t>005.994-3</t>
  </si>
  <si>
    <t>BRUNO RAFAEL BARROS ARAUJO</t>
  </si>
  <si>
    <t>003.324-3</t>
  </si>
  <si>
    <t>ATLAN BONFIM KIMURA DE SOUZA</t>
  </si>
  <si>
    <t>010.822-7</t>
  </si>
  <si>
    <t>MANUELA BARRETO E BARRETO POMPEU</t>
  </si>
  <si>
    <t>002.006-0</t>
  </si>
  <si>
    <t>CLAUDIA NAINA DAMASCENO RODRIGUES</t>
  </si>
  <si>
    <t>000.180-5</t>
  </si>
  <si>
    <t>MARIA DELZA OLIVEIRA DA SILVA</t>
  </si>
  <si>
    <t>010.915-0</t>
  </si>
  <si>
    <t>LEONARDO CARVALHO RAMOS</t>
  </si>
  <si>
    <t>000.179-1</t>
  </si>
  <si>
    <t>MARIA DE FATIMA BARROS BARROSO</t>
  </si>
  <si>
    <t>003.264-6</t>
  </si>
  <si>
    <t>JOAO VINICIUS TAVARES LAGO</t>
  </si>
  <si>
    <t>003.319-7</t>
  </si>
  <si>
    <t>ANA ALICE SANTOS VASCONCELOS</t>
  </si>
  <si>
    <t>010.871-5</t>
  </si>
  <si>
    <t>VERONICA CONCEICAO MAGESTE</t>
  </si>
  <si>
    <t>010.210-5</t>
  </si>
  <si>
    <t>LELISTON GONCALVES MOTA</t>
  </si>
  <si>
    <t>003.350-2</t>
  </si>
  <si>
    <t>LUIS DOS SANTOS YAMANE</t>
  </si>
  <si>
    <t>000.245-3</t>
  </si>
  <si>
    <t>WANDERLEY FERREIRA CID</t>
  </si>
  <si>
    <t>000.340-9</t>
  </si>
  <si>
    <t>LUIS PONTES PEREIRA</t>
  </si>
  <si>
    <t>001.404-4</t>
  </si>
  <si>
    <t>SANDRO DA CRUZ MARTINS</t>
  </si>
  <si>
    <t>002.804-5</t>
  </si>
  <si>
    <t>ALESSANDRO BATISTA BRAGA</t>
  </si>
  <si>
    <t>007.318-0</t>
  </si>
  <si>
    <t>TOCLA ALBUQUERQUE LORENZONI</t>
  </si>
  <si>
    <t>Consultor Jurídico da Presidência</t>
  </si>
  <si>
    <t>002.465-1</t>
  </si>
  <si>
    <t>FABIOLA PINHEIRO LANGBECK</t>
  </si>
  <si>
    <t>003.555-6</t>
  </si>
  <si>
    <t>ALBEM DAGMAR PEREIRA CLAUDINO</t>
  </si>
  <si>
    <t>008.490-5</t>
  </si>
  <si>
    <t>VITOR BRUNO MELO SILVA</t>
  </si>
  <si>
    <t>003.608-0</t>
  </si>
  <si>
    <t>SIGRID MONTEIRO LITAIFF</t>
  </si>
  <si>
    <t>000.282-8</t>
  </si>
  <si>
    <t>LUCIRENE LOPES NOGUEIRA</t>
  </si>
  <si>
    <t>003.584-0</t>
  </si>
  <si>
    <t>002.837-1</t>
  </si>
  <si>
    <t>LUCIANA MARA RANZI BIAZUSSI</t>
  </si>
  <si>
    <t>000.839-7</t>
  </si>
  <si>
    <t>NEIVA MARIA PIRES DA COSTA</t>
  </si>
  <si>
    <t>005.981-1</t>
  </si>
  <si>
    <t>IRENICE CAMPOS FILAGRANA</t>
  </si>
  <si>
    <t>006.616-8</t>
  </si>
  <si>
    <t>RAYSA LEMOS PERTOTI DE FIGUEIREDO</t>
  </si>
  <si>
    <t>003.850-4</t>
  </si>
  <si>
    <t>MARCIA FALCAO MONTEIRO CARVALHO</t>
  </si>
  <si>
    <t>002.749-9</t>
  </si>
  <si>
    <t>CLAYTON MOREIRA DO NASCIMENTO</t>
  </si>
  <si>
    <t>002.356-6</t>
  </si>
  <si>
    <t>ALOYSIO PATRIARCHA HEISS</t>
  </si>
  <si>
    <t>003.853-9</t>
  </si>
  <si>
    <t>CAROLINE MOTA VIEIRA</t>
  </si>
  <si>
    <t>002.942-4</t>
  </si>
  <si>
    <t>DIEGO DE JESUS BRAGA DA COSTA</t>
  </si>
  <si>
    <t>006.677-0</t>
  </si>
  <si>
    <t>ANA CAROLINA FERREIRA HAUACHE</t>
  </si>
  <si>
    <t>005.626-0</t>
  </si>
  <si>
    <t>LENDEL BETCEL LOBATO</t>
  </si>
  <si>
    <t>002.775-8</t>
  </si>
  <si>
    <t>NAYARA NELINHA SILVA MOREIRA</t>
  </si>
  <si>
    <t>006.689-3</t>
  </si>
  <si>
    <t>LUCAS GALIZA DE QUEIROZ</t>
  </si>
  <si>
    <t>008.823-4</t>
  </si>
  <si>
    <t>INALDA DAS NEVES NOGUEIRA BRANDAO</t>
  </si>
  <si>
    <t>006.005-4</t>
  </si>
  <si>
    <t>ANA PAULA CARDEAL CLOS</t>
  </si>
  <si>
    <t>003.409-6</t>
  </si>
  <si>
    <t>MARIA DO PERPETUO SOCORRO QUEIROZ TELES</t>
  </si>
  <si>
    <t>002.253-5</t>
  </si>
  <si>
    <t>NEREIDA VASCONCELOS CORREA MENDES</t>
  </si>
  <si>
    <t>003.745-1</t>
  </si>
  <si>
    <t>FERNANDA CRUZ VARGAS PINHEIRO</t>
  </si>
  <si>
    <t>000.437-5</t>
  </si>
  <si>
    <t>IVAN DE AZEVEDO TRIBUZY FILHO</t>
  </si>
  <si>
    <t>010.852-9</t>
  </si>
  <si>
    <t>CAMILA FROES BARROS</t>
  </si>
  <si>
    <t>004.422-9</t>
  </si>
  <si>
    <t>RAPHAEL GUIDAO MARQUES</t>
  </si>
  <si>
    <t>010.859-6</t>
  </si>
  <si>
    <t>MARINALVA DO NASCIMENTO DE OLIVEIRA</t>
  </si>
  <si>
    <t>008.826-9</t>
  </si>
  <si>
    <t>IVAN NASCIMENTO DE MELO</t>
  </si>
  <si>
    <t>003.219-0</t>
  </si>
  <si>
    <t>RENATA ALEXANDRE LARRAT</t>
  </si>
  <si>
    <t>001.254-8</t>
  </si>
  <si>
    <t>JORGE GLAUBER LIRA BARROS</t>
  </si>
  <si>
    <t>000.052-3</t>
  </si>
  <si>
    <t>LEONIZE MARIA DE ABREU FEITOZA</t>
  </si>
  <si>
    <t>003.035-0</t>
  </si>
  <si>
    <t>JULIANA REZENDE LINS DE ALBUQUERQUE</t>
  </si>
  <si>
    <t>001.723-0</t>
  </si>
  <si>
    <t>ANTONIO RAIMUNDO BARROS DE CARVALHO JUNIOR</t>
  </si>
  <si>
    <t>003.839-3</t>
  </si>
  <si>
    <t>JOYCE DA COSTA NORONHA</t>
  </si>
  <si>
    <t>003.291-3</t>
  </si>
  <si>
    <t>DAVENE TAMBORINI LOPES</t>
  </si>
  <si>
    <t>004.060-6</t>
  </si>
  <si>
    <t>SUZANNE OKADA ARAUJO</t>
  </si>
  <si>
    <t>006.430-0</t>
  </si>
  <si>
    <t>IZAURIANA MONTEIRO DA CONCEICAO</t>
  </si>
  <si>
    <t>007.737-2</t>
  </si>
  <si>
    <t>TANIA CAMPOS DA SILVA</t>
  </si>
  <si>
    <t>009.618-0</t>
  </si>
  <si>
    <t>002.994-7</t>
  </si>
  <si>
    <t>CAMILA DA SILVA FREITAS</t>
  </si>
  <si>
    <t>006.647-8</t>
  </si>
  <si>
    <t>SARA ALBANO DE SOUZA CORDEIRO</t>
  </si>
  <si>
    <t>006.046-1</t>
  </si>
  <si>
    <t>ALINE RIBEIRO DA COSTA FREITAS</t>
  </si>
  <si>
    <t>003.107-0</t>
  </si>
  <si>
    <t>LUCIANO RALO MONTEIRO</t>
  </si>
  <si>
    <t>002.137-7</t>
  </si>
  <si>
    <t>CHARLINE PARA DE LIMA</t>
  </si>
  <si>
    <t>004.696-5</t>
  </si>
  <si>
    <t>CLIVIA FERREIRA SANTOS</t>
  </si>
  <si>
    <t>010.161-3</t>
  </si>
  <si>
    <t>005.336-8</t>
  </si>
  <si>
    <t>LORENA DE OLIVEIRA CAVALCANTI</t>
  </si>
  <si>
    <t>002.015-0</t>
  </si>
  <si>
    <t>ALESSANDRA MAUES NAZARETH MOTA</t>
  </si>
  <si>
    <t>003.805-9</t>
  </si>
  <si>
    <t>IRAIDIS PEREIRA DE MATOS</t>
  </si>
  <si>
    <t>001.719-1</t>
  </si>
  <si>
    <t>MARIA ELCINIRA ANGELO DE CASTRO</t>
  </si>
  <si>
    <t>003.640-4</t>
  </si>
  <si>
    <t>REBECA TOSTA REIS</t>
  </si>
  <si>
    <t>005.489-5</t>
  </si>
  <si>
    <t>MARCELLA AMUD BOTELHO</t>
  </si>
  <si>
    <t>005.629-4</t>
  </si>
  <si>
    <t>JOAO MATEUS THOME DE SOUZA LIMA</t>
  </si>
  <si>
    <t>005.602-2</t>
  </si>
  <si>
    <t>LAURA FERNANDA MELO NASCIMENTO</t>
  </si>
  <si>
    <t>006.452-1</t>
  </si>
  <si>
    <t>MARIANNA DE BONIS FREITAS SIMOES</t>
  </si>
  <si>
    <t>003.607-2</t>
  </si>
  <si>
    <t>DERLAINE DA SILVA NOGUEIRA</t>
  </si>
  <si>
    <t>001.743-4</t>
  </si>
  <si>
    <t>ELIANA LASMAR DE MENDONCA</t>
  </si>
  <si>
    <t>000.638-6</t>
  </si>
  <si>
    <t>THEMIS VERCOSA DE SOUZA</t>
  </si>
  <si>
    <t>003.306-5</t>
  </si>
  <si>
    <t>FERNANDO ALMEIDA MOTA</t>
  </si>
  <si>
    <t>003.963-2</t>
  </si>
  <si>
    <t>MARCOS FELIPE PENA DA SILVA E SILVA</t>
  </si>
  <si>
    <t>010.870-7</t>
  </si>
  <si>
    <t>PAULO AGNER DA SILVA SOUZA</t>
  </si>
  <si>
    <t>010.942-8</t>
  </si>
  <si>
    <t>SILENE DE SOUZA LIMA FERREIRA</t>
  </si>
  <si>
    <t>009.560-5</t>
  </si>
  <si>
    <t>ANA ROSA DE ALENCAR ASSIS</t>
  </si>
  <si>
    <t>010.854-5</t>
  </si>
  <si>
    <t>FRANCISCO JONAS FERNANDES DE MELO</t>
  </si>
  <si>
    <t>009.105-7</t>
  </si>
  <si>
    <t>ANA LUIZA SARAIVA DO ROSARIO</t>
  </si>
  <si>
    <t>010.851-0</t>
  </si>
  <si>
    <t>GLAUCIA FLORENCIO CUNHA</t>
  </si>
  <si>
    <t>005.916-1</t>
  </si>
  <si>
    <t>BEATRIZ QUEIROZ DE CASTRO</t>
  </si>
  <si>
    <t>003.114-3</t>
  </si>
  <si>
    <t>LUCAS RODRIGUES CAVALCANTE</t>
  </si>
  <si>
    <t>002.466-0</t>
  </si>
  <si>
    <t>CARLOS FREDERICO MACEDO VASQUES</t>
  </si>
  <si>
    <t>010.164-8</t>
  </si>
  <si>
    <t>ALESSANDRA LYRA PAULO</t>
  </si>
  <si>
    <t>007.441-1</t>
  </si>
  <si>
    <t>002.464-3</t>
  </si>
  <si>
    <t>FRANCISCA LUCIA BRILHANTE DA SILVA</t>
  </si>
  <si>
    <t>001.105-3</t>
  </si>
  <si>
    <t>DUNALVA ENEIDA FORTES DE CASTRO</t>
  </si>
  <si>
    <t>003.318-9</t>
  </si>
  <si>
    <t>MARILIA OLIVEIRA CABRAL</t>
  </si>
  <si>
    <t>003.554-8</t>
  </si>
  <si>
    <t>MONIQUE LOBO RAMOS CASTELO BRANCO</t>
  </si>
  <si>
    <t>003.729-0</t>
  </si>
  <si>
    <t>DANIELE COSTA PORFIRIO DE SOUZA</t>
  </si>
  <si>
    <t>007.312-1</t>
  </si>
  <si>
    <t>CARLOS RENATO SANTOS DE OLIVEIRA</t>
  </si>
  <si>
    <t>003.761-3</t>
  </si>
  <si>
    <t>JOHN RAUFF REIS DA SILVA</t>
  </si>
  <si>
    <t>007.310-5</t>
  </si>
  <si>
    <t>008.631-2</t>
  </si>
  <si>
    <t>GERALDO DE SOUZA DA COSTA</t>
  </si>
  <si>
    <t>002.761-8</t>
  </si>
  <si>
    <t>ALDEMIR DA SILVA MENEZES MEDEIROS</t>
  </si>
  <si>
    <t>005.891-2</t>
  </si>
  <si>
    <t>ITALO BRUNO CABRAL CHIESA</t>
  </si>
  <si>
    <t>000.499-5</t>
  </si>
  <si>
    <t>LICIA INES DE AGUIAR RAPOSO DA CAMARA</t>
  </si>
  <si>
    <t>002.485-6</t>
  </si>
  <si>
    <t>MILARDSON FARIA RODRIGUES FILHO</t>
  </si>
  <si>
    <t>007.317-2</t>
  </si>
  <si>
    <t>RODRIGO REIS RIBEIRO BASTOS</t>
  </si>
  <si>
    <t>006.834-9</t>
  </si>
  <si>
    <t>003.486-0</t>
  </si>
  <si>
    <t>ALMIR CAMPOS GUEDES</t>
  </si>
  <si>
    <t>ADAMS PASCARELLI REBOUCAS JUNIOR</t>
  </si>
  <si>
    <t>003.485-1</t>
  </si>
  <si>
    <t>FRANK ALBERTO ALVES FRANCO</t>
  </si>
  <si>
    <t>003.172-0</t>
  </si>
  <si>
    <t>KLINGER TAVARES DE AGUIAR</t>
  </si>
  <si>
    <t>ELIZA MARIA LUCHINI DE OLIVEIRA</t>
  </si>
  <si>
    <t>006.601-0</t>
  </si>
  <si>
    <t>HAMILTON GOMES DE SANTANA NETO</t>
  </si>
  <si>
    <t>004.267-6</t>
  </si>
  <si>
    <t>FABIO TAVARES AMORIM</t>
  </si>
  <si>
    <t>005.124-1</t>
  </si>
  <si>
    <t>IGOR JOSE CANSANCAO PEREIRA</t>
  </si>
  <si>
    <t>008.646-0</t>
  </si>
  <si>
    <t>ELIS KARINA RODRIGUES CORDEIRO</t>
  </si>
  <si>
    <t>006.633-8</t>
  </si>
  <si>
    <t>JEANNINE ALVES DA SILVA CHIXARO</t>
  </si>
  <si>
    <t>004.081-9</t>
  </si>
  <si>
    <t>ANA CAROLINA PEREIRA COSTA</t>
  </si>
  <si>
    <t>008.650-9</t>
  </si>
  <si>
    <t>EDUARDO LUZ DA CRUZ</t>
  </si>
  <si>
    <t>008.647-9</t>
  </si>
  <si>
    <t>ROSE MARY ATAIDE DE MELO</t>
  </si>
  <si>
    <t>004.407-5</t>
  </si>
  <si>
    <t>JESSICA CINTRAO DO NASCIMENTO</t>
  </si>
  <si>
    <t>006.406-8</t>
  </si>
  <si>
    <t>DANIEL CRESPO LINS</t>
  </si>
  <si>
    <t>003.297-2</t>
  </si>
  <si>
    <t>MAUREA DO PERPETUO SOCORRO DA COSTA RALPH</t>
  </si>
  <si>
    <t>002.411-2</t>
  </si>
  <si>
    <t>LUCIANA RIBEIRO MOTA</t>
  </si>
  <si>
    <t>002.882-7</t>
  </si>
  <si>
    <t>RENAN MARTINS MOREIRA</t>
  </si>
  <si>
    <t>003.883-0</t>
  </si>
  <si>
    <t>RENAN MONTEFUSCO PEREIRA</t>
  </si>
  <si>
    <t>002.486-4</t>
  </si>
  <si>
    <t>PAULO ARAUJO NOGUEIRA</t>
  </si>
  <si>
    <t>004.145-9</t>
  </si>
  <si>
    <t>JULLIANA REGO HOZANNAH</t>
  </si>
  <si>
    <t>002.419-8</t>
  </si>
  <si>
    <t>ALMIR BIASE MARTINS</t>
  </si>
  <si>
    <t>002.417-1</t>
  </si>
  <si>
    <t>MARIA EDNA PEREIRA DE LIMA</t>
  </si>
  <si>
    <t>008.341-0</t>
  </si>
  <si>
    <t>THAISA OLIVEIRA SILVA</t>
  </si>
  <si>
    <t>002.700-6</t>
  </si>
  <si>
    <t>DENISE NEVES CORDOVIL MARTINS</t>
  </si>
  <si>
    <t>003.300-6</t>
  </si>
  <si>
    <t>PAULO HERBAN MACIEL JACOB NETO</t>
  </si>
  <si>
    <t>003.121-6</t>
  </si>
  <si>
    <t>BRUNO CEZAR E SILVA GOMES</t>
  </si>
  <si>
    <t>006.090-9</t>
  </si>
  <si>
    <t>LUCIANA KOSSOSKI FELIX DE MORAES REZENDE</t>
  </si>
  <si>
    <t>004.509-8</t>
  </si>
  <si>
    <t>MARIUZZA FERREIRA DA COSTA E SILVA</t>
  </si>
  <si>
    <t>002.929-7</t>
  </si>
  <si>
    <t>ADRIANA GOMES DA CUNHA</t>
  </si>
  <si>
    <t>006.106-9</t>
  </si>
  <si>
    <t>GUILHERME PINA ROCHA</t>
  </si>
  <si>
    <t>003.265-4</t>
  </si>
  <si>
    <t>HERALDO SANTANNA BEZERRA JUNIOR</t>
  </si>
  <si>
    <t>007.343-1</t>
  </si>
  <si>
    <t>JOEUMA CAETANO BORGES BENAYON</t>
  </si>
  <si>
    <t>006.420-3</t>
  </si>
  <si>
    <t>JOSIANA OLIVEIRA CALACINA</t>
  </si>
  <si>
    <t>004.137-8</t>
  </si>
  <si>
    <t>THIAGO FRANCISCO DE ANDRADE</t>
  </si>
  <si>
    <t>008.397-6</t>
  </si>
  <si>
    <t>KEYLA DAYANE COSTA DE SOUSA</t>
  </si>
  <si>
    <t>003.281-6</t>
  </si>
  <si>
    <t>JOSEANE NOBRE DE LIMA TIAGO</t>
  </si>
  <si>
    <t>000.369-7</t>
  </si>
  <si>
    <t>JOAO ALEXANDRE BORGES COLLYER</t>
  </si>
  <si>
    <t>005.013-0</t>
  </si>
  <si>
    <t>EULALIA MARIA BICHARA RODRIGUES</t>
  </si>
  <si>
    <t>005.334-1</t>
  </si>
  <si>
    <t>RAQUEL SANTOS DE AGUIAR</t>
  </si>
  <si>
    <t>003.696-0</t>
  </si>
  <si>
    <t>ALINE FERREIRA DE ALENCAR</t>
  </si>
  <si>
    <t>000.372-7</t>
  </si>
  <si>
    <t>PEDRO LUIS NUNES ANDRADE</t>
  </si>
  <si>
    <t>002.666-2</t>
  </si>
  <si>
    <t>PAULO ROBERTO OLIVEIRA SERRA PINTO JUNIOR</t>
  </si>
  <si>
    <t>003.174-7</t>
  </si>
  <si>
    <t>IGOR REIS PESSOA</t>
  </si>
  <si>
    <t>007.953-7</t>
  </si>
  <si>
    <t>VICENTE EMANUEL ALMEIDA DE PAULA</t>
  </si>
  <si>
    <t>005.824-6</t>
  </si>
  <si>
    <t>PALOMA PRESTES MADEIRA</t>
  </si>
  <si>
    <t>003.522-0</t>
  </si>
  <si>
    <t>SIDNEY TADEU DE CARVALHO ALVES</t>
  </si>
  <si>
    <t>007.228-1</t>
  </si>
  <si>
    <t>CRISTIANO MARTINS DE SOUZA</t>
  </si>
  <si>
    <t>005.570-0</t>
  </si>
  <si>
    <t>YASMIN EMMANUELA MESQUITA BRAGA</t>
  </si>
  <si>
    <t>004.702-3</t>
  </si>
  <si>
    <t>SERGIO PESSOA PIGNATARI</t>
  </si>
  <si>
    <t>002.769-3</t>
  </si>
  <si>
    <t>ITALO NASCIMENTO HAYDEN</t>
  </si>
  <si>
    <t>003.762-1</t>
  </si>
  <si>
    <t>EDUARDO ARAUJO PEREIRA JUNIOR</t>
  </si>
  <si>
    <t>003.842-3</t>
  </si>
  <si>
    <t>PEDRO HENRIQUE VIEIRA SAID</t>
  </si>
  <si>
    <t>006.457-2</t>
  </si>
  <si>
    <t>002.741-3</t>
  </si>
  <si>
    <t>THAIS MATSUDA COLLYER PERDIZ</t>
  </si>
  <si>
    <t>003.880-6</t>
  </si>
  <si>
    <t>CARLOS GUILHERME DE SOUZA BRASIL</t>
  </si>
  <si>
    <t>002.463-5</t>
  </si>
  <si>
    <t>KELLY VIANA FRANCA</t>
  </si>
  <si>
    <t>003.273-5</t>
  </si>
  <si>
    <t>ROGERIO BATISTA SANTORO</t>
  </si>
  <si>
    <t>003.001-5</t>
  </si>
  <si>
    <t>MAURO NUNES BESSA</t>
  </si>
  <si>
    <t>005.036-9</t>
  </si>
  <si>
    <t>RENAN AUGUSTO DA GAMA PIMENTEL</t>
  </si>
  <si>
    <t>010.936-3</t>
  </si>
  <si>
    <t>VITORIA FURTADO ARAUJO</t>
  </si>
  <si>
    <t>010.786-7</t>
  </si>
  <si>
    <t>THAINA REGINA PARENTE ABREU</t>
  </si>
  <si>
    <t>002.422-8</t>
  </si>
  <si>
    <t>ANA PAULA DE SOUZA SILVA</t>
  </si>
  <si>
    <t>003.054-6</t>
  </si>
  <si>
    <t>TELMA COELHO CORREA DE ARAUJO E SILVA</t>
  </si>
  <si>
    <t>003.365-0</t>
  </si>
  <si>
    <t>HERCILIA MARIA PEREIRA MACHADO</t>
  </si>
  <si>
    <t>002.767-7</t>
  </si>
  <si>
    <t>DAN SOUZA AGUIAR</t>
  </si>
  <si>
    <t>003.009-0</t>
  </si>
  <si>
    <t>SARAH CLARIMAR RIBEIRO DE MIRANDA</t>
  </si>
  <si>
    <t>003.221-2</t>
  </si>
  <si>
    <t>THIAGO AZEVEDO GOMES</t>
  </si>
  <si>
    <t>006.985-0</t>
  </si>
  <si>
    <t>LIDIANE PINHEIRO DA SILVA</t>
  </si>
  <si>
    <t>004.064-9</t>
  </si>
  <si>
    <t>003.527-0</t>
  </si>
  <si>
    <t>RAIMUNDA SOARES MARTINS</t>
  </si>
  <si>
    <t>005.763-0</t>
  </si>
  <si>
    <t>JOSE GUILHERME SAMPAIO D’ALMEIDA</t>
  </si>
  <si>
    <t>001.274-2</t>
  </si>
  <si>
    <t>IZALDIR MORENO BARROS</t>
  </si>
  <si>
    <t>004.153-0</t>
  </si>
  <si>
    <t>PAULO MOTTA DE MORAIS</t>
  </si>
  <si>
    <t>002.998-0</t>
  </si>
  <si>
    <t>CAMILA LOUREIRO ANTONY</t>
  </si>
  <si>
    <t>006.043-7</t>
  </si>
  <si>
    <t>RENATA SIMONETTI TEIXEIRA</t>
  </si>
  <si>
    <t>009.481-1</t>
  </si>
  <si>
    <t>JADE CALDAS TOLENTINO</t>
  </si>
  <si>
    <t>010.640-2</t>
  </si>
  <si>
    <t>MEIRYJANE MOURA DA SILVA</t>
  </si>
  <si>
    <t>007.536-1</t>
  </si>
  <si>
    <t>VINICIUS LUZ TORRES SILVA</t>
  </si>
  <si>
    <t>004.097-5</t>
  </si>
  <si>
    <t>RAYZA BEZERRA CONDE</t>
  </si>
  <si>
    <t>006.080-1</t>
  </si>
  <si>
    <t>MARCELA MARIA SILVA CAVALCANTI</t>
  </si>
  <si>
    <t>008.103-5</t>
  </si>
  <si>
    <t>KARINA DA TRINDADE CARVALHO</t>
  </si>
  <si>
    <t>001.294-7</t>
  </si>
  <si>
    <t>CARLOS EDUARDO BARBOSA</t>
  </si>
  <si>
    <t>002.656-5</t>
  </si>
  <si>
    <t>ANA LUCIA BORGES COELHO CARDOSO</t>
  </si>
  <si>
    <t>004.011-8</t>
  </si>
  <si>
    <t>WILKEN ALMEIDA ROBERT</t>
  </si>
  <si>
    <t>004.002-9</t>
  </si>
  <si>
    <t>ANNE KAROLINE DE MATOS OLIVEIRA</t>
  </si>
  <si>
    <t>004.134-3</t>
  </si>
  <si>
    <t>WILSON NORIVAL PEREZ BRICENO JUNIOR</t>
  </si>
  <si>
    <t>006.721-0</t>
  </si>
  <si>
    <t>RAIMUNDO OLIVEIRA NETO</t>
  </si>
  <si>
    <t>002.583-6</t>
  </si>
  <si>
    <t>GERALDO MIGUEL DE OLIVEIRA</t>
  </si>
  <si>
    <t>009.006-9</t>
  </si>
  <si>
    <t>GEANE BEZERRA DE SOUZA</t>
  </si>
  <si>
    <t>008.230-9</t>
  </si>
  <si>
    <t>GUSTAVO SARAIVA DOS SANTOS</t>
  </si>
  <si>
    <t>005.872-6</t>
  </si>
  <si>
    <t>LEANDRO PEREIRA FARIAS</t>
  </si>
  <si>
    <t>001.458-3</t>
  </si>
  <si>
    <t>FLAVIA JANNE CAMPELO DOS SANTOS</t>
  </si>
  <si>
    <t>003.349-9</t>
  </si>
  <si>
    <t>MESSIAS AUGUSTO LIMA BELCHIOR DE ANDRADE</t>
  </si>
  <si>
    <t>002.695-6</t>
  </si>
  <si>
    <t>MARCELA DE ALENCAR LEITE RODRIGUES</t>
  </si>
  <si>
    <t>007.946-4</t>
  </si>
  <si>
    <t>ALLEN VALERIO CASCAES</t>
  </si>
  <si>
    <t>007.942-1</t>
  </si>
  <si>
    <t>MARIA CLARA SIMONETTI TEIXEIRA</t>
  </si>
  <si>
    <t>007.943-0</t>
  </si>
  <si>
    <t>THAIS LAURA DE JESUS DA SILVA BRANDAO</t>
  </si>
  <si>
    <t>004.295-1</t>
  </si>
  <si>
    <t>LUIS FELIPE DE ARAUJO FLOR</t>
  </si>
  <si>
    <t>007.527-2</t>
  </si>
  <si>
    <t>SILVINO MARTINS DA SILVA NETO</t>
  </si>
  <si>
    <t>007.324-5</t>
  </si>
  <si>
    <t>CECILIA SOARES MARCONDES</t>
  </si>
  <si>
    <t>003.393-6</t>
  </si>
  <si>
    <t>SHELDON D'EMIDIO MOREIRA FINICELLI</t>
  </si>
  <si>
    <t>001.749-3</t>
  </si>
  <si>
    <t>VALERIA PIMENTEL DE OLIVEIRA</t>
  </si>
  <si>
    <t>007.903-0</t>
  </si>
  <si>
    <t>INAE CRISTINE AZEVEDO PESSOA</t>
  </si>
  <si>
    <t>004.369-9</t>
  </si>
  <si>
    <t>PAOLA TALINE MEDIM MEIRELES</t>
  </si>
  <si>
    <t>010.556-2</t>
  </si>
  <si>
    <t>JAMES HENRIQUE LINS SANTOS</t>
  </si>
  <si>
    <t>006.810-1</t>
  </si>
  <si>
    <t>008.004-7</t>
  </si>
  <si>
    <t>LEANDRO JOSE CARLOS BERNARDES</t>
  </si>
  <si>
    <t>007.874-3</t>
  </si>
  <si>
    <t>PIERRE ROOSEWELT SANTANA DE CASTRO</t>
  </si>
  <si>
    <t>001.595-4</t>
  </si>
  <si>
    <t>AIDA CRISTINA GOMES MACEDO VASQUES</t>
  </si>
  <si>
    <t>003.723-0</t>
  </si>
  <si>
    <t>SEBASTIAO REZENDE CAVALCANTE JUNIOR</t>
  </si>
  <si>
    <t>008.652-5</t>
  </si>
  <si>
    <t>THAIANE SOUZA DOS SANTOS</t>
  </si>
  <si>
    <t>008.655-0</t>
  </si>
  <si>
    <t>MARIANA FARIA FILARD</t>
  </si>
  <si>
    <t>009.644-0</t>
  </si>
  <si>
    <t>NEEMIAS CALEBE MAGALHAES COLARES</t>
  </si>
  <si>
    <t>006.825-0</t>
  </si>
  <si>
    <t>ANDREA SOUZA CARPINTEIRO PERES</t>
  </si>
  <si>
    <t>009.635-0</t>
  </si>
  <si>
    <t>ALESSANDRA LEAL CAVALCANTE</t>
  </si>
  <si>
    <t>009.065-4</t>
  </si>
  <si>
    <t>RICARDO DE ALMEIDA CAMPELO</t>
  </si>
  <si>
    <t>009.768-3</t>
  </si>
  <si>
    <t>ANA PAULA ARANHA DA SILVA</t>
  </si>
  <si>
    <t>003.242-5</t>
  </si>
  <si>
    <t>DANIEL DE FIGUEIREDO VALENTE</t>
  </si>
  <si>
    <t>002.127-0</t>
  </si>
  <si>
    <t>CRISTHIANE BRANDAO FONSECA</t>
  </si>
  <si>
    <t>003.881-4</t>
  </si>
  <si>
    <t>CHRISCIA TEIXEIRA DE FIGUEIREDO</t>
  </si>
  <si>
    <t>008.822-6</t>
  </si>
  <si>
    <t>PATRICIA DA SILVA GUERRERO</t>
  </si>
  <si>
    <t>009.063-8</t>
  </si>
  <si>
    <t>009.515-0</t>
  </si>
  <si>
    <t>LUAN SILVA SEMINARIO</t>
  </si>
  <si>
    <t>003.148-8</t>
  </si>
  <si>
    <t>GENISE DE MELO BENTES</t>
  </si>
  <si>
    <t>003.478-9</t>
  </si>
  <si>
    <t>JONATHAN ANDRADE MOREIRA</t>
  </si>
  <si>
    <t>003.854-7</t>
  </si>
  <si>
    <t>ANDRE DE OLIVEIRA TRAJANO</t>
  </si>
  <si>
    <t>002.916-5</t>
  </si>
  <si>
    <t>CARLOS ALBERTO TEIXEIRA DOS SANTOS</t>
  </si>
  <si>
    <t>DAUTON CORONIN</t>
  </si>
  <si>
    <t>010.834-0</t>
  </si>
  <si>
    <t>RAFAEL FORTES LYRA</t>
  </si>
  <si>
    <t>004.655-8</t>
  </si>
  <si>
    <t>ADRIANNE MOTA EDWARDS</t>
  </si>
  <si>
    <t>006.561-7</t>
  </si>
  <si>
    <t>GABRIELE APARECIDA DE SOUZA E SOUZA</t>
  </si>
  <si>
    <t>002.251-9</t>
  </si>
  <si>
    <t>MARCIA DE SOUZA AMORIM</t>
  </si>
  <si>
    <t>010.160-5</t>
  </si>
  <si>
    <t>ANA PAULA MACIEL MORENO</t>
  </si>
  <si>
    <t>005.937-4</t>
  </si>
  <si>
    <t>TAIS VIGA DE ALBUQUERQUE OLIVA SOUZA</t>
  </si>
  <si>
    <t>003.047-3</t>
  </si>
  <si>
    <t>CARLOS ANTONIO OLIVEIRA DOS SANTOS</t>
  </si>
  <si>
    <t>001.913-5</t>
  </si>
  <si>
    <t>OLGA REGINA KOLLENZ DE MELLO ABRIGATO</t>
  </si>
  <si>
    <t>001.640-3</t>
  </si>
  <si>
    <t>JANEIDE FERREIRA DE SOUZA</t>
  </si>
  <si>
    <t>003.220-4</t>
  </si>
  <si>
    <t>ARIMAR LEAO LOBATO</t>
  </si>
  <si>
    <t>003.010-4</t>
  </si>
  <si>
    <t>PEDRO GUATAN ROCHA</t>
  </si>
  <si>
    <t>003.229-8</t>
  </si>
  <si>
    <t>JOAO REIS CARREIRA</t>
  </si>
  <si>
    <t>001.807-4</t>
  </si>
  <si>
    <t>ROZIMAR NASCIMENTO DA SILVA</t>
  </si>
  <si>
    <t>003.355-3</t>
  </si>
  <si>
    <t>JOAO BATISTA BORGES DE OLIVEIRA</t>
  </si>
  <si>
    <t>001.766-3</t>
  </si>
  <si>
    <t>EVANDRO JORGE DE OLIVEIRA</t>
  </si>
  <si>
    <t>001.416-8</t>
  </si>
  <si>
    <t>EDIVALDO SOARES DE BRITO</t>
  </si>
  <si>
    <t>003.274-3</t>
  </si>
  <si>
    <t>JULINEY MARTINS TEIXEIRA</t>
  </si>
  <si>
    <t>001.614-4</t>
  </si>
  <si>
    <t>FRANCELY BANDEIRA NEGREIROS DE MATTOS</t>
  </si>
  <si>
    <t>000.481-2</t>
  </si>
  <si>
    <t>MARIVANDA BATISTA DE SOUZA</t>
  </si>
  <si>
    <t>000.091-4</t>
  </si>
  <si>
    <t>MARIA DE LOURDES FERREIRA MONTEIRO</t>
  </si>
  <si>
    <t>010.342-0</t>
  </si>
  <si>
    <t>GABRIEL SOUTO ARAUJO SILVA</t>
  </si>
  <si>
    <t>001.827-9</t>
  </si>
  <si>
    <t>SANDRO MURILO LIMA MARTINS</t>
  </si>
  <si>
    <t>002.243-8</t>
  </si>
  <si>
    <t>MARIA LUIZA SOARES DE SENA</t>
  </si>
  <si>
    <t>000.831-1</t>
  </si>
  <si>
    <t>RUBENS LIMA DA SILVA</t>
  </si>
  <si>
    <t>001.428-1</t>
  </si>
  <si>
    <t>ZELIA MARIA MACHADO DE ARAGAO PEIXOTO</t>
  </si>
  <si>
    <t>000.263-1</t>
  </si>
  <si>
    <t>NELSILENE LIMA DA SILVA GOMES</t>
  </si>
  <si>
    <t>003.406-1</t>
  </si>
  <si>
    <t>LIDIA PAULA RODRIGUES DA COSTA TELLES</t>
  </si>
  <si>
    <t>010.351-9</t>
  </si>
  <si>
    <t>JULIANE LOPES DE FREITAS</t>
  </si>
  <si>
    <t>003.153-4</t>
  </si>
  <si>
    <t>LILIAN TEIXEIRA DE AMORIM</t>
  </si>
  <si>
    <t>000.476-6</t>
  </si>
  <si>
    <t>MARLUCE RIBEIRO FERREIRA</t>
  </si>
  <si>
    <t>000.447-2</t>
  </si>
  <si>
    <t>POLLYANA DE SOUZA BASTOS LISCIOTTO</t>
  </si>
  <si>
    <t>000.414-6</t>
  </si>
  <si>
    <t>MARLENE CANELLAS DE LIMA</t>
  </si>
  <si>
    <t>002.275-6</t>
  </si>
  <si>
    <t>NAYRA NATASCHA GUEDES MACIEL GOMES</t>
  </si>
  <si>
    <t>000.435-9</t>
  </si>
  <si>
    <t>MARIA CRISTINA OLIVEIRA DE SOUZA</t>
  </si>
  <si>
    <t>001.673-0</t>
  </si>
  <si>
    <t>LAURA MARIA MITOUSO DE ARAUJO LITAIFF</t>
  </si>
  <si>
    <t>000.110-4</t>
  </si>
  <si>
    <t>TANIA MARA GARCIA MAFRA</t>
  </si>
  <si>
    <t>000.825-7</t>
  </si>
  <si>
    <t>ANA MALENA BARBOSA RIBEIRO</t>
  </si>
  <si>
    <t>001.796-5</t>
  </si>
  <si>
    <t xml:space="preserve">ANA MARIA DA SILVA </t>
  </si>
  <si>
    <t>002.820-7</t>
  </si>
  <si>
    <t>JOSE AUGUSTO BRAGA DA SILVA</t>
  </si>
  <si>
    <t>000.069-8</t>
  </si>
  <si>
    <t>ELIANE PINHEIRO TEIXEIRA</t>
  </si>
  <si>
    <t>010.254-7</t>
  </si>
  <si>
    <t>ERIBERTO FERREIRA MOTA</t>
  </si>
  <si>
    <t>003.439-8</t>
  </si>
  <si>
    <t>JOSUE CALHEIROS DO NASCIMENTO FILHO</t>
  </si>
  <si>
    <t>003.390-1</t>
  </si>
  <si>
    <t>MASTEWENER ABREU NERY</t>
  </si>
  <si>
    <t>010.269-5</t>
  </si>
  <si>
    <t>MARCELO COUTO DOS SANTOS BRASIL</t>
  </si>
  <si>
    <t>011.055-8</t>
  </si>
  <si>
    <t>LEONARDO FURTADO MARTINS</t>
  </si>
  <si>
    <t>ABRAAO DE OLIVEIRA GOMES</t>
  </si>
  <si>
    <t>002.786-3</t>
  </si>
  <si>
    <t>GEYSA MARJORY PADILHA RAMIREZ</t>
  </si>
  <si>
    <t>010.788-3</t>
  </si>
  <si>
    <t>HIGOR DO NASCIMENTO PEREIRA</t>
  </si>
  <si>
    <t>010.379-9</t>
  </si>
  <si>
    <t>VICTOR ALEXANDRE BORGERT DE OLIVEIRA</t>
  </si>
  <si>
    <t>000.096-5</t>
  </si>
  <si>
    <t>LUCIA DE FATIMA SOUSA DO NASCIMENTO</t>
  </si>
  <si>
    <t>000.314-0</t>
  </si>
  <si>
    <t>EURINETE BANDEIRA DE OLIVEIRA</t>
  </si>
  <si>
    <t>001.721-3</t>
  </si>
  <si>
    <t>MARIA LUCIA LIMA E SILVA CHALUB</t>
  </si>
  <si>
    <t>001.730-2</t>
  </si>
  <si>
    <t>VITORIA LUCIA DE ALMEIDA PEREIRA</t>
  </si>
  <si>
    <t>000.026-4</t>
  </si>
  <si>
    <t>MARIA SOCORRO DA SILVA</t>
  </si>
  <si>
    <t>007.506-0</t>
  </si>
  <si>
    <t>CARLOS ADRIANO LIMA DOS SANTOS</t>
  </si>
  <si>
    <t>011.048-5</t>
  </si>
  <si>
    <t>ALEX SAMYR DA SILVA ARAUJO</t>
  </si>
  <si>
    <t>HANNA ROSE FERREIRA</t>
  </si>
  <si>
    <t>000.291-7</t>
  </si>
  <si>
    <t>PAULO ONETE PEIXOTO DA FONSECA</t>
  </si>
  <si>
    <t>003.039-2</t>
  </si>
  <si>
    <t>HAMILTON CHAVES BATISTA</t>
  </si>
  <si>
    <t>001.718-3</t>
  </si>
  <si>
    <t>LUCINEIDE RODRIGUES BRAGA</t>
  </si>
  <si>
    <t>005.881-5</t>
  </si>
  <si>
    <t>JULIANA ANDRADE DAVID</t>
  </si>
  <si>
    <t>003.370-7</t>
  </si>
  <si>
    <t>FREDERICO LEANDRO CARVALHO LEITE</t>
  </si>
  <si>
    <t>002.852-5</t>
  </si>
  <si>
    <t>ELIANA DANTAS DE ARAUJO</t>
  </si>
  <si>
    <t>000.065-5</t>
  </si>
  <si>
    <t>CONCEICAO LIANE PINHEIRO GOMES</t>
  </si>
  <si>
    <t>000.098-1</t>
  </si>
  <si>
    <t>LUCILENE FERNANDES DE OLIVEIRA</t>
  </si>
  <si>
    <t>001.482-6</t>
  </si>
  <si>
    <t>IRAILTON LIMA DE SOUSA</t>
  </si>
  <si>
    <t>000.011-6</t>
  </si>
  <si>
    <t>CARLOS ALBERTO DA SILVA BATISTA</t>
  </si>
  <si>
    <t>010.271-7</t>
  </si>
  <si>
    <t>MARCOS JANDERSON DELMONT DE SOUZA</t>
  </si>
  <si>
    <t>010.303-9</t>
  </si>
  <si>
    <t>ANNE KARINE PEREIRA CARDOSO</t>
  </si>
  <si>
    <t>010.302-0</t>
  </si>
  <si>
    <t>ANDREIA DE SOUZA SILVA</t>
  </si>
  <si>
    <t>010.897-9</t>
  </si>
  <si>
    <t>010.743-3</t>
  </si>
  <si>
    <t>DANIELLE DOS SANTOS COSTA BENJAMIM</t>
  </si>
  <si>
    <t>000.297-6</t>
  </si>
  <si>
    <t>MARIA DE JESUS SANTOS DE CARVALHO</t>
  </si>
  <si>
    <t>002.035-4</t>
  </si>
  <si>
    <t>CARLA WINDMOLLER</t>
  </si>
  <si>
    <t>001.627-6</t>
  </si>
  <si>
    <t>RITA CLAUDIA SAHDO DE OLIVEIRA</t>
  </si>
  <si>
    <t>001.474-5</t>
  </si>
  <si>
    <t>DULCEMAR DE OLIVEIRA FERREIRA</t>
  </si>
  <si>
    <t>Gratificada de Função Social - Qualquer Especialidade</t>
  </si>
  <si>
    <t>001.593-8</t>
  </si>
  <si>
    <t>DAMARIA CUDEK</t>
  </si>
  <si>
    <t>000.472-3</t>
  </si>
  <si>
    <t>MARIA AUXILIADORA CARVALHO PEREIRA</t>
  </si>
  <si>
    <t>001.273-4</t>
  </si>
  <si>
    <t>GILMAR SEIXAS DA COSTA</t>
  </si>
  <si>
    <t>001.286-6</t>
  </si>
  <si>
    <t>WALKIRIA BARBOSA DE SOUZA</t>
  </si>
  <si>
    <t>001.296-3</t>
  </si>
  <si>
    <t>FLAVIA REGINA DE LIMA OLIVEIRA</t>
  </si>
  <si>
    <t>002.847-9</t>
  </si>
  <si>
    <t>WALESKA ANDREA SARAIVA ARCANJO</t>
  </si>
  <si>
    <t>002.719-7</t>
  </si>
  <si>
    <t>LEONARDO PRADO DA SILVA</t>
  </si>
  <si>
    <t>000.087-6</t>
  </si>
  <si>
    <t>MARCOLENO BENTES MACEDO</t>
  </si>
  <si>
    <t>001.738-8</t>
  </si>
  <si>
    <t>RODRIGO MARQUES DE ABREU</t>
  </si>
  <si>
    <t>003.157-7</t>
  </si>
  <si>
    <t>ALINE CANDIDA LIMA SAMPAIO</t>
  </si>
  <si>
    <t>Assistente de Secretário-Geral de Distribuição Processual dos Juizados Especiais</t>
  </si>
  <si>
    <t>003.142-9</t>
  </si>
  <si>
    <t>JAILTON ANDRADE MARTINS</t>
  </si>
  <si>
    <t>005.943-9</t>
  </si>
  <si>
    <t>MICHELLE LUCENA CARDOSO</t>
  </si>
  <si>
    <t>003.180-1</t>
  </si>
  <si>
    <t>JOSE LUCIO FLAVIO DE SOUSA</t>
  </si>
  <si>
    <t>003.425-8</t>
  </si>
  <si>
    <t>WALCIMAR DE LIMA DA SILVA</t>
  </si>
  <si>
    <t>007.921-9</t>
  </si>
  <si>
    <t>WILLY LACERDA USUI</t>
  </si>
  <si>
    <t>004.475-0</t>
  </si>
  <si>
    <t>RUTH PRISCILA MELLO LOPES</t>
  </si>
  <si>
    <t>006.087-9</t>
  </si>
  <si>
    <t>MARIA TEREZA BOTINELLY MARTINS RIBEIRO</t>
  </si>
  <si>
    <t>001.919-4</t>
  </si>
  <si>
    <t>RONALDO LIMA DOS SANTOS</t>
  </si>
  <si>
    <t>005.873-4</t>
  </si>
  <si>
    <t>MAYARA KIMURA TAKETOMI OLIMPIO</t>
  </si>
  <si>
    <t>009.364-5</t>
  </si>
  <si>
    <t>GABRIELA FERREIRA DOS SANTOS</t>
  </si>
  <si>
    <t>006.168-9</t>
  </si>
  <si>
    <t>JANINNE NAYARA FREITAS ARCANJO</t>
  </si>
  <si>
    <t>000.427-8</t>
  </si>
  <si>
    <t>ANTONIO CARLOS VELLOSO PRAIA</t>
  </si>
  <si>
    <t>005.801-7</t>
  </si>
  <si>
    <t>CLAUDIO NASCIMENTO DA COSTA</t>
  </si>
  <si>
    <t>006.464-5</t>
  </si>
  <si>
    <t>FELIPE BASTOS LOUREIRO RAMOS</t>
  </si>
  <si>
    <t>004.024-0</t>
  </si>
  <si>
    <t>BEATRIZ CAMPOS DE ARAUJO</t>
  </si>
  <si>
    <t>005.690-1</t>
  </si>
  <si>
    <t>ARAMIS PEREIRA JUNIOR</t>
  </si>
  <si>
    <t>007.022-0</t>
  </si>
  <si>
    <t>MILA CARDOSO SAMPAIO</t>
  </si>
  <si>
    <t>002.971-8</t>
  </si>
  <si>
    <t>SAYMON DA SILVA XAVIER</t>
  </si>
  <si>
    <t>006.107-7</t>
  </si>
  <si>
    <t>CASSIA KATERINNE TELES DOS SANTOS</t>
  </si>
  <si>
    <t>002.756-1</t>
  </si>
  <si>
    <t>FRANCISCO DE ASSIS DE ALMEIDA SIMAS</t>
  </si>
  <si>
    <t>002.889-4</t>
  </si>
  <si>
    <t>KATIUSCIA MOTA DE OLIVEIRA</t>
  </si>
  <si>
    <t>010.171-0</t>
  </si>
  <si>
    <t>LICIA RAQUEL DE PAULA SOUZA BENFICA</t>
  </si>
  <si>
    <t>000.289-5</t>
  </si>
  <si>
    <t>GERALDO ARMINDO CARVALHO SOBRAL</t>
  </si>
  <si>
    <t>007.104-8</t>
  </si>
  <si>
    <t>VANESSA MENDONCA DE SOUZA VIEIRALVES FROTA</t>
  </si>
  <si>
    <t>006.498-0</t>
  </si>
  <si>
    <t>Assistente de Secretário da Corregedoria Geral de Justiça</t>
  </si>
  <si>
    <t>000.826-5</t>
  </si>
  <si>
    <t>ACELIA BANDEIRA DA COSTA</t>
  </si>
  <si>
    <t>004.026-6</t>
  </si>
  <si>
    <t>BRUNO FARIAS FERNANDES</t>
  </si>
  <si>
    <t>007.500-0</t>
  </si>
  <si>
    <t>ANA CLARA DA SILVA SOUZA</t>
  </si>
  <si>
    <t>010.166-4</t>
  </si>
  <si>
    <t>Chefe do Setor de Controle e Arrecadação</t>
  </si>
  <si>
    <t>001.737-0</t>
  </si>
  <si>
    <t>MARIA ANTONIETA VILACA DOS SANTOS</t>
  </si>
  <si>
    <t>Assistente de Diretor da Divisão de Controle e Fiscalização dos Serviços Extrajudiciais</t>
  </si>
  <si>
    <t>002.728-6</t>
  </si>
  <si>
    <t>PAULO MARCEL LOPES FARIAS</t>
  </si>
  <si>
    <t>001.603-9</t>
  </si>
  <si>
    <t>RODRIGO COLARES DA COSTA</t>
  </si>
  <si>
    <t>003.403-7</t>
  </si>
  <si>
    <t>MARIA AUXILIADORA DE OLIVEIRA BRAGA</t>
  </si>
  <si>
    <t>002.378-7</t>
  </si>
  <si>
    <t>HENRIQUE FERREIRA ALVES FILHO</t>
  </si>
  <si>
    <t>003.389-8</t>
  </si>
  <si>
    <t>JULIANA PINTO VILLARIM COUTINHO DE ALMEIDA</t>
  </si>
  <si>
    <t>001.639-0</t>
  </si>
  <si>
    <t>ARLENE PAULA DE PAIVA</t>
  </si>
  <si>
    <t>003.479-7</t>
  </si>
  <si>
    <t>FRANCICLEIDE VALERIO DE SOUZA</t>
  </si>
  <si>
    <t>010.167-2</t>
  </si>
  <si>
    <t>Chefe do Setor de Acompanhamento Processual do Conselho Nacional de Justiça</t>
  </si>
  <si>
    <t>004.539-0</t>
  </si>
  <si>
    <t>LUCIANA RIBEIRO DE SOUZA RAFAEL</t>
  </si>
  <si>
    <t>007.338-5</t>
  </si>
  <si>
    <t>AFONSO DE SOUZA NASCIMENTO JUNIOR</t>
  </si>
  <si>
    <t>001.619-5</t>
  </si>
  <si>
    <t>MARIA AUXILIADORA PAULA DE PAIVA</t>
  </si>
  <si>
    <t>005.868-8</t>
  </si>
  <si>
    <t>GABRIEL WAGNER DE FRANCA MAR</t>
  </si>
  <si>
    <t>010.168-0</t>
  </si>
  <si>
    <t>TALYTA LEDA DA COSTA LEDO LIMA</t>
  </si>
  <si>
    <t>Chefe de Setor de Correição</t>
  </si>
  <si>
    <t>003.231-0</t>
  </si>
  <si>
    <t>LILIAN FARIAS DE SOUZA</t>
  </si>
  <si>
    <t>003.045-7</t>
  </si>
  <si>
    <t>SIMONE DA SILVA YUNES</t>
  </si>
  <si>
    <t>002.999-8</t>
  </si>
  <si>
    <t>ADRIANA DE ALMEIDA BRITTO</t>
  </si>
  <si>
    <t>003.408-8</t>
  </si>
  <si>
    <t>KATIA MARIA DOS SANTOS COLARES RIBEIRO</t>
  </si>
  <si>
    <t>006.684-2</t>
  </si>
  <si>
    <t>DANIEL BRANDO SANTOS DE CARVALHO</t>
  </si>
  <si>
    <t>003.302-2</t>
  </si>
  <si>
    <t>MARIA DE FATIMA PEREIRA REBOUCAS</t>
  </si>
  <si>
    <t>003.427-4</t>
  </si>
  <si>
    <t>SIVAL DAMASCENO MARQUES</t>
  </si>
  <si>
    <t>003.402-9</t>
  </si>
  <si>
    <t>JOSE RAILSON VALE DA SILVA</t>
  </si>
  <si>
    <t>001.478-8</t>
  </si>
  <si>
    <t>REGINA CASSIA PINHEIRO DE MENDONCA</t>
  </si>
  <si>
    <t>Chefe do Setor de Protocolo de Autuação Virtual</t>
  </si>
  <si>
    <t>001.777-9</t>
  </si>
  <si>
    <t>RAIMUNDA NONATA DA SILVA DOS SANTOS</t>
  </si>
  <si>
    <t>000.348-4</t>
  </si>
  <si>
    <t>MARIA ENEIDA LOPES CUNHA E SILVA</t>
  </si>
  <si>
    <t>002.032-0</t>
  </si>
  <si>
    <t>MARIA STELA MATOS XAVIER</t>
  </si>
  <si>
    <t>001.644-6</t>
  </si>
  <si>
    <t>ANA MARIA DA SILVA</t>
  </si>
  <si>
    <t>010.364-0</t>
  </si>
  <si>
    <t>JIDDU ABILIO MANGUEIRA</t>
  </si>
  <si>
    <t>000.038-8</t>
  </si>
  <si>
    <t>REGINA BOAES RIBEIRO DE CARVALHO</t>
  </si>
  <si>
    <t>003.369-3</t>
  </si>
  <si>
    <t>CLECIO BATISTA BARROS</t>
  </si>
  <si>
    <t>006.640-0</t>
  </si>
  <si>
    <t>JEFFERSON DE SOUZA TAVARES</t>
  </si>
  <si>
    <t>005.044-0</t>
  </si>
  <si>
    <t>RONAN PINTO DE ALMEIDA</t>
  </si>
  <si>
    <t>003.016-3</t>
  </si>
  <si>
    <t>JOSE ROGERIO DE SOUSA MENDES JUNIOR</t>
  </si>
  <si>
    <t>006.236-7</t>
  </si>
  <si>
    <t>MARIA ANGELICA DA SILVA FERNANDES</t>
  </si>
  <si>
    <t>007.349-0</t>
  </si>
  <si>
    <t>VALERIA PEDROSA SERRA</t>
  </si>
  <si>
    <t>000.027-2</t>
  </si>
  <si>
    <t>JOSUE FREITAS DA COSTA</t>
  </si>
  <si>
    <t>010.258-0</t>
  </si>
  <si>
    <t>JOAO SAMPAIO SOBRINHO</t>
  </si>
  <si>
    <t>000.028-0</t>
  </si>
  <si>
    <t>MAURO PINHEIRO RODRIGUES</t>
  </si>
  <si>
    <t>002.713-8</t>
  </si>
  <si>
    <t>ANDREIA DA SILVA SOUZA PINTO</t>
  </si>
  <si>
    <t>008.067-5</t>
  </si>
  <si>
    <t>RODRIGO ALEXANDRE DE SOUSA</t>
  </si>
  <si>
    <t>001.776-0</t>
  </si>
  <si>
    <t>ALEXANDRE BRAZ DOS SANTOS</t>
  </si>
  <si>
    <t>006.816-0</t>
  </si>
  <si>
    <t>OLIVIA CRUZ DE LIMA</t>
  </si>
  <si>
    <t>003.268-9</t>
  </si>
  <si>
    <t>PRISCILA OLIVEIRA DA COSTA E SILVA</t>
  </si>
  <si>
    <t>Assistente de Secretário na Secretaria da Central de Precatórios</t>
  </si>
  <si>
    <t>010.278-4</t>
  </si>
  <si>
    <t>RODRIGO CONDE FERREIRA</t>
  </si>
  <si>
    <t>004.803-8</t>
  </si>
  <si>
    <t>JOCILEIA MARQUES VIEIRA SAMPAIO</t>
  </si>
  <si>
    <t>006.487-4</t>
  </si>
  <si>
    <t>MONICA ZIMMERMANN</t>
  </si>
  <si>
    <t>006.539-0</t>
  </si>
  <si>
    <t>RAFAEL DE OLIVEIRA LINS</t>
  </si>
  <si>
    <t>011.049-3</t>
  </si>
  <si>
    <t>ANDREA SETTE ALBUQUERQUE</t>
  </si>
  <si>
    <t>002.059-1</t>
  </si>
  <si>
    <t>ANSELMO GARCIA JANA</t>
  </si>
  <si>
    <t>000.056-6</t>
  </si>
  <si>
    <t>MARIA MAGDALENA ALVES CONTENTE DA SILVA</t>
  </si>
  <si>
    <t>008.762-9</t>
  </si>
  <si>
    <t>ERIKA FERREIRA RIBEIRO</t>
  </si>
  <si>
    <t>004.680-9</t>
  </si>
  <si>
    <t>ACYANE SOCORRO DO VALE PEREIRA DOS SANTOS</t>
  </si>
  <si>
    <t>007.348-2</t>
  </si>
  <si>
    <t>TEREZINHA DOS SANTOS TORRES</t>
  </si>
  <si>
    <t>003.477-0</t>
  </si>
  <si>
    <t>RAPHAEL FREIRE ALVES</t>
  </si>
  <si>
    <t>001.864-3</t>
  </si>
  <si>
    <t>SANDRA BEZERRA LIMA</t>
  </si>
  <si>
    <t>001.741-8</t>
  </si>
  <si>
    <t>JOYCE DESIDERI TINO</t>
  </si>
  <si>
    <t>003.024-4</t>
  </si>
  <si>
    <t>PATRICIA RUON STACHON</t>
  </si>
  <si>
    <t>002.774-0</t>
  </si>
  <si>
    <t>CHRYSTIANO LIMA E SILVA</t>
  </si>
  <si>
    <t>003.260-3</t>
  </si>
  <si>
    <t>RAPHAEL DE CARLOS PAZ DE ALMEIDA</t>
  </si>
  <si>
    <t>005.879-3</t>
  </si>
  <si>
    <t>GUILHERME BARBOSA FERNANDES</t>
  </si>
  <si>
    <t>003.649-8</t>
  </si>
  <si>
    <t>MICHELLE MORAES DE SOUZA ABREU</t>
  </si>
  <si>
    <t>Chefe de Gabinete da Secretaria-Geral de Administração</t>
  </si>
  <si>
    <t>001.456-7</t>
  </si>
  <si>
    <t>MARIO JORGE DO NASCIMENTO</t>
  </si>
  <si>
    <t>003.755-9</t>
  </si>
  <si>
    <t>JESSICA MENEZES MONTE</t>
  </si>
  <si>
    <t>008.351-8</t>
  </si>
  <si>
    <t>DANILO COSME SANTOS SAMPAIO</t>
  </si>
  <si>
    <t>006.565-0</t>
  </si>
  <si>
    <t>QUELIANE SOUZA ALVES</t>
  </si>
  <si>
    <t>002.643-3</t>
  </si>
  <si>
    <t>EDUARDO AMED DE OLIVEIRA BASTOS</t>
  </si>
  <si>
    <t>002.720-0</t>
  </si>
  <si>
    <t>010.256-3</t>
  </si>
  <si>
    <t>FELIPE WALKER FERNANDES</t>
  </si>
  <si>
    <t>002.763-4</t>
  </si>
  <si>
    <t>RODRIGO RAFAEL RAMOS MARTINS</t>
  </si>
  <si>
    <t>001.063-4</t>
  </si>
  <si>
    <t>MUNIQUE PINTO DA COSTA LIMA</t>
  </si>
  <si>
    <t>006.507-2</t>
  </si>
  <si>
    <t>DENIS FREITAS DE ARAUJO NETO</t>
  </si>
  <si>
    <t>001.455-9</t>
  </si>
  <si>
    <t>SARA DA SILVA SANTOS</t>
  </si>
  <si>
    <t>003.043-0</t>
  </si>
  <si>
    <t>ROSANE MOREN TAVARES</t>
  </si>
  <si>
    <t>005.932-3</t>
  </si>
  <si>
    <t>DEBORA DE CARVALHO MACHADO</t>
  </si>
  <si>
    <t>001.197-5</t>
  </si>
  <si>
    <t>DELZA LEAO MACEDO</t>
  </si>
  <si>
    <t>001.768-0</t>
  </si>
  <si>
    <t>GLAIR DE OLIVEIRA DANTAS</t>
  </si>
  <si>
    <t>003.072-4</t>
  </si>
  <si>
    <t>RACHEL BOTELHO CURVELO</t>
  </si>
  <si>
    <t>000.436-7</t>
  </si>
  <si>
    <t>CLEONICE ARAUJO NOGUEIRA</t>
  </si>
  <si>
    <t>000.346-8</t>
  </si>
  <si>
    <t>ROSEANE VELLOSO PRAIA</t>
  </si>
  <si>
    <t>004.635-3</t>
  </si>
  <si>
    <t>ROSINETE PEREIRA ALVES</t>
  </si>
  <si>
    <t>002.730-8</t>
  </si>
  <si>
    <t>DIEGO ALBERTO DA SILVA BESSA</t>
  </si>
  <si>
    <t>003.011-2</t>
  </si>
  <si>
    <t>KATT ANNE DE SOUZA PEREIRA</t>
  </si>
  <si>
    <t>003.442-8</t>
  </si>
  <si>
    <t>RENATA GONCALVES BATISTA SILVA</t>
  </si>
  <si>
    <t>002.782-0</t>
  </si>
  <si>
    <t>BETIANE BRELAZ DE LIMA</t>
  </si>
  <si>
    <t>002.074-5</t>
  </si>
  <si>
    <t>LENA VANESSA DE OLIVEIRA BARBOSA</t>
  </si>
  <si>
    <t>003.271-9</t>
  </si>
  <si>
    <t>MICAEL MATOS DE MENEZES</t>
  </si>
  <si>
    <t>001.628-4</t>
  </si>
  <si>
    <t>ANGELA MARIA DE OLIVEIRA FARIAS</t>
  </si>
  <si>
    <t>003.095-3</t>
  </si>
  <si>
    <t>ANETE SOUZA PIMENTEL</t>
  </si>
  <si>
    <t>008.018-7</t>
  </si>
  <si>
    <t>TECLA AUIP CADDAH</t>
  </si>
  <si>
    <t>010.326-8</t>
  </si>
  <si>
    <t>SUZY MARY AZEDO GUIMARAES</t>
  </si>
  <si>
    <t>001.422-2</t>
  </si>
  <si>
    <t>SIMONE ANDREA TEIXEIRA BOTELHO</t>
  </si>
  <si>
    <t>001.674-8</t>
  </si>
  <si>
    <t>MAYSA MANCILHA DE ARAUJO</t>
  </si>
  <si>
    <t>008.257-0</t>
  </si>
  <si>
    <t>ANDREA ARAUJO RIBEIRO</t>
  </si>
  <si>
    <t>002.899-1</t>
  </si>
  <si>
    <t>ANDREA CAVALCANTE SARAIVA</t>
  </si>
  <si>
    <t>005.778-9</t>
  </si>
  <si>
    <t>MUNIQUE THERENSE COSTA DE MORAIS PONTES</t>
  </si>
  <si>
    <t>005.603-0</t>
  </si>
  <si>
    <t>VANESSA COSTA RIBEIRO</t>
  </si>
  <si>
    <t>005.843-2</t>
  </si>
  <si>
    <t>FABIOLA MOURAO SOUSA DEWET</t>
  </si>
  <si>
    <t>005.613-8</t>
  </si>
  <si>
    <t>TAYSA RORIZ HIPOLITO VIEIRA</t>
  </si>
  <si>
    <t>001.862-7</t>
  </si>
  <si>
    <t>ANA CRISTINA HOSSAINE DO NASCIMENTO TEIXEIRA</t>
  </si>
  <si>
    <t>003.149-6</t>
  </si>
  <si>
    <t>CELI CRISTINA NUNES CAVALCANTE</t>
  </si>
  <si>
    <t>005.700-2</t>
  </si>
  <si>
    <t>CAROLE CORDEIRO BARAUNA</t>
  </si>
  <si>
    <t>001.696-9</t>
  </si>
  <si>
    <t>ANDREA CRISTINA SOARES MARTINS</t>
  </si>
  <si>
    <t>001.518-0</t>
  </si>
  <si>
    <t>CYNTIA RIBEIRO BEZERRA DE FREITAS</t>
  </si>
  <si>
    <t>003.480-0</t>
  </si>
  <si>
    <t>JAIME PIRES DA COSTA JUNIOR</t>
  </si>
  <si>
    <t>001.514-8</t>
  </si>
  <si>
    <t>DENISE FONSECA DE JESUS MESQUITA</t>
  </si>
  <si>
    <t>002.938-6</t>
  </si>
  <si>
    <t>RAQUEL FERNANDES DE SOUZA</t>
  </si>
  <si>
    <t>008.321-6</t>
  </si>
  <si>
    <t>HILLENE FREIRE FREITAS</t>
  </si>
  <si>
    <t>010.224-5</t>
  </si>
  <si>
    <t>DEBORA FABIANO DE SOUSA</t>
  </si>
  <si>
    <t>004.368-0</t>
  </si>
  <si>
    <t>KASSIA KARINA AMORIM GOMES SARKIS</t>
  </si>
  <si>
    <t>007.115-3</t>
  </si>
  <si>
    <t>SAMILLY COSTA DANTAS DE ALBUQUERQUE</t>
  </si>
  <si>
    <t>010.277-6</t>
  </si>
  <si>
    <t>RAFAEL ULHOA SILVA</t>
  </si>
  <si>
    <t>007.116-1</t>
  </si>
  <si>
    <t>ANTONIO DA CONCEICAO MONTES</t>
  </si>
  <si>
    <t>004.547-0</t>
  </si>
  <si>
    <t>JULIANA CAMPOS AFONSO</t>
  </si>
  <si>
    <t>008.359-3</t>
  </si>
  <si>
    <t>KAREN SUELBE BENTES FROTA</t>
  </si>
  <si>
    <t>007.142-0</t>
  </si>
  <si>
    <t>PAULA LIMA VERDE COELHO</t>
  </si>
  <si>
    <t>007.187-0</t>
  </si>
  <si>
    <t>LUANA FERREIRA TAVARES</t>
  </si>
  <si>
    <t>005.699-5</t>
  </si>
  <si>
    <t>SILVANIA QUEIROZ E SILVA</t>
  </si>
  <si>
    <t>001.517-2</t>
  </si>
  <si>
    <t>ESTER DE SOUZA VALOIS</t>
  </si>
  <si>
    <t>007.181-1</t>
  </si>
  <si>
    <t>MICHAEL DENER RAFAEL DA COSTA</t>
  </si>
  <si>
    <t>005.903-0</t>
  </si>
  <si>
    <t>010.212-1</t>
  </si>
  <si>
    <t>FABIANA ESTEVES BOAVENTURA</t>
  </si>
  <si>
    <t>001.669-1</t>
  </si>
  <si>
    <t>ELLEN CLAUDINE REIS DA SILVA</t>
  </si>
  <si>
    <t>003.401-0</t>
  </si>
  <si>
    <t>FRANCINETE OLIVEIRA DE SOUSA</t>
  </si>
  <si>
    <t>010.320-9</t>
  </si>
  <si>
    <t>DANIEL MOYSES MOTTA ARANHA DE ARAUJO</t>
  </si>
  <si>
    <t>007.112-9</t>
  </si>
  <si>
    <t>LUCIANA PAES BARRETO FERREIRA</t>
  </si>
  <si>
    <t>005.601-4</t>
  </si>
  <si>
    <t>VANESSA BEZERRA DE LIMA</t>
  </si>
  <si>
    <t>005.645-6</t>
  </si>
  <si>
    <t>CARINE BRITO PEREIRA</t>
  </si>
  <si>
    <t>005.779-7</t>
  </si>
  <si>
    <t>ANDREZA SILVA DA COSTA</t>
  </si>
  <si>
    <t>005.821-1</t>
  </si>
  <si>
    <t>THAYSA FARIAS FERREIRA</t>
  </si>
  <si>
    <t>005.775-4</t>
  </si>
  <si>
    <t>BIANCA MIRANDA TRIBUZY</t>
  </si>
  <si>
    <t>000.440-5</t>
  </si>
  <si>
    <t>CARMEM HELENA LEITE RODRIGUES</t>
  </si>
  <si>
    <t>003.423-1</t>
  </si>
  <si>
    <t>VIVIANE NASCIMBEM</t>
  </si>
  <si>
    <t>001.819-8</t>
  </si>
  <si>
    <t>SUELY TELES DE SOUZA</t>
  </si>
  <si>
    <t>001.298-0</t>
  </si>
  <si>
    <t>ANA RUTH SILVA DE SOUZA</t>
  </si>
  <si>
    <t>CELIA REGINA PARENTE ABREU</t>
  </si>
  <si>
    <t>Assistente Social / SEAP</t>
  </si>
  <si>
    <t>001.795-7</t>
  </si>
  <si>
    <t>ROMMEL PINHEIRO AKEL</t>
  </si>
  <si>
    <t>009.049-2</t>
  </si>
  <si>
    <t>YASMIN SILVA DE MORAES</t>
  </si>
  <si>
    <t>002.507-0</t>
  </si>
  <si>
    <t>JOSE JAMES DA SILVA ALVES</t>
  </si>
  <si>
    <t>010.891-0</t>
  </si>
  <si>
    <t>ROBSON JUNIOR PEREIRA PERES</t>
  </si>
  <si>
    <t>005.822-0</t>
  </si>
  <si>
    <t>RICARDO CORREA DA COSTA</t>
  </si>
  <si>
    <t>003.234-4</t>
  </si>
  <si>
    <t>DANIEL GOMES DA SILVA</t>
  </si>
  <si>
    <t>010.335-7</t>
  </si>
  <si>
    <t>ALZIANE LIMA DA SILVA</t>
  </si>
  <si>
    <t>010.393-4</t>
  </si>
  <si>
    <t>WALBERT FERRAZ FERNANDES</t>
  </si>
  <si>
    <t>010.200-8</t>
  </si>
  <si>
    <t>PAULO HENRIQUE GOMES ARAUJO</t>
  </si>
  <si>
    <t>003.129-1</t>
  </si>
  <si>
    <t>ANTONIO GILZIVAN DE SOUSA</t>
  </si>
  <si>
    <t>001.771-0</t>
  </si>
  <si>
    <t>ORLENILSON ALBUQUERQUE FONSECA</t>
  </si>
  <si>
    <t>005.773-8</t>
  </si>
  <si>
    <t>MARCELO CARNEIRO GARCEZ</t>
  </si>
  <si>
    <t>007.650-3</t>
  </si>
  <si>
    <t>NILSON MONTEIRO DE OLIVEIRA</t>
  </si>
  <si>
    <t>000.469-3</t>
  </si>
  <si>
    <t>EMAR LUIZ MAGALHAES ALCANTARA</t>
  </si>
  <si>
    <t>003.099-6</t>
  </si>
  <si>
    <t>LUIZ JORGE MOTA PORTILHO</t>
  </si>
  <si>
    <t>001.834-1</t>
  </si>
  <si>
    <t>SERGIO LUIZ BANDEIRA COSTA</t>
  </si>
  <si>
    <t>003.266-2</t>
  </si>
  <si>
    <t>JOSE EDUARDO DE SOUZA MAQUINE</t>
  </si>
  <si>
    <t>003.155-0</t>
  </si>
  <si>
    <t>FRANK DE ASSIS CORDOVIL BRAGA</t>
  </si>
  <si>
    <t>001.802-3</t>
  </si>
  <si>
    <t>MAURO LIMA DE ANDRADE</t>
  </si>
  <si>
    <t>005.712-6</t>
  </si>
  <si>
    <t>EVELYN GUERRA XAVIER DA SILVA</t>
  </si>
  <si>
    <t>001.361-7</t>
  </si>
  <si>
    <t>KATHIA CILENE DE LIMA ABREU</t>
  </si>
  <si>
    <t>005.789-4</t>
  </si>
  <si>
    <t>THIAGO LIMA DOS SANTOS</t>
  </si>
  <si>
    <t>Assessor de Fiscalização Técnica da Secretaria de Compras, Contratos e Operações</t>
  </si>
  <si>
    <t>003.128-3</t>
  </si>
  <si>
    <t>ADEILSON DE SOUZA SOARES</t>
  </si>
  <si>
    <t>003.387-1</t>
  </si>
  <si>
    <t>HELIDA VALERIA MUNEYMNE TELLES DE SOUZA</t>
  </si>
  <si>
    <t>002.968-8</t>
  </si>
  <si>
    <t>CARLA MARIA CRUZ OLIVEIRA</t>
  </si>
  <si>
    <t>005.890-4</t>
  </si>
  <si>
    <t>THAIS SENRA VELLOSO ZACARON</t>
  </si>
  <si>
    <t>001.881-3</t>
  </si>
  <si>
    <t>MARIA NELY FERREIRA LIMA</t>
  </si>
  <si>
    <t>010.365-9</t>
  </si>
  <si>
    <t>KARLA ROZEANA BAU ZARTH</t>
  </si>
  <si>
    <t>Assessor Técnico-Administrativo de Compras e Operações</t>
  </si>
  <si>
    <t>ILDEMAR DA SILVA RODRIGUES</t>
  </si>
  <si>
    <t>002.964-5</t>
  </si>
  <si>
    <t>ANDREA CRISTINA DE PAULA FERREIRA</t>
  </si>
  <si>
    <t>006.029-1</t>
  </si>
  <si>
    <t>MICHAEL NORONHA</t>
  </si>
  <si>
    <t>003.025-2</t>
  </si>
  <si>
    <t>LUCIO FLAVIO LOPES NEVES</t>
  </si>
  <si>
    <t>003.120-8</t>
  </si>
  <si>
    <t>MARLUCIA ARAUJO DOS SANTOS</t>
  </si>
  <si>
    <t>003.070-8</t>
  </si>
  <si>
    <t>ADRIANA LIZARDO GOMES DE AZEVEDO</t>
  </si>
  <si>
    <t>007.200-1</t>
  </si>
  <si>
    <t>KALISON BATISTA DANTAS</t>
  </si>
  <si>
    <t>003.631-5</t>
  </si>
  <si>
    <t>ROSIMAR DE FATIMA FERREIRA DE MENEZES</t>
  </si>
  <si>
    <t>010.350-0</t>
  </si>
  <si>
    <t>JULIANA ALICE DE OLIVEIRA LIMA</t>
  </si>
  <si>
    <t>005.695-2</t>
  </si>
  <si>
    <t>PALOMA ANDRADE CORREA</t>
  </si>
  <si>
    <t>Chefe da Seção de Convênios e Outros Ajustes</t>
  </si>
  <si>
    <t>011.054-0</t>
  </si>
  <si>
    <t>JOSIE CRISTINA JERONIMO</t>
  </si>
  <si>
    <t>003.335-9</t>
  </si>
  <si>
    <t>TATIANA PAZ DE ALMEIDA</t>
  </si>
  <si>
    <t>003.345-6</t>
  </si>
  <si>
    <t>ELIZIA MARA COSTA ISRAEL</t>
  </si>
  <si>
    <t>006.681-8</t>
  </si>
  <si>
    <t>LIVIA DOS SANTOS VASQUEZ</t>
  </si>
  <si>
    <t>005.912-9</t>
  </si>
  <si>
    <t>WENDELL MARTINS DO NASCIMENTO</t>
  </si>
  <si>
    <t>005.870-0</t>
  </si>
  <si>
    <t>IANO SA E SOUZA DE WANDERLEY</t>
  </si>
  <si>
    <t>006.434-3</t>
  </si>
  <si>
    <t>ADRIANO DA SILVA CAVALCANTE</t>
  </si>
  <si>
    <t>006.221-9</t>
  </si>
  <si>
    <t>RAFAEL FERNANDEZ XIMENES DE ALCANTARA</t>
  </si>
  <si>
    <t>005.599-9</t>
  </si>
  <si>
    <t>RAFAEL CYRINO GUIMARAES</t>
  </si>
  <si>
    <t>003.123-2</t>
  </si>
  <si>
    <t>JOAO DE ALBUQUERQUE ANDRADE LIMA NETO</t>
  </si>
  <si>
    <t>000.709-9</t>
  </si>
  <si>
    <t>NELIA FREITAS NOGUEIRA VIEIRA</t>
  </si>
  <si>
    <t>Diretor da Divisão de Patrimônio e Material</t>
  </si>
  <si>
    <t>001.483-4</t>
  </si>
  <si>
    <t>GIZELLE MARIA CUNHA DE SOUZA</t>
  </si>
  <si>
    <t>005.606-5</t>
  </si>
  <si>
    <t>DANIELE DA SILVA DUARTE</t>
  </si>
  <si>
    <t>Assistente de Diretor da Divisão de Patrimônio e Material</t>
  </si>
  <si>
    <t>001.668-3</t>
  </si>
  <si>
    <t>HELENY CRISTINA MUNEYMNE TELLES DE SOUZA</t>
  </si>
  <si>
    <t>005.772-0</t>
  </si>
  <si>
    <t>IGOR DE VASCONCELLOS DIAS MENDONCA</t>
  </si>
  <si>
    <t>001.815-5</t>
  </si>
  <si>
    <t>JOSE MARINO ARAUJO DA SILVA</t>
  </si>
  <si>
    <t>001.602-0</t>
  </si>
  <si>
    <t>CLAUDIA CORREIA FORTUNATO</t>
  </si>
  <si>
    <t>003.125-9</t>
  </si>
  <si>
    <t>ELIAS RIBEIRO DA SILVA</t>
  </si>
  <si>
    <t>000.399-9</t>
  </si>
  <si>
    <t>AGNALDO JOSE GEBER DOS SANTOS</t>
  </si>
  <si>
    <t>001.075-8</t>
  </si>
  <si>
    <t>FRANCISCO TELES DE LIMA</t>
  </si>
  <si>
    <t>003.030-9</t>
  </si>
  <si>
    <t>PAULO CESAR DE ARAUJO RODRIGUES</t>
  </si>
  <si>
    <t>000.376-0</t>
  </si>
  <si>
    <t>IZAEL AZEVEDO DE CASTRO</t>
  </si>
  <si>
    <t>003.032-5</t>
  </si>
  <si>
    <t>KLEBER JOVAN DA SILVA BENTES</t>
  </si>
  <si>
    <t>000.738-2</t>
  </si>
  <si>
    <t>LUIS CARLOS MESQUITA DUARTE</t>
  </si>
  <si>
    <t>001.283-1</t>
  </si>
  <si>
    <t>JOSE IVANIR ALVES DE ARAUJO</t>
  </si>
  <si>
    <t>001.895-3</t>
  </si>
  <si>
    <t>MOYSES FABRICIO FLORENCIO</t>
  </si>
  <si>
    <t>000.588-6</t>
  </si>
  <si>
    <t>PAULO ROBERTO DOS SANTOS</t>
  </si>
  <si>
    <t>000.578-9</t>
  </si>
  <si>
    <t>FRANCISCO AUREO DE OLIVEIRA</t>
  </si>
  <si>
    <t>003.028-7</t>
  </si>
  <si>
    <t>RICARDO DE ALMEIDA CUNHA</t>
  </si>
  <si>
    <t>003.096-1</t>
  </si>
  <si>
    <t>LUIZ CARLOS FERREIRA DE SALES</t>
  </si>
  <si>
    <t>003.027-9</t>
  </si>
  <si>
    <t>FRANCISCO RIVAIL SANTOS DA LUZ</t>
  </si>
  <si>
    <t>003.105-4</t>
  </si>
  <si>
    <t>JEFFESON JOSE MARTINS TUNDIS</t>
  </si>
  <si>
    <t>003.029-5</t>
  </si>
  <si>
    <t>MIGUEL DE OLIVEIRA BARBOSA</t>
  </si>
  <si>
    <t>000.379-4</t>
  </si>
  <si>
    <t>NELSON RODRIGUES DO NASCIMENTO</t>
  </si>
  <si>
    <t>003.214-0</t>
  </si>
  <si>
    <t>EDUARDO MARTINS DE SOUZA</t>
  </si>
  <si>
    <t>002.954-8</t>
  </si>
  <si>
    <t>DANTER JOSE DA SILVEIRA SARUBBI</t>
  </si>
  <si>
    <t>006.891-8</t>
  </si>
  <si>
    <t>DANIEL DOS SANTOS MOREIRA</t>
  </si>
  <si>
    <t>006.077-1</t>
  </si>
  <si>
    <t>ALINE RODRIGUES DA SILVA DE LIMA</t>
  </si>
  <si>
    <t>Chefe da Seção de Execução Financeira</t>
  </si>
  <si>
    <t>003.276-0</t>
  </si>
  <si>
    <t>GILMAR DE SOUZA TORRES</t>
  </si>
  <si>
    <t>003.040-6</t>
  </si>
  <si>
    <t>LOURENCO ANTONIO LIBORIO DE QUEIROZ</t>
  </si>
  <si>
    <t>Chefe da Seção de Execução Orçamentária</t>
  </si>
  <si>
    <t>006.510-2</t>
  </si>
  <si>
    <t>DIEGO MELO DIAS</t>
  </si>
  <si>
    <t>010.311-0</t>
  </si>
  <si>
    <t>MATEUS SOUZA DE SOUZA</t>
  </si>
  <si>
    <t>Assistente de Secretário de Orçamento e Finanças</t>
  </si>
  <si>
    <t>011.057-4</t>
  </si>
  <si>
    <t>TALITA DE ELDER MONTEIRO FERNANDES</t>
  </si>
  <si>
    <t>002.988-2</t>
  </si>
  <si>
    <t>ELCINEY DE ALMEIDA VASQUES</t>
  </si>
  <si>
    <t>003.563-7</t>
  </si>
  <si>
    <t>FABIO DE ARAUJO COUTO</t>
  </si>
  <si>
    <t>003.647-1</t>
  </si>
  <si>
    <t>006.484-0</t>
  </si>
  <si>
    <t>MARCOS ANTONIO BATISTA DE OLIVEIRA</t>
  </si>
  <si>
    <t>Assessor de Tecnologia e Pesquisa da Secretaria de Gestão de Pessoas</t>
  </si>
  <si>
    <t>006.213-8</t>
  </si>
  <si>
    <t>ROGERIO MARCIO AMARAL LIMA</t>
  </si>
  <si>
    <t>002.657-3</t>
  </si>
  <si>
    <t>FERNANDO TODESCHINI</t>
  </si>
  <si>
    <t>010.246-6</t>
  </si>
  <si>
    <t>ANA PAULA DO NASCIMENTO SILVA</t>
  </si>
  <si>
    <t>001.691-8</t>
  </si>
  <si>
    <t>IZAURA BARBOSA CORDEIRO</t>
  </si>
  <si>
    <t>003.060-0</t>
  </si>
  <si>
    <t>JUSSARA FERREIRA BARRONCAS DE ASSUNCAO</t>
  </si>
  <si>
    <t>Diretora de Provimento e Movimentação de Pessoas</t>
  </si>
  <si>
    <t>003.005-8</t>
  </si>
  <si>
    <t>REGIVAN CHAVES BRITO</t>
  </si>
  <si>
    <t>003.078-3</t>
  </si>
  <si>
    <t>ROSANA NUNES DA COSTA</t>
  </si>
  <si>
    <t>003.927-6</t>
  </si>
  <si>
    <t>ALINE FERREIRA GOMES</t>
  </si>
  <si>
    <t>001.658-6</t>
  </si>
  <si>
    <t>ROBERTO TRIGUEIRO GALVAO</t>
  </si>
  <si>
    <t>Chefe da Seção de Desenvolvimento de Competências</t>
  </si>
  <si>
    <t>001.955-0</t>
  </si>
  <si>
    <t>ERICEIA ALENCAR QUEIROZ</t>
  </si>
  <si>
    <t>003.447-9</t>
  </si>
  <si>
    <t>ALINE RODRIGUES VIEIRA</t>
  </si>
  <si>
    <t>008.422-0</t>
  </si>
  <si>
    <t>ANDRE BRASIL GUIMARAES</t>
  </si>
  <si>
    <t>006.639-7</t>
  </si>
  <si>
    <t>MIGUEL PEREIRA DE FIGUEIREDO</t>
  </si>
  <si>
    <t>006.889-6</t>
  </si>
  <si>
    <t>CLAUDIO ELOY DA SILVA JUNIOR</t>
  </si>
  <si>
    <t>003.119-4</t>
  </si>
  <si>
    <t>MARCIO CESAR GOMES LIMA</t>
  </si>
  <si>
    <t>001.940-2</t>
  </si>
  <si>
    <t>EDEMIR CORDOVIL DE SIQUEIRA</t>
  </si>
  <si>
    <t>006.305-3</t>
  </si>
  <si>
    <t>IZABELA FIGUEIRA BENOLIEL</t>
  </si>
  <si>
    <t>001.604-7</t>
  </si>
  <si>
    <t>ALESSANDER FIGLIUOLO UCHOA</t>
  </si>
  <si>
    <t>001.869-4</t>
  </si>
  <si>
    <t>CINTYA KAZUKO DIAS TAKANO</t>
  </si>
  <si>
    <t>003.086-4</t>
  </si>
  <si>
    <t>ROSEMARY RODRIGUES DOS SANTOS</t>
  </si>
  <si>
    <t>003.313-8</t>
  </si>
  <si>
    <t>FRANCISCO DE ASSIS ALVES FERREIRA</t>
  </si>
  <si>
    <t>005.910-2</t>
  </si>
  <si>
    <t>MIGUEL JUNIOR OLIVEIRA BARROS</t>
  </si>
  <si>
    <t>003.122-4</t>
  </si>
  <si>
    <t>JOSE CARLOS DA SILVA BRANDAO</t>
  </si>
  <si>
    <t>002.957-2</t>
  </si>
  <si>
    <t>ANTONIO CARLOS CONDE HOLANDA</t>
  </si>
  <si>
    <t>002.783-9</t>
  </si>
  <si>
    <t>DELSON MARQUES MARTINS JUNIOR</t>
  </si>
  <si>
    <t>003.137-2</t>
  </si>
  <si>
    <t>APARECIDA SOUZA DAS NEVES</t>
  </si>
  <si>
    <t>005.925-0</t>
  </si>
  <si>
    <t>BRUNNO SOUZA PINHEIRO</t>
  </si>
  <si>
    <t>003.396-0</t>
  </si>
  <si>
    <t>ROSA JAQUELINE GOMES DE SOUZA</t>
  </si>
  <si>
    <t>001.798-1</t>
  </si>
  <si>
    <t>ROOSEVELT DA MOTA NUNES</t>
  </si>
  <si>
    <t>010.892-8</t>
  </si>
  <si>
    <t>ELISABETH DE ARAUJO MOREIRA</t>
  </si>
  <si>
    <t>010.793-0</t>
  </si>
  <si>
    <t>EZILIA DAYANE BERTAO DE GOIS</t>
  </si>
  <si>
    <t>011.052-3</t>
  </si>
  <si>
    <t>JACKELINE CARVALHO AUZIER</t>
  </si>
  <si>
    <t>001.689-6</t>
  </si>
  <si>
    <t>ANGELA MARIA MELO LEIROS</t>
  </si>
  <si>
    <t>001.745-0</t>
  </si>
  <si>
    <t>LUCINDA DE SOUZA PARENTE</t>
  </si>
  <si>
    <t>003.434-7</t>
  </si>
  <si>
    <t>JIANNY PINHEIRO DA SILVA</t>
  </si>
  <si>
    <t>006.690-7</t>
  </si>
  <si>
    <t>DAYSE KELLY SOARES MENDES COIMBRA</t>
  </si>
  <si>
    <t>006.485-8</t>
  </si>
  <si>
    <t>ADRIANNE DE SOUZA PACHECO</t>
  </si>
  <si>
    <t>003.404-5</t>
  </si>
  <si>
    <t>DENISE AKEMI MITTO OCHIKUBO</t>
  </si>
  <si>
    <t>Chefe da Seção de Pagamentos de Servidores e Estagiários</t>
  </si>
  <si>
    <t>010.381-0</t>
  </si>
  <si>
    <t>WENDERSON HENRIQUE SOUZA MELO</t>
  </si>
  <si>
    <t>001.994-1</t>
  </si>
  <si>
    <t>BARBARA GREY NEVES IZIDRO DA SILVA</t>
  </si>
  <si>
    <t>000.428-6</t>
  </si>
  <si>
    <t>MARIA IZABEL ANDRADE CAVALCANTE</t>
  </si>
  <si>
    <t>000.250-0</t>
  </si>
  <si>
    <t>INES AUGUSTA PEREIRA DOS REIS</t>
  </si>
  <si>
    <t>003.079-1</t>
  </si>
  <si>
    <t>MAURO SARAIVA BARROS LIMA</t>
  </si>
  <si>
    <t>Diretor de Gestão do Teletrabalho</t>
  </si>
  <si>
    <t>009.454-4</t>
  </si>
  <si>
    <t>ROBERTA MONIQUE DA SILVA SANTOS</t>
  </si>
  <si>
    <t>006.022-4</t>
  </si>
  <si>
    <t>MARCIA RACHEL DE CASTRO E COSTA RIZZATO</t>
  </si>
  <si>
    <t>003.750-8</t>
  </si>
  <si>
    <t>MARIA ELEONORA BRANDAO CASTELO BRANCO</t>
  </si>
  <si>
    <t>BRUNO OLIVEIRA DE SOUZA</t>
  </si>
  <si>
    <t>005.605-7</t>
  </si>
  <si>
    <t>ADALBERTO DA SILVA CARVALHO</t>
  </si>
  <si>
    <t>002.945-9</t>
  </si>
  <si>
    <t>MARIA CRISTINA DE PAIVA MATTOS</t>
  </si>
  <si>
    <t>003.455-0</t>
  </si>
  <si>
    <t>THAIS FERNANDES MACHADO</t>
  </si>
  <si>
    <t>007.445-4</t>
  </si>
  <si>
    <t>JOSE ANDRESS DA ROCHA ALBUQUERQUE CAVALCANTI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</si>
  <si>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</si>
  <si>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</si>
  <si>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</si>
  <si>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</si>
  <si>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</si>
  <si>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007.328-8</t>
  </si>
  <si>
    <t>EISNER ROBERT MENDES DA CUNHA</t>
  </si>
  <si>
    <t>Chefe de Setor de Acompanhamento Estatístico da Corregedoria Geral de Justiça</t>
  </si>
  <si>
    <t>003.299-9</t>
  </si>
  <si>
    <t>GLORIA KEIKO SHISHIDO DE SOUZA</t>
  </si>
  <si>
    <t>010.740-9</t>
  </si>
  <si>
    <t>ANDERSON PEREIRA DA SILVA</t>
  </si>
  <si>
    <t>010.831-6</t>
  </si>
  <si>
    <t>LEANDERSON DA SILVA SANTOS</t>
  </si>
  <si>
    <t>010.950-9</t>
  </si>
  <si>
    <t>010.261-0</t>
  </si>
  <si>
    <t>JOANDERSON FREIRE BARBOSA</t>
  </si>
  <si>
    <t>JOSE EDSON FERREIRA NUNES JUNIOR</t>
  </si>
  <si>
    <t>Estatístico</t>
  </si>
  <si>
    <t>006.481-5</t>
  </si>
  <si>
    <t>MARIO CESAR DE SOUZA FERNANDES</t>
  </si>
  <si>
    <t>010.363-2</t>
  </si>
  <si>
    <t>GABRIEL DE SOUZA CAVALCANTE</t>
  </si>
  <si>
    <t>010.362-4</t>
  </si>
  <si>
    <t>FRANCISCO CARLOS MAGNO CAMPOS GURGEL PINHEIRO</t>
  </si>
  <si>
    <t>000.349-2</t>
  </si>
  <si>
    <t>ANA CYRA SAUNDERS FERNANDES COELHO</t>
  </si>
  <si>
    <t>Secretária de Serviços Integrados de Saúde</t>
  </si>
  <si>
    <t>001.487-7</t>
  </si>
  <si>
    <t>SARAH ACHUR TUMA</t>
  </si>
  <si>
    <t>001.304-8</t>
  </si>
  <si>
    <t>MANUEL NEUZIMAR PINHEIRO JUNIOR</t>
  </si>
  <si>
    <t>Membro da Junta Médica</t>
  </si>
  <si>
    <t>010.206-7</t>
  </si>
  <si>
    <t>FRANCYS CLAUS SAMPAIO DE SOUZA</t>
  </si>
  <si>
    <t>005.828-9</t>
  </si>
  <si>
    <t>LUCIANO NUNES DOS SANTOS</t>
  </si>
  <si>
    <t>001.671-3</t>
  </si>
  <si>
    <t>IVANY BARROS DANTAS</t>
  </si>
  <si>
    <t>001.489-3</t>
  </si>
  <si>
    <t>MARCOS VELLUDO BERNARDES</t>
  </si>
  <si>
    <t>008.391-7</t>
  </si>
  <si>
    <t>WLADIA DE ALBUQUERQUE SILVA</t>
  </si>
  <si>
    <t>005.774-6</t>
  </si>
  <si>
    <t>EDWIN RICARDO NOLI LAZO</t>
  </si>
  <si>
    <t>001.670-5</t>
  </si>
  <si>
    <t>MARIA DE NAZARE COSTA DA SILVA</t>
  </si>
  <si>
    <t>005.702-9</t>
  </si>
  <si>
    <t>ENEAS REATEGUI FRANCO JUNIOR</t>
  </si>
  <si>
    <t>001.799-0</t>
  </si>
  <si>
    <t>SIDNEI UCHOA PINHEIRO</t>
  </si>
  <si>
    <t>000.294-1</t>
  </si>
  <si>
    <t>MARIA DE LOURDES QUEIROZ</t>
  </si>
  <si>
    <t>005.812-2</t>
  </si>
  <si>
    <t>AMANDA ESTAVO GEBER</t>
  </si>
  <si>
    <t>003.192-5</t>
  </si>
  <si>
    <t>MARCIA CRISTINA HENRIQUES LEVI</t>
  </si>
  <si>
    <t>005.787-8</t>
  </si>
  <si>
    <t>FABIOLA GOMES LIMA</t>
  </si>
  <si>
    <t>001.697-7</t>
  </si>
  <si>
    <t>ANA CLAUDIA MAIA DE ALMEIDA</t>
  </si>
  <si>
    <t>001.240-8</t>
  </si>
  <si>
    <t>ANA MARCILEI RIBEIRO DA COSTA</t>
  </si>
  <si>
    <t>003.004-0</t>
  </si>
  <si>
    <t>MARIA DAS GRACAS SILVA SARMENTO</t>
  </si>
  <si>
    <t>001.349-8</t>
  </si>
  <si>
    <t>ADRIANA VILHENA FREITAS ROMANO</t>
  </si>
  <si>
    <t>002.809-6</t>
  </si>
  <si>
    <t>MONIKE SALDANHA ANTONY</t>
  </si>
  <si>
    <t>001.739-6</t>
  </si>
  <si>
    <t>PATRICIA SANCHES GOMES</t>
  </si>
  <si>
    <t>003.322-7</t>
  </si>
  <si>
    <t>ANDREA DOS SANTOS CABRAL</t>
  </si>
  <si>
    <t>000.070-1</t>
  </si>
  <si>
    <t>FERNANDA COELHO DE SOUZA</t>
  </si>
  <si>
    <t>005.608-1</t>
  </si>
  <si>
    <t>JESSICA MARIA ORAN LIMA</t>
  </si>
  <si>
    <t>010.177-0</t>
  </si>
  <si>
    <t>MARCELLO PHILLIPE AGUIAR MARTINS</t>
  </si>
  <si>
    <t>010.175-3</t>
  </si>
  <si>
    <t>JULIANO RALO MONTEIRO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</si>
  <si>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</si>
  <si>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</si>
  <si>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</si>
  <si>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</si>
  <si>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</si>
  <si>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</si>
  <si>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Assessor de Cerimonial da Escola Superior da Magistratura do Amazonas</t>
  </si>
  <si>
    <t>004.674-4</t>
  </si>
  <si>
    <t>KELLY CRISTINA DE ARAUJO BARCELOS FERREIRA</t>
  </si>
  <si>
    <t>001.609-8</t>
  </si>
  <si>
    <t>ANTONIO CLAUDIO SIMAS GAIA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</si>
  <si>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</si>
  <si>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</si>
  <si>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</si>
  <si>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</si>
  <si>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</si>
  <si>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</si>
  <si>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005.776-2</t>
  </si>
  <si>
    <t>ALDENE VINENTE BENTES</t>
  </si>
  <si>
    <t>002.976-9</t>
  </si>
  <si>
    <t>ANDERSON RODRIGUES LAURIDO</t>
  </si>
  <si>
    <t>000.063-9</t>
  </si>
  <si>
    <t>CLAUDIO DA SILVA CAVALCANTE</t>
  </si>
  <si>
    <t>003.466-5</t>
  </si>
  <si>
    <t>ROCELI PEREIRA LIMA</t>
  </si>
  <si>
    <t>010.923-1</t>
  </si>
  <si>
    <t>JOAO PAULO RAMOS JACOB</t>
  </si>
  <si>
    <t>008.948-6</t>
  </si>
  <si>
    <t>ISABELLE DOS SANTOS PERASA RIBEIRO</t>
  </si>
  <si>
    <t>003.704-4</t>
  </si>
  <si>
    <t>CARLENE BRANDAO DA SILVA</t>
  </si>
  <si>
    <t>001.377-3</t>
  </si>
  <si>
    <t>SANDRA MARIA DA SILVA</t>
  </si>
  <si>
    <t>005.777-0</t>
  </si>
  <si>
    <t>MIRIAN FALCAO DA SILVEIRA ROLIM</t>
  </si>
  <si>
    <t>001.759-0</t>
  </si>
  <si>
    <t>NELSON BRUNO DA COSTA</t>
  </si>
  <si>
    <t>005.823-8</t>
  </si>
  <si>
    <t>IGOR BRAGA DE SOUZA</t>
  </si>
  <si>
    <t>010.204-0</t>
  </si>
  <si>
    <t>ALCEIR DA SILVA AMORIM</t>
  </si>
  <si>
    <t>000.039-6</t>
  </si>
  <si>
    <t>ANA MARY REBOUCAS PISANI</t>
  </si>
  <si>
    <t>007.180-3</t>
  </si>
  <si>
    <t>003.062-7</t>
  </si>
  <si>
    <t>NIVEA DINELI IANNUZZI</t>
  </si>
  <si>
    <t>001.993-3</t>
  </si>
  <si>
    <t>MARCELO CORREA DE MELLO</t>
  </si>
  <si>
    <t>001.810-4</t>
  </si>
  <si>
    <t>EUCLIDES CARLOS DOS ANJOS</t>
  </si>
  <si>
    <t>003.251-4</t>
  </si>
  <si>
    <t>ANA PAULA NOGUEIRA AGUIAR</t>
  </si>
  <si>
    <t>002.779-0</t>
  </si>
  <si>
    <t>ERZENILDO DE OLIVEIRA FREITAS</t>
  </si>
  <si>
    <t>006.698-2</t>
  </si>
  <si>
    <t>RENZO JEAN PIERRE LAZARTE MORON</t>
  </si>
  <si>
    <t>003.849-0</t>
  </si>
  <si>
    <t>NABIHA MONASSA ABINADER DA ROCHA</t>
  </si>
  <si>
    <t>Secretária de Auditoria Interna</t>
  </si>
  <si>
    <t>003.091-0</t>
  </si>
  <si>
    <t>ADRIANO LUIZ DO VALE SOARES</t>
  </si>
  <si>
    <t>Coordenador de Consultoria</t>
  </si>
  <si>
    <t>005.611-1</t>
  </si>
  <si>
    <t>FAUSTO ARAUJO NUNES DE ALMEIDA</t>
  </si>
  <si>
    <t>Coordenador de Avaliação</t>
  </si>
  <si>
    <t>002.765-0</t>
  </si>
  <si>
    <t>VITOR DE ANDRADE LIMA</t>
  </si>
  <si>
    <t>Assessor Técnico em Contabilidade</t>
  </si>
  <si>
    <t>003.019-8</t>
  </si>
  <si>
    <t>RENEE BEZERRA MATOS</t>
  </si>
  <si>
    <t>Assessor Técnico em Engenharia</t>
  </si>
  <si>
    <t>003.020-1</t>
  </si>
  <si>
    <t>ODALEIA BEATRIZ ABREU DA SILVA</t>
  </si>
  <si>
    <t>Assistente de Secretário de Auditoria Interna</t>
  </si>
  <si>
    <t>002.877-0</t>
  </si>
  <si>
    <t>LYDIA DE JESUS AZEDO NETA</t>
  </si>
  <si>
    <t>001.793-0</t>
  </si>
  <si>
    <t>ROCICLEIDE NASCIMENTO DA SILVA</t>
  </si>
  <si>
    <t>003.915-2</t>
  </si>
  <si>
    <t>CARLOS ANDRE SANTIAGO VIEIRA</t>
  </si>
  <si>
    <t>Secretário-Geral de Justiça</t>
  </si>
  <si>
    <t>009.286-0</t>
  </si>
  <si>
    <t>ALEXANDER CAVALCANTE XAVIER</t>
  </si>
  <si>
    <t>009.553-2</t>
  </si>
  <si>
    <t>INARA LUZIA MORAES DE SOUZA</t>
  </si>
  <si>
    <t>010.106-0</t>
  </si>
  <si>
    <t>DANIEL GUEDES DE CARVALHO</t>
  </si>
  <si>
    <t>000.257-7</t>
  </si>
  <si>
    <t>SILVANA INEZ TEIXEIRA DE CASTRO</t>
  </si>
  <si>
    <t>006.867-5</t>
  </si>
  <si>
    <t>JESSICA KELLY FERREIRA DE ARAUJO</t>
  </si>
  <si>
    <t>003.102-0</t>
  </si>
  <si>
    <t>ANA CLAUDIA COELHO DE LIMA</t>
  </si>
  <si>
    <t>006.618-4</t>
  </si>
  <si>
    <t>PAULO ROBERTO PESSOA VASCONCELOS</t>
  </si>
  <si>
    <t>001.780-9</t>
  </si>
  <si>
    <t>PATRICIA SOUSA DOS SANTOS DE SALES</t>
  </si>
  <si>
    <t>001.797-3</t>
  </si>
  <si>
    <t>CLAUDIA CRISTINA PINTO COSTA</t>
  </si>
  <si>
    <t>008.157-4</t>
  </si>
  <si>
    <t>MARCOS HENRIQUE JEAN DE MENDONCA</t>
  </si>
  <si>
    <t>001.945-3</t>
  </si>
  <si>
    <t>PATRICIA HELENA ALVES DE OLIVEIRA</t>
  </si>
  <si>
    <t>002.770-7</t>
  </si>
  <si>
    <t>DANIELLY FERNANDES DA SILVA NAZARETH</t>
  </si>
  <si>
    <t>002.814-2</t>
  </si>
  <si>
    <t>RICARDO MARCELO GOMES DE OLIVEIRA</t>
  </si>
  <si>
    <t>003.053-8</t>
  </si>
  <si>
    <t>CARLOS RONALDO LIMA BARROCO FILHO</t>
  </si>
  <si>
    <t>003.435-5</t>
  </si>
  <si>
    <t>CIRCE MARIA LIMA GANDRA BAPTISTA</t>
  </si>
  <si>
    <t>008.308-9</t>
  </si>
  <si>
    <t>MATHEUS DE SOUZA LINHARES</t>
  </si>
  <si>
    <t>003.033-3</t>
  </si>
  <si>
    <t>RUI CESAR DOS SANTOS DA CRUZ</t>
  </si>
  <si>
    <t>010.184-2</t>
  </si>
  <si>
    <t>ADRIANA SOUZA CARPINTEIRO PERES</t>
  </si>
  <si>
    <t>009.847-7</t>
  </si>
  <si>
    <t>CAROLINE FERRARI PAZ MENDES</t>
  </si>
  <si>
    <t>002.696-4</t>
  </si>
  <si>
    <t>ALESSANDRA GONCALVES CORREA</t>
  </si>
  <si>
    <t>003.147-0</t>
  </si>
  <si>
    <t>ARISTARCO DE ARAUJO JORGE MELLO FILHO</t>
  </si>
  <si>
    <t>006.038-0</t>
  </si>
  <si>
    <t>RODRIGO IBERNON DAS CHAGAS</t>
  </si>
  <si>
    <t>003.038-4</t>
  </si>
  <si>
    <t>VIVIANNE ALLEM NUNES NAZARE</t>
  </si>
  <si>
    <t>000.395-6</t>
  </si>
  <si>
    <t>ROBERVAL WILKENS MARINHO</t>
  </si>
  <si>
    <t>000.057-4</t>
  </si>
  <si>
    <t>JOAO BOSCO VALENTE RODRIGUES</t>
  </si>
  <si>
    <t>001.526-1</t>
  </si>
  <si>
    <t>LUIZ CLAUDIO CATUNDA DE SOUZA</t>
  </si>
  <si>
    <t>001.863-5</t>
  </si>
  <si>
    <t>BRENO FIGUEIREDO CORADO</t>
  </si>
  <si>
    <t>Secretário de Tecnologia da Informação e Comunicação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</si>
  <si>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</si>
  <si>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</si>
  <si>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</si>
  <si>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</si>
  <si>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</si>
  <si>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</si>
  <si>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003.245-0</t>
  </si>
  <si>
    <t>MAURO SERGIO SALES DA SILVA</t>
  </si>
  <si>
    <t>Assessor de Aquisição e Contratos</t>
  </si>
  <si>
    <t>003.307-3</t>
  </si>
  <si>
    <t>MARCUS DE LIMA BRAGA</t>
  </si>
  <si>
    <t>003.328-6</t>
  </si>
  <si>
    <t>RODRIGO CHOJI DE FREITAS</t>
  </si>
  <si>
    <t>001.916-0</t>
  </si>
  <si>
    <t>DANIELA NAVEGANTE DA SILVA AZEDO</t>
  </si>
  <si>
    <t>VICENCIA FIGUEREDO DA COSTA</t>
  </si>
  <si>
    <t>011.017-5</t>
  </si>
  <si>
    <t>LUIZ EDUARDO SANTOS DE ARAUJO</t>
  </si>
  <si>
    <t>006.486-6</t>
  </si>
  <si>
    <t>MAYARA DE PAIVA CALDAS DE MENDONCA</t>
  </si>
  <si>
    <t>001.672-1</t>
  </si>
  <si>
    <t>PAULO CESAR FEIJAO SILVEIRA</t>
  </si>
  <si>
    <t>Diretor de Suporte e Gestão de Ativos de Tecnologia da Informação e Comunicação</t>
  </si>
  <si>
    <t>001.492-3</t>
  </si>
  <si>
    <t>JOSE AUGUSTO COSTA DE SOUZA</t>
  </si>
  <si>
    <t>004.215-3</t>
  </si>
  <si>
    <t>RAUNY DOS SANTOS PENA FORTE</t>
  </si>
  <si>
    <t>002.807-0</t>
  </si>
  <si>
    <t>MARCIA ANDREA BULCAO DA COSTA</t>
  </si>
  <si>
    <t>006.697-4</t>
  </si>
  <si>
    <t>WALLISSON DOS ANJOS ALVES</t>
  </si>
  <si>
    <t>010.268-7</t>
  </si>
  <si>
    <t>MERYLIM COSTA DA CUNHA</t>
  </si>
  <si>
    <t>000.459-6</t>
  </si>
  <si>
    <t>GERSID MATOS CASTELO BRANCO</t>
  </si>
  <si>
    <t>001.122-3</t>
  </si>
  <si>
    <t>RONIE NAVEGANTE DA SILVA</t>
  </si>
  <si>
    <t>005.791-6</t>
  </si>
  <si>
    <t>DIANA CAMPOS DO AMARAL</t>
  </si>
  <si>
    <t>005.612-0</t>
  </si>
  <si>
    <t>TANIA BASTO GARCIA DE SOUZA</t>
  </si>
  <si>
    <t>005.628-6</t>
  </si>
  <si>
    <t>ALEXANDRE ANDRADE DE CASTRO</t>
  </si>
  <si>
    <t>002.037-0</t>
  </si>
  <si>
    <t>JEAN CLEUBER DE ARAUJO MESSIAS</t>
  </si>
  <si>
    <t>003.074-0</t>
  </si>
  <si>
    <t>HENRIQUE JOSE DOS SANTOS</t>
  </si>
  <si>
    <t>005.795-9</t>
  </si>
  <si>
    <t>GABRIEL GAMANIEL GUERRA DE OLIVEIRA</t>
  </si>
  <si>
    <t>005.859-9</t>
  </si>
  <si>
    <t>ARTHUR PAES DA FONSECA</t>
  </si>
  <si>
    <t>005.864-5</t>
  </si>
  <si>
    <t>SEBASTIAO FONSECA MONTEIRO JUNIOR</t>
  </si>
  <si>
    <t>003.247-6</t>
  </si>
  <si>
    <t>LEONARDO AUGUSTO ALVES DE LIMA SOARES</t>
  </si>
  <si>
    <t>005.625-1</t>
  </si>
  <si>
    <t>TAYMON CHRIS MOURA CANTE</t>
  </si>
  <si>
    <t>005.683-9</t>
  </si>
  <si>
    <t>JEFFERSON GABRIEL DE SOUZA ALBUQUERQUE</t>
  </si>
  <si>
    <t>003.272-7</t>
  </si>
  <si>
    <t>MANOEL ADELSON OLIVEIRA COSTA</t>
  </si>
  <si>
    <t>005.898-0</t>
  </si>
  <si>
    <t>SEBASTIAO ALBERTO JOSE MOUSSE NETO</t>
  </si>
  <si>
    <t>005.687-1</t>
  </si>
  <si>
    <t>DIOGO MENDONCA DE SOUSA</t>
  </si>
  <si>
    <t>004.707-4</t>
  </si>
  <si>
    <t>EDUARDO GONCALVES PINHEIRO JUNIOR</t>
  </si>
  <si>
    <t>004.186-6</t>
  </si>
  <si>
    <t>RHEDSON FRANCISCO FERNANDES ESASHIKA</t>
  </si>
  <si>
    <t>002.943-2</t>
  </si>
  <si>
    <t>JANAINA TAVARES REIS BRITO</t>
  </si>
  <si>
    <t>001.615-2</t>
  </si>
  <si>
    <t>MARCELO JOSE GOMES DE LEIROS</t>
  </si>
  <si>
    <t>005.620-0</t>
  </si>
  <si>
    <t>MARCELO DE FARIAS FERNANDES</t>
  </si>
  <si>
    <t>003.364-2</t>
  </si>
  <si>
    <t>LAVOISIER DA SILVA PARENTE</t>
  </si>
  <si>
    <t>003.248-4</t>
  </si>
  <si>
    <t>LUCIA HELENA NOBRE KLEM</t>
  </si>
  <si>
    <t>004.216-1</t>
  </si>
  <si>
    <t>RODRIGO DOS SANTOS MARINHO</t>
  </si>
  <si>
    <t>003.270-0</t>
  </si>
  <si>
    <t>ROBERTO DA COSTA ROCHA</t>
  </si>
  <si>
    <t>003.338-3</t>
  </si>
  <si>
    <t>JULIO CESAR DA SILVA E SILVA</t>
  </si>
  <si>
    <t>005.624-3</t>
  </si>
  <si>
    <t>JOSIVALDO DIEB MACHADO</t>
  </si>
  <si>
    <t>001.778-7</t>
  </si>
  <si>
    <t>SIGRID CAMARA DE OLIVEIRA</t>
  </si>
  <si>
    <t>000.743-9</t>
  </si>
  <si>
    <t>WILDE MARINHO ROBERT</t>
  </si>
  <si>
    <t>003.026-0</t>
  </si>
  <si>
    <t>DAVID GABRIEL SILVA DE SOUZA</t>
  </si>
  <si>
    <t>006.880-2</t>
  </si>
  <si>
    <t>RODRIGO CEZAR XAVIER TEIXEIRA</t>
  </si>
  <si>
    <t>005.788-6</t>
  </si>
  <si>
    <t>WILKER FERNANDES LOPES</t>
  </si>
  <si>
    <t>005.857-2</t>
  </si>
  <si>
    <t>ROBSON SAMPAIO BRITO</t>
  </si>
  <si>
    <t>005.851-3</t>
  </si>
  <si>
    <t>FRANCISCO XAVIER MAIA BRITO FILHO</t>
  </si>
  <si>
    <t>005.856-4</t>
  </si>
  <si>
    <t>JOGLI FERREIRA DE LIMA</t>
  </si>
  <si>
    <t>010.202-4</t>
  </si>
  <si>
    <t>JACKSON COSTA DE LIMA</t>
  </si>
  <si>
    <t>005.909-9</t>
  </si>
  <si>
    <t>LUCAS PHILIPE CORREA TAVARES</t>
  </si>
  <si>
    <t>004.645-0</t>
  </si>
  <si>
    <t>AMAURY NASCIMENTO DE SOUZA</t>
  </si>
  <si>
    <t>THIAGO WIRLEY FARIAS DA SILVA FONSECA</t>
  </si>
  <si>
    <t>004.631-0</t>
  </si>
  <si>
    <t>DOUGLAS HERBERT LOPES DA SILVA</t>
  </si>
  <si>
    <t>JESSICA IASMIN DA COSTA LIMA</t>
  </si>
  <si>
    <t>002.861-4</t>
  </si>
  <si>
    <t>ALYSSON SIMOES SOUZA</t>
  </si>
  <si>
    <t>005.853-0</t>
  </si>
  <si>
    <t>FABIO RABELO SOARES</t>
  </si>
  <si>
    <t>005.267-1</t>
  </si>
  <si>
    <t>THIAGO FALCAO MARINHO</t>
  </si>
  <si>
    <t>005.632-4</t>
  </si>
  <si>
    <t>JOSE MARIA DRUMOND DE VASCONCELOS DIAS FILHO</t>
  </si>
  <si>
    <t>005.621-9</t>
  </si>
  <si>
    <t>KELLEN FABIANE PINAGE GORAYEB</t>
  </si>
  <si>
    <t>000.271-2</t>
  </si>
  <si>
    <t>IRAILTON GARCIA DE MATOS</t>
  </si>
  <si>
    <t>Chefe da Seção de Qualidade de Sistemas</t>
  </si>
  <si>
    <t>Chefe da Seção de Banco de Dados e Painéis</t>
  </si>
  <si>
    <t>003.154-2</t>
  </si>
  <si>
    <t>JORGE ABILIO ABINADER NETO</t>
  </si>
  <si>
    <t>005.691-0</t>
  </si>
  <si>
    <t>AMADEU ANDERLIN NETO</t>
  </si>
  <si>
    <t>010.211-3</t>
  </si>
  <si>
    <t>SHARLENE ALISSA DA SILVA COSTA</t>
  </si>
  <si>
    <t>005.672-3</t>
  </si>
  <si>
    <t>RODRIGO DOS SANTOS ROLIM</t>
  </si>
  <si>
    <t>010.270-9</t>
  </si>
  <si>
    <t>MAISA VIDAL TEIXEIRA</t>
  </si>
  <si>
    <t>010.789-1</t>
  </si>
  <si>
    <t>ANDERSON NOGUEIRA SILVERIO</t>
  </si>
  <si>
    <t>010.322-5</t>
  </si>
  <si>
    <t>CAMILO PAIVA MATOS PIMENTEL</t>
  </si>
  <si>
    <t>010.208-3</t>
  </si>
  <si>
    <t>ANTONIEL DA SILVA REGO</t>
  </si>
  <si>
    <t>010.207-5</t>
  </si>
  <si>
    <t>HUGO VINICIUS VAZ BRAGA</t>
  </si>
  <si>
    <t>010.219-9</t>
  </si>
  <si>
    <t>CARLOS PEREIRA DA SILVA</t>
  </si>
  <si>
    <t>010.222-9</t>
  </si>
  <si>
    <t>FLORO LIMA REIS JUNIOR</t>
  </si>
  <si>
    <t>005.622-7</t>
  </si>
  <si>
    <t>DANIEL RODRIGUES DE PAULA</t>
  </si>
  <si>
    <t>003.359-6</t>
  </si>
  <si>
    <t>MARCUS ANTONIO MARTINHO E SILVA</t>
  </si>
  <si>
    <t>003.083-0</t>
  </si>
  <si>
    <t>SEBASTIAO DA CRUZ GLORIA</t>
  </si>
  <si>
    <t>003.325-1</t>
  </si>
  <si>
    <t>RICARDO ALEXANDRE PERES SIMOES</t>
  </si>
  <si>
    <t>006.700-8</t>
  </si>
  <si>
    <t>RAMAYANA ASSUNCAO MENEZES JUNIOR</t>
  </si>
  <si>
    <t>005.598-0</t>
  </si>
  <si>
    <t>ADRIEL SARAIVA SARKIS</t>
  </si>
  <si>
    <t>010.460-4</t>
  </si>
  <si>
    <t>ANDREY CARLOS SARAIVA</t>
  </si>
  <si>
    <t>003.358-8</t>
  </si>
  <si>
    <t>ANSELMO BASTOS RODRIGUES JUNIOR</t>
  </si>
  <si>
    <t>006.445-9</t>
  </si>
  <si>
    <t>MAURICIO CARVALHO MARINHO</t>
  </si>
  <si>
    <t>005.674-0</t>
  </si>
  <si>
    <t>MARCELO VITOR OLIVEIRA DOS SANTOS</t>
  </si>
  <si>
    <t>003.249-2</t>
  </si>
  <si>
    <t>ALEXANDRA SILVA VEIGA</t>
  </si>
  <si>
    <t>005.703-7</t>
  </si>
  <si>
    <t>LUIS HENRIQUE DE SOUSA LIMA</t>
  </si>
  <si>
    <t>001.909-7</t>
  </si>
  <si>
    <t>ANDREA SOUSA DOS SANTOS</t>
  </si>
  <si>
    <t>001.912-7</t>
  </si>
  <si>
    <t>MARIA DO ROSARIO PEREIRA DE OLIVEIRA</t>
  </si>
  <si>
    <t>001.918-6</t>
  </si>
  <si>
    <t>ELIZANEA MOREIRA FERNANDES DA COSTA</t>
  </si>
  <si>
    <t>001.874-0</t>
  </si>
  <si>
    <t>IVANDER CAVALCANTE SCANTBELRUY</t>
  </si>
  <si>
    <t>000.629-7</t>
  </si>
  <si>
    <t>KATIA MARIA NAVEGANTE</t>
  </si>
  <si>
    <t>001.917-8</t>
  </si>
  <si>
    <t>SIMONE BARBOSA NEVES</t>
  </si>
  <si>
    <t>000.014-0</t>
  </si>
  <si>
    <t>WALDIR DA SILVA MARINHO</t>
  </si>
  <si>
    <t>005.793-2</t>
  </si>
  <si>
    <t>GILMAR CRUZ DE LIMA</t>
  </si>
  <si>
    <t>003.152-6</t>
  </si>
  <si>
    <t>RONALD GONCALVES RIBEIRO</t>
  </si>
  <si>
    <t>001.720-5</t>
  </si>
  <si>
    <t>GERSON MEIRELLES DE FRANCA</t>
  </si>
  <si>
    <t>000.288-7</t>
  </si>
  <si>
    <t>PAULO ROSA DE LIMA</t>
  </si>
  <si>
    <t>003.310-3</t>
  </si>
  <si>
    <t>ALDERICO DOS SANTOS SOUSA FILHO</t>
  </si>
  <si>
    <t>003.254-9</t>
  </si>
  <si>
    <t>ANTONIO DAS GRACAS CORREA MARTINS</t>
  </si>
  <si>
    <t>003.127-5</t>
  </si>
  <si>
    <t>ROBERNILSON DA SILVA LIMA</t>
  </si>
  <si>
    <t>003.088-0</t>
  </si>
  <si>
    <t>GLORIA LUIZA GONCALVES DE SOUZA</t>
  </si>
  <si>
    <t>000.012-4</t>
  </si>
  <si>
    <t>ROSELY ALVES MONTEIRO</t>
  </si>
  <si>
    <t>000.277-1</t>
  </si>
  <si>
    <t>JURACY ALMEIDA DO NASCIMENTO</t>
  </si>
  <si>
    <t>000.273-9</t>
  </si>
  <si>
    <t>MARIA NOGUEIRA DA SILVA</t>
  </si>
  <si>
    <t>003.143-7</t>
  </si>
  <si>
    <t>SIDNEY LEVEL DE BRITO</t>
  </si>
  <si>
    <t>003.156-9</t>
  </si>
  <si>
    <t>BENEDITO DO CARMO BRANDAO</t>
  </si>
  <si>
    <t>Assistente de Diretor da Divisão de Depósito Público</t>
  </si>
  <si>
    <t>001.695-0</t>
  </si>
  <si>
    <t>ODILSON PIMENTEL PASSOS</t>
  </si>
  <si>
    <t>001.858-9</t>
  </si>
  <si>
    <t>PAULO LIMA DE ARAUJO</t>
  </si>
  <si>
    <t>006.525-0</t>
  </si>
  <si>
    <t>RENAN DANTAS DE OLIVEIRA</t>
  </si>
  <si>
    <t>003.295-6</t>
  </si>
  <si>
    <t>CARLISMAN NOGUEIRA DE SOUSA</t>
  </si>
  <si>
    <t>011.050-7</t>
  </si>
  <si>
    <t>CARLOS HENRIQUE GONCALVES PINTO</t>
  </si>
  <si>
    <t>003.368-5</t>
  </si>
  <si>
    <t>JUAREZ CLEMENTINO DA SILVA JUNIOR</t>
  </si>
  <si>
    <t>002.748-0</t>
  </si>
  <si>
    <t>DARLUCE BAKER NOGUEIRA</t>
  </si>
  <si>
    <t>001.635-7</t>
  </si>
  <si>
    <t>JANIA MARIA GUEDES</t>
  </si>
  <si>
    <t>001.468-0</t>
  </si>
  <si>
    <t>ROGERIO MACEDO DO NASCIMENTO</t>
  </si>
  <si>
    <t>005.733-9</t>
  </si>
  <si>
    <t>ROGERIO PEIXOTO SOARES</t>
  </si>
  <si>
    <t>006.435-1</t>
  </si>
  <si>
    <t>GABRIELLA DA COSTA AMORIM DO AMARAL</t>
  </si>
  <si>
    <t>001.835-0</t>
  </si>
  <si>
    <t>JOAO GUSTAVO MADY TEIXEIRA</t>
  </si>
  <si>
    <t>001.813-9</t>
  </si>
  <si>
    <t>CARLOS AUGUSTO LOUREIRO DE SOUZA</t>
  </si>
  <si>
    <t>002.777-4</t>
  </si>
  <si>
    <t>MANOEL PEDRO DE SOUZA NETO</t>
  </si>
  <si>
    <t>003.386-3</t>
  </si>
  <si>
    <t>RAIMUNDA LESSANDRA ARAUJO RUFINO</t>
  </si>
  <si>
    <t>000.283-6</t>
  </si>
  <si>
    <t>MARIA DO SOCORRO DA SILVA FREITAS</t>
  </si>
  <si>
    <t>001.808-2</t>
  </si>
  <si>
    <t>ALEXANDRE MENEZES NUNES</t>
  </si>
  <si>
    <t>001.270-0</t>
  </si>
  <si>
    <t>JANDER LUCIO CARNEIRO FREIRE</t>
  </si>
  <si>
    <t>000.370-0</t>
  </si>
  <si>
    <t>EDILAMAR DA SILVA SOUZA PINTO</t>
  </si>
  <si>
    <t>000.072-8</t>
  </si>
  <si>
    <t>FLAVIA DE JESUS AZEDO</t>
  </si>
  <si>
    <t>002.002-8</t>
  </si>
  <si>
    <t>MARIA DO SOCORRO VIEIRA DE SOUZA</t>
  </si>
  <si>
    <t>000.163-5</t>
  </si>
  <si>
    <t>VICENTE PAULO SOARES DE SENA</t>
  </si>
  <si>
    <t>000.479-0</t>
  </si>
  <si>
    <t>LUZILENE PAULA DE ALENCAR</t>
  </si>
  <si>
    <t>000.048-5</t>
  </si>
  <si>
    <t>MONICA LIMA PESSOA</t>
  </si>
  <si>
    <t>001.375-7</t>
  </si>
  <si>
    <t>WALTER DE OLIVEIRA CINTRAO</t>
  </si>
  <si>
    <t>003.075-9</t>
  </si>
  <si>
    <t>ERICO MEIRELES DOS SANTOS</t>
  </si>
  <si>
    <t>001.694-2</t>
  </si>
  <si>
    <t>MARIA DO CEU TEODORA VIANA</t>
  </si>
  <si>
    <t>003.395-2</t>
  </si>
  <si>
    <t>DALILA AZEVEDO DA SILVA</t>
  </si>
  <si>
    <t>001.767-1</t>
  </si>
  <si>
    <t>THARYS DA SILVA BARRETO</t>
  </si>
  <si>
    <t>000.292-5</t>
  </si>
  <si>
    <t>MARIA DAS GRACAS TRINDADE BEZERRA</t>
  </si>
  <si>
    <t>001.956-9</t>
  </si>
  <si>
    <t>JORGE RIBEIRO SOARES FILHO</t>
  </si>
  <si>
    <t>BRUNO MENEZES VALENTE</t>
  </si>
  <si>
    <t>006.701-6</t>
  </si>
  <si>
    <t>LARISSA DA SILVA VEIGA</t>
  </si>
  <si>
    <t>003.215-8</t>
  </si>
  <si>
    <t>THIAGO FACUNDO DE MAGALHAES FRANCO</t>
  </si>
  <si>
    <t>001.744-2</t>
  </si>
  <si>
    <t>CLEISE SOUZA DE CASTRO</t>
  </si>
  <si>
    <t>001.446-0</t>
  </si>
  <si>
    <t>SILVIA VALERIA DE CARVALHO CABRAL MARQUES</t>
  </si>
  <si>
    <t>003.269-7</t>
  </si>
  <si>
    <t>LEONARDO MELO CARVALHEIRA</t>
  </si>
  <si>
    <t>001.920-8</t>
  </si>
  <si>
    <t>DANIELE CRISTINE RAPOSO DA CAMARA CARVALHO</t>
  </si>
  <si>
    <t>004.750-3</t>
  </si>
  <si>
    <t>NAYARA BASTOS SAMPAIO</t>
  </si>
  <si>
    <t>Assessor de Juiz de Entrância Final - Juiz Auxiliar 1/4</t>
  </si>
  <si>
    <t>Assessor de Juiz de Entrância Final - Juiz Auxiliar 2/4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</si>
  <si>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</si>
  <si>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</si>
  <si>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</si>
  <si>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</si>
  <si>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</si>
  <si>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</si>
  <si>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005.895-5</t>
  </si>
  <si>
    <t>BRENNO RAMOS PEREIRA</t>
  </si>
  <si>
    <t>010.305-5</t>
  </si>
  <si>
    <t>DAYANE MACIEL DA SILVA</t>
  </si>
  <si>
    <t>010.255-5</t>
  </si>
  <si>
    <t>FRANCISCO ERISSON XAVIER BRANDAO</t>
  </si>
  <si>
    <t>010.266-0</t>
  </si>
  <si>
    <t>LUIZ FELIPE MACIEL ALVES DE MORAIS</t>
  </si>
  <si>
    <t>010.741-7</t>
  </si>
  <si>
    <t>PRISCILA PORTELA DE DEUS MARTINS</t>
  </si>
  <si>
    <t>003.294-8</t>
  </si>
  <si>
    <t>LINEY LINDSAY NASCIMENTO DE ARAUJO</t>
  </si>
  <si>
    <t>001.119-3</t>
  </si>
  <si>
    <t>CHRISTIANNE IGNES PRESTES DE VASCONCELLOS DIAS</t>
  </si>
  <si>
    <t>002.097-4</t>
  </si>
  <si>
    <t>PEDRO DE MENEZES GADELHA</t>
  </si>
  <si>
    <t>006.614-1</t>
  </si>
  <si>
    <t>LUCIANA DE ALMEIDA MAIA</t>
  </si>
  <si>
    <t>002.005-2</t>
  </si>
  <si>
    <t>FRANCISCO MOURA RABELLO JUNIOR</t>
  </si>
  <si>
    <t>010.279-2</t>
  </si>
  <si>
    <t>THIAGO VIEIRA BRANDAO</t>
  </si>
  <si>
    <t>001.601-2</t>
  </si>
  <si>
    <t>GLAUCILENE MENEZES FERREIRA</t>
  </si>
  <si>
    <t>001.471-0</t>
  </si>
  <si>
    <t>FRANCISCO JANDERMARIO DE CASTRO CORREIA</t>
  </si>
  <si>
    <t>001.757-4</t>
  </si>
  <si>
    <t>LUDIMILSON MOTA MARINHO</t>
  </si>
  <si>
    <t>001.761-2</t>
  </si>
  <si>
    <t>BENEDITO ALMIR FERNANDES DA CRUZ</t>
  </si>
  <si>
    <t>001.750-7</t>
  </si>
  <si>
    <t>ADALBERTO CAMINHA FILHO</t>
  </si>
  <si>
    <t>Coordenador do Núcleo de Advocacia Voluntária</t>
  </si>
  <si>
    <t>000.029-9</t>
  </si>
  <si>
    <t>ADRIANO RAMOS GOMES</t>
  </si>
  <si>
    <t>002.956-4</t>
  </si>
  <si>
    <t>DIOGO DE OLIVEIRA LINS</t>
  </si>
  <si>
    <t>006.482-3</t>
  </si>
  <si>
    <t>RICARDO MAIA BARBOSA</t>
  </si>
  <si>
    <t>010.762-0</t>
  </si>
  <si>
    <t>FABIOLA BENVINDO OLIVEIRA SANTOS</t>
  </si>
  <si>
    <t>001.269-6</t>
  </si>
  <si>
    <t>SERGIO ALEXANDRE DE LIMA OLIVEIRA</t>
  </si>
  <si>
    <t>001.683-7</t>
  </si>
  <si>
    <t>BENJAMIN MUSSA DIB NETO</t>
  </si>
  <si>
    <t>000.186-4</t>
  </si>
  <si>
    <t>JULIO CESAR LINS RODRIGUES</t>
  </si>
  <si>
    <t>001.598-9</t>
  </si>
  <si>
    <t>IVO ALMEIDA RODRIGUES</t>
  </si>
  <si>
    <t>000.086-8</t>
  </si>
  <si>
    <t>JUDITE DE FREITAS COSTA</t>
  </si>
  <si>
    <t>000.094-9</t>
  </si>
  <si>
    <t>KATIA AUXILIADORA DE OLIVEIRA PONTES</t>
  </si>
  <si>
    <t>000.491-0</t>
  </si>
  <si>
    <t>SONIA LOPES MAMEDE</t>
  </si>
  <si>
    <t>008.338-0</t>
  </si>
  <si>
    <t>RAUL PINHEIRO CASTELLO BRANCO</t>
  </si>
  <si>
    <t>005.995-1</t>
  </si>
  <si>
    <t>ALDA SATIRO BENTO</t>
  </si>
  <si>
    <t>006.214-6</t>
  </si>
  <si>
    <t>MARIA EDLENA SILVEIRA</t>
  </si>
  <si>
    <t>001.779-5</t>
  </si>
  <si>
    <t>TERTULIANO CARDOSO DA SILVA</t>
  </si>
  <si>
    <t>003.908-0</t>
  </si>
  <si>
    <t>ANTONIO FRANCISCO LIBANIO CAVALCANTE</t>
  </si>
  <si>
    <t>000.168-6</t>
  </si>
  <si>
    <t>RAIMUNDO DE SOUZA BATISTA</t>
  </si>
  <si>
    <t>004.381-8</t>
  </si>
  <si>
    <t>PEDRO AUGUSTO CAMARA DE OLIVEIRA BESSA</t>
  </si>
  <si>
    <t>003.250-6</t>
  </si>
  <si>
    <t>ADRIANO BEZERRA CORREA</t>
  </si>
  <si>
    <t>004.804-6</t>
  </si>
  <si>
    <t>ISMAEL SOUZA DA SILVA</t>
  </si>
  <si>
    <t>000.326-3</t>
  </si>
  <si>
    <t>JESUS BATISTA DE SOUZA</t>
  </si>
  <si>
    <t>005.894-7</t>
  </si>
  <si>
    <t>MANRIQUE MOTTA MACIEL JUNIOR</t>
  </si>
  <si>
    <t>000.596-7</t>
  </si>
  <si>
    <t>MARIA DO PERPETUO SOCORRO PAULA DE PAIVA</t>
  </si>
  <si>
    <t>19ª Vara Cível</t>
  </si>
  <si>
    <t>20ª Vara Cível</t>
  </si>
  <si>
    <t>2ª Vara Cível</t>
  </si>
  <si>
    <t>15ª Vara Cível</t>
  </si>
  <si>
    <t>13ª Vara Cível</t>
  </si>
  <si>
    <t>16ª Vara Cível</t>
  </si>
  <si>
    <t>5ª Vara Cível</t>
  </si>
  <si>
    <t>1ª Vara da Comarca de Humaitá</t>
  </si>
  <si>
    <t>1ª Vara da Comarca de Iranduba</t>
  </si>
  <si>
    <t>2ª Vara da Comarca de Iranduba</t>
  </si>
  <si>
    <t>1ª Vara do Juizado Especial Cível e Criminal da Comarca de Manacapuru</t>
  </si>
  <si>
    <t>1ª Vara da Comarca de Manacapuru</t>
  </si>
  <si>
    <t>1ª Vara da Comarca de Manicoré</t>
  </si>
  <si>
    <t>1ª Vara da Comarca de Maués</t>
  </si>
  <si>
    <t>2ª Vara da Comarca de Maués</t>
  </si>
  <si>
    <t>2ª Vara da Comarca de Tabatinga</t>
  </si>
  <si>
    <t>Central de Mandados da Comarca de Tabatinga</t>
  </si>
  <si>
    <t>1ª Vara da Comarca de Itacoatiara</t>
  </si>
  <si>
    <t>2ª Vara da Comarca de Itacoatiara</t>
  </si>
  <si>
    <t>3ª Vara da Comarca de Itacoatiara</t>
  </si>
  <si>
    <t>Vara Única da Comarca de Alvarães</t>
  </si>
  <si>
    <t>Vara Única da Comarca de Amaturá</t>
  </si>
  <si>
    <t>Vara Única da Comarca de Anamã</t>
  </si>
  <si>
    <t>Vara Única da Comarca de Anori</t>
  </si>
  <si>
    <t>Vara Única da Comarca de Apuí</t>
  </si>
  <si>
    <t>Vara Única da Comarca de Autazes</t>
  </si>
  <si>
    <t>Vara Única da Comarca de Barcelos</t>
  </si>
  <si>
    <t>Vara Única da Comarca de Beruri</t>
  </si>
  <si>
    <t>Vara Única da Comarca de Boa Vista do Ramos</t>
  </si>
  <si>
    <t>Vara Única da Comarca de Boca do Acre</t>
  </si>
  <si>
    <t>Vara Única da Comarca de Borba</t>
  </si>
  <si>
    <t>Vara Única da Comarca de Codajás</t>
  </si>
  <si>
    <t>Vara Única da Comarca de Envira</t>
  </si>
  <si>
    <t>Vara Única da Comarca de Ipixuna</t>
  </si>
  <si>
    <t>Vara Única da Comarca de Itamarati</t>
  </si>
  <si>
    <t>Vara Única da Comarca de Novo Aripuanã</t>
  </si>
  <si>
    <t>Vara Única da Comarca de Pauini</t>
  </si>
  <si>
    <t>Vara Única da Comarca de Rio Preto da Eva</t>
  </si>
  <si>
    <t>Vara Única da Comarca de Uarini</t>
  </si>
  <si>
    <t>Vara Única da Comarca de Urucurituba (Privatizada)</t>
  </si>
  <si>
    <t>3ª Vara da Comarca de Parintins</t>
  </si>
  <si>
    <t>Turma de Uniformização</t>
  </si>
  <si>
    <t>Setor de Acompanhamento Processual do Conselho Nacional de Justiça da CGJ</t>
  </si>
  <si>
    <t>Setor de Comunicação Social da Corregedoria Geral de Justiça</t>
  </si>
  <si>
    <t>Divisão de Expediente da Corregedoria Geral de Justiça</t>
  </si>
  <si>
    <t>Secretaria-Geral de Administração</t>
  </si>
  <si>
    <t>Divisão de Estatística e Tecnologia da Informação</t>
  </si>
  <si>
    <t>Secretaria da Diretoria do Fórum Des. Euza Maria Naice de Vasconcelols</t>
  </si>
  <si>
    <t>À Disposição da 29ª Zona Eleitoral de Novo Aripuanã/AM</t>
  </si>
  <si>
    <t>621/2020</t>
  </si>
  <si>
    <t>522/2021</t>
  </si>
  <si>
    <t>573/2021</t>
  </si>
  <si>
    <t>592/2021</t>
  </si>
  <si>
    <t>524/2021</t>
  </si>
  <si>
    <t>0470/1997</t>
  </si>
  <si>
    <t>611/2021</t>
  </si>
  <si>
    <t>410/2020</t>
  </si>
  <si>
    <t>571/2021</t>
  </si>
  <si>
    <t>361/2018</t>
  </si>
  <si>
    <t>523/2021</t>
  </si>
  <si>
    <t>527/2021</t>
  </si>
  <si>
    <t>075/2019</t>
  </si>
  <si>
    <t>577/2021</t>
  </si>
  <si>
    <t>545/2021</t>
  </si>
  <si>
    <t>525/2021</t>
  </si>
  <si>
    <t>526/2021</t>
  </si>
  <si>
    <t>528/2021</t>
  </si>
  <si>
    <t>761/2020</t>
  </si>
  <si>
    <t>357/2019</t>
  </si>
  <si>
    <t>575/2021</t>
  </si>
  <si>
    <t>364/2019</t>
  </si>
  <si>
    <t>635/2018</t>
  </si>
  <si>
    <t>416/2021</t>
  </si>
  <si>
    <t>099/2019</t>
  </si>
  <si>
    <t>776/2020</t>
  </si>
  <si>
    <t>109/2021</t>
  </si>
  <si>
    <t>578/2021</t>
  </si>
  <si>
    <t>161/2019</t>
  </si>
  <si>
    <t>300/2019</t>
  </si>
  <si>
    <t>219/2020</t>
  </si>
  <si>
    <t>643/2021</t>
  </si>
  <si>
    <t>072/2019</t>
  </si>
  <si>
    <t>372/2018</t>
  </si>
  <si>
    <t>385/2018</t>
  </si>
  <si>
    <t>548/2021</t>
  </si>
  <si>
    <t>601/2021</t>
  </si>
  <si>
    <t>574/2021</t>
  </si>
  <si>
    <t>595/2021</t>
  </si>
  <si>
    <t>567/2021</t>
  </si>
  <si>
    <t>602/2021</t>
  </si>
  <si>
    <t>569/2021</t>
  </si>
  <si>
    <t>572/2021</t>
  </si>
  <si>
    <t>613/2007</t>
  </si>
  <si>
    <t>127/1996</t>
  </si>
  <si>
    <t>568/2021</t>
  </si>
  <si>
    <t>518/2021</t>
  </si>
  <si>
    <t>519/2021</t>
  </si>
  <si>
    <t>564/2021</t>
  </si>
  <si>
    <t>241/2021</t>
  </si>
  <si>
    <t>569/2018</t>
  </si>
  <si>
    <t>565/2021</t>
  </si>
  <si>
    <t>174/2019</t>
  </si>
  <si>
    <t>011.053-1</t>
  </si>
  <si>
    <t>010.313-6</t>
  </si>
  <si>
    <t>VINICIUS BRITO DOS SANTOS</t>
  </si>
  <si>
    <t>WANDERLEY MENDONCA LIMA</t>
  </si>
  <si>
    <t>THAIS MILAGRE MELLO QUAGLIETTA</t>
  </si>
  <si>
    <t>CYNTHIA ROCHA MENDONCA</t>
  </si>
  <si>
    <t>MAYARA VANESSA GOMES RODRIGUES MARTINS</t>
  </si>
  <si>
    <t>Assistente de Coordenador do Núcleo de Gerenciamento de Precedentes</t>
  </si>
  <si>
    <t>Coordenador de Redes e Telecomunicações</t>
  </si>
  <si>
    <t>1.ª Vara de Execução Penal da Capital - REGIME FECHADO</t>
  </si>
  <si>
    <t>3.ª Vara de Execução Penal da Capital - REGIME ABERTO</t>
  </si>
  <si>
    <t>593/2021</t>
  </si>
  <si>
    <t>713/2021</t>
  </si>
  <si>
    <t>658/2021</t>
  </si>
  <si>
    <t>1060/2019</t>
  </si>
  <si>
    <t>13.07.2017</t>
  </si>
  <si>
    <t>Port. nº 1810/2017</t>
  </si>
  <si>
    <t>18.08.2017</t>
  </si>
  <si>
    <t>Ato nº 0178/2017</t>
  </si>
  <si>
    <t>006.092-5</t>
  </si>
  <si>
    <t>BRUNO HANAN ZACARIAS</t>
  </si>
  <si>
    <t>008.082-9</t>
  </si>
  <si>
    <t>LUANA FERREIRA MESQUITA</t>
  </si>
  <si>
    <t>011.135-0</t>
  </si>
  <si>
    <t>LUCIA SIMOES DOS SANTOS SANTANA</t>
  </si>
  <si>
    <t>007.448-9</t>
  </si>
  <si>
    <t>GABRIELLA CAVALCANTE PINHEIRO</t>
  </si>
  <si>
    <t>011.134-1</t>
  </si>
  <si>
    <t>MATHEUS DE OLIVEIRA SANTANA</t>
  </si>
  <si>
    <t>011.071-0</t>
  </si>
  <si>
    <t>011.056-6</t>
  </si>
  <si>
    <t>011.124-4</t>
  </si>
  <si>
    <t>ELIVELTON GOMES VARGAS</t>
  </si>
  <si>
    <t>007.534-5</t>
  </si>
  <si>
    <t>008.644-4</t>
  </si>
  <si>
    <t>FRANCISCO MARCOLINO PEREIRA JUNIOR</t>
  </si>
  <si>
    <t>009.628-8</t>
  </si>
  <si>
    <t>LEANDRO SOUSA DE OLIVEIRA</t>
  </si>
  <si>
    <t>ARMINIO JOSE MARTINS PRESTES FILHO</t>
  </si>
  <si>
    <t>011.118-0</t>
  </si>
  <si>
    <t>011.059-0</t>
  </si>
  <si>
    <t>011.136-8</t>
  </si>
  <si>
    <t>CAROLYNE PATRICIA DE OLIVEIRA</t>
  </si>
  <si>
    <t>011.119-8</t>
  </si>
  <si>
    <t>PRISCILLA MARTINS DE FREITAS</t>
  </si>
  <si>
    <t>011.123-6</t>
  </si>
  <si>
    <t>DHIOMEDAS SOUZA GONCALVES</t>
  </si>
  <si>
    <t>011.130-9</t>
  </si>
  <si>
    <t>MANOEL SILVA CARNEIRO JUNIOR</t>
  </si>
  <si>
    <t>011.051-5</t>
  </si>
  <si>
    <t>Assessor de Legislação e Jurisprudência</t>
  </si>
  <si>
    <t>Assistente de Secretário de Tecnologia da Informação e Comunicação</t>
  </si>
  <si>
    <t>011.129-5</t>
  </si>
  <si>
    <t>LUCAS HENRIQUE BATISTA MEDEIROS</t>
  </si>
  <si>
    <t>008.013-6</t>
  </si>
  <si>
    <t>Vara Única da Comarca de Atalaia do Norte (Privatizada)</t>
  </si>
  <si>
    <t>2ª Vara da Comarca de Tefé (Privatizada)</t>
  </si>
  <si>
    <t>Gabinete Des. Cezar Luiz Bandiera</t>
  </si>
  <si>
    <t>Gabinete Des. Mirza Telma de Oliveira Cunha</t>
  </si>
  <si>
    <t>Secretaria da Comissão Estadual Judiciária de Adoção Internacional</t>
  </si>
  <si>
    <t>659/2021</t>
  </si>
  <si>
    <t>669/2021</t>
  </si>
  <si>
    <t>666/2021</t>
  </si>
  <si>
    <t>688/2021</t>
  </si>
  <si>
    <t>660/2021</t>
  </si>
  <si>
    <t>667/2021</t>
  </si>
  <si>
    <t>743/2021</t>
  </si>
  <si>
    <t>746/2021</t>
  </si>
  <si>
    <t>664/2021</t>
  </si>
  <si>
    <t>662/2021</t>
  </si>
  <si>
    <t>661/2021</t>
  </si>
  <si>
    <t>670/2021</t>
  </si>
  <si>
    <t>Ato nº 0813/2021</t>
  </si>
  <si>
    <t>011.220-8</t>
  </si>
  <si>
    <t>LUIS ALBERTO MENDES NOVO JUNIOR</t>
  </si>
  <si>
    <t>769/2021</t>
  </si>
  <si>
    <t>0289/2021</t>
  </si>
  <si>
    <t>PPD 21.387/2020</t>
  </si>
  <si>
    <t>011.181-3</t>
  </si>
  <si>
    <t>ANDRE SOUZA FRANCO</t>
  </si>
  <si>
    <t>696/2021</t>
  </si>
  <si>
    <t>1.ª Vara do Juizado da Fazenda Pública Estadual e Municipal</t>
  </si>
  <si>
    <t>2.ª Vara do Juizado da Fazenda Pública Estadual e Municipal</t>
  </si>
  <si>
    <t>011.185-6</t>
  </si>
  <si>
    <t>ARTUR ALBUQUERQUE SANTOS</t>
  </si>
  <si>
    <t>717/2021</t>
  </si>
  <si>
    <t>011.190-2</t>
  </si>
  <si>
    <t>GABRIEL DE PAULA TORRES GURGEL DO AMARAL</t>
  </si>
  <si>
    <t>708/2021</t>
  </si>
  <si>
    <t>Inspetor Geral de Vigilância</t>
  </si>
  <si>
    <t>837/2021</t>
  </si>
  <si>
    <t>009.925-2</t>
  </si>
  <si>
    <t>GABRIEL TAVARES DE SANTIAGO</t>
  </si>
  <si>
    <t>529/2014</t>
  </si>
  <si>
    <t>Vara Única da Comarca de Caapiranga</t>
  </si>
  <si>
    <t>007.893-0</t>
  </si>
  <si>
    <t>SAFHIRA PICANCO CAVALCANTE</t>
  </si>
  <si>
    <t>011.262-3</t>
  </si>
  <si>
    <t>JESSICA DE ARAUJO VIEIRA</t>
  </si>
  <si>
    <t>776/2021</t>
  </si>
  <si>
    <t>011.196-1</t>
  </si>
  <si>
    <t>011.244-5</t>
  </si>
  <si>
    <t>MARCUS VINICIUS PESSOA ARYCE DE CASTRO</t>
  </si>
  <si>
    <t>MILENA DE FATIMA DE SOUSA MELO</t>
  </si>
  <si>
    <t>780/2021</t>
  </si>
  <si>
    <t>006.308-8</t>
  </si>
  <si>
    <t>AMANDA EHM MARANHAO JESUS</t>
  </si>
  <si>
    <t>007.446-2</t>
  </si>
  <si>
    <t>LUCAS LIMA DA SILVA</t>
  </si>
  <si>
    <t>818/2021</t>
  </si>
  <si>
    <t>011.221-6</t>
  </si>
  <si>
    <t>RENATO LUIZ DOS SANTOS ZANETTI</t>
  </si>
  <si>
    <t>763/2021</t>
  </si>
  <si>
    <t>Assistente de Agendamento</t>
  </si>
  <si>
    <t>011.194-5</t>
  </si>
  <si>
    <t>RIORDAN SAYLON MENEZES DANTAS</t>
  </si>
  <si>
    <t>709/2021</t>
  </si>
  <si>
    <t>011.236-4</t>
  </si>
  <si>
    <t>BARBARA CORREA DE LIMA</t>
  </si>
  <si>
    <t>663/2021</t>
  </si>
  <si>
    <t>011.183-0</t>
  </si>
  <si>
    <t>ANTONIO SOBRINHO SOUSA</t>
  </si>
  <si>
    <t>725/2021</t>
  </si>
  <si>
    <t>011.238-0</t>
  </si>
  <si>
    <t>LEOMIR RAFAEL BRITO SILVA</t>
  </si>
  <si>
    <t>712/2021</t>
  </si>
  <si>
    <t>011.193-7</t>
  </si>
  <si>
    <t>JOYCE LOPES SIGADILHA</t>
  </si>
  <si>
    <t>724/2021</t>
  </si>
  <si>
    <t>011.180-5</t>
  </si>
  <si>
    <t>ADMA SHIRLEY FERREIRA DA SILVA</t>
  </si>
  <si>
    <t>711/2021</t>
  </si>
  <si>
    <t>011.222-4</t>
  </si>
  <si>
    <t>ISRAEL FIGUEIREDO GALVAO</t>
  </si>
  <si>
    <t>764/2021</t>
  </si>
  <si>
    <t>011.175-9</t>
  </si>
  <si>
    <t>011.218-6</t>
  </si>
  <si>
    <t>RENAN DO CARMO REIS</t>
  </si>
  <si>
    <t>772/2021</t>
  </si>
  <si>
    <t>011.233-0</t>
  </si>
  <si>
    <t>YURI FELIPE FARIA</t>
  </si>
  <si>
    <t>771/2021</t>
  </si>
  <si>
    <t>011.225-9</t>
  </si>
  <si>
    <t>JEISON PEREIRA DE OLIVEIRA</t>
  </si>
  <si>
    <t>011.192-9</t>
  </si>
  <si>
    <t>JOSE ALBERTO PACIFICO DA SILVA FILHO</t>
  </si>
  <si>
    <t>702/2021</t>
  </si>
  <si>
    <t>011.235-6</t>
  </si>
  <si>
    <t>PATRICIA CORREIA SARAIVA</t>
  </si>
  <si>
    <t>699/2021</t>
  </si>
  <si>
    <t>NICKOLLAS DIEGO LIMA DE JESUS</t>
  </si>
  <si>
    <t>766/2021</t>
  </si>
  <si>
    <t>Ato nº 0851/2021</t>
  </si>
  <si>
    <t xml:space="preserve">Comarca do Interior: Urucurituba </t>
  </si>
  <si>
    <t>Ato nº 0849/2021</t>
  </si>
  <si>
    <t>Ato nº 0850/2021</t>
  </si>
  <si>
    <t>008.796-3</t>
  </si>
  <si>
    <t>MANOEL PINHO DE FREITAS</t>
  </si>
  <si>
    <t>011.261-5</t>
  </si>
  <si>
    <t>DIEDRA SANT'ANA DUTRA BARROS</t>
  </si>
  <si>
    <t>17ª Vara do Juizado Especial Cível</t>
  </si>
  <si>
    <t>852/2021 / 856/2021</t>
  </si>
  <si>
    <t>Alcides Carvalho Vieira Filho</t>
  </si>
  <si>
    <r>
      <t xml:space="preserve">Juiz de Paz </t>
    </r>
    <r>
      <rPr>
        <i/>
        <sz val="11"/>
        <rFont val="Arial"/>
        <family val="2"/>
      </rPr>
      <t>Ad Hoc</t>
    </r>
  </si>
  <si>
    <t>Jenise Delise Alves Mendes</t>
  </si>
  <si>
    <r>
      <t xml:space="preserve">Juiz de Paz </t>
    </r>
    <r>
      <rPr>
        <i/>
        <sz val="11"/>
        <rFont val="Arial"/>
        <family val="2"/>
      </rPr>
      <t>ad hoc</t>
    </r>
  </si>
  <si>
    <t>Comarca de Maués</t>
  </si>
  <si>
    <t>011.272-0</t>
  </si>
  <si>
    <t>ULISSES ALVES MARTINS</t>
  </si>
  <si>
    <t>006.534-0</t>
  </si>
  <si>
    <t>VIVIANE PONCIANO GILDO</t>
  </si>
  <si>
    <t>011.270-4</t>
  </si>
  <si>
    <t>NATALIA GABRIEL DO NASCIMENTO</t>
  </si>
  <si>
    <t>EDER CESAR MEDEIROS DE OLIVEIRA</t>
  </si>
  <si>
    <t>011.271-2</t>
  </si>
  <si>
    <t>NAYANDRA STEPHANIE SOUZA BARBOSA</t>
  </si>
  <si>
    <t>011.273-9</t>
  </si>
  <si>
    <t>JOYCE MARIA DO NASCIMENTO SOUSA</t>
  </si>
  <si>
    <t>011.058-2</t>
  </si>
  <si>
    <t>011.223-2</t>
  </si>
  <si>
    <t>Vara Única da Comarca de Juruá (Privatizada)</t>
  </si>
  <si>
    <t>Vara Única da Comarca de Maraã (Privatizada)</t>
  </si>
  <si>
    <t>Vara Única da Comarca de Barreirinha (Privatizada)</t>
  </si>
  <si>
    <t>005/2022</t>
  </si>
  <si>
    <t>21/2022</t>
  </si>
  <si>
    <t>798/2021</t>
  </si>
  <si>
    <t>41/2022</t>
  </si>
  <si>
    <t>008/2022</t>
  </si>
  <si>
    <t>33/2022</t>
  </si>
  <si>
    <t>013/2022</t>
  </si>
  <si>
    <t>799/2021</t>
  </si>
  <si>
    <t>765/2021</t>
  </si>
  <si>
    <t>14/2022</t>
  </si>
  <si>
    <t>011.345-0</t>
  </si>
  <si>
    <t>ANTONIO AUGUSTO SOARES SILVA</t>
  </si>
  <si>
    <t>006.782-2</t>
  </si>
  <si>
    <t>BRENDA TEIXEIRA RIBEIRO</t>
  </si>
  <si>
    <t>007.513-2</t>
  </si>
  <si>
    <t>VINICIUS ABREU DE ALMEIDA</t>
  </si>
  <si>
    <t>ASSESSOR I - CASA CIVIL</t>
  </si>
  <si>
    <t>004.397-4</t>
  </si>
  <si>
    <t>GIULIA REGINA MARTINS VIEIRA</t>
  </si>
  <si>
    <t>008.785-8</t>
  </si>
  <si>
    <t>HEVELYN MACIEL DA SILVA</t>
  </si>
  <si>
    <t>LEIDA MARA DIAS DE OLIVEIRA</t>
  </si>
  <si>
    <t>007.360-1</t>
  </si>
  <si>
    <t>LARISSA LOBATO CASTRO</t>
  </si>
  <si>
    <t>011.441-3</t>
  </si>
  <si>
    <t>FERNANDO ELIAS SANTOS MATHEUS</t>
  </si>
  <si>
    <t>011.420-0</t>
  </si>
  <si>
    <t>MICHEL BESSA FERREIRA</t>
  </si>
  <si>
    <t>011.342-5</t>
  </si>
  <si>
    <t>HANNA LUIZA ABINADER PORTO ARAUJO</t>
  </si>
  <si>
    <t>LOUIS FILlIPI DE SOUZA AZEVEDO</t>
  </si>
  <si>
    <t>007.504-3</t>
  </si>
  <si>
    <t>LARISSA OKADA ARAUJO</t>
  </si>
  <si>
    <t>1ª Vara da Comarca de Tabatinga</t>
  </si>
  <si>
    <t>1ª Vara da Comarca de Coari</t>
  </si>
  <si>
    <t>004/2022</t>
  </si>
  <si>
    <t>ACT 14/2021</t>
  </si>
  <si>
    <t>005.080-6</t>
  </si>
  <si>
    <t>ANA LUISA TELES FARIAS</t>
  </si>
  <si>
    <t>74/2022</t>
  </si>
  <si>
    <t>3ª Vara Cível (Privatizada)</t>
  </si>
  <si>
    <t>4ª Vara Cível (Privatizada)</t>
  </si>
  <si>
    <t>7ª Vara Cível (Privatizada)</t>
  </si>
  <si>
    <t>8ª Vara Cível (Privatizada)</t>
  </si>
  <si>
    <t>Vara de Órfãos e Sucessões (Privatizada)</t>
  </si>
  <si>
    <t>Secretaria da 1ª Contadoria (Privatizada)</t>
  </si>
  <si>
    <t>Secretaria da 2ª Contadoria (Privatizada)</t>
  </si>
  <si>
    <t>1ª Vara da Comarca de Tefé (Privatizada)</t>
  </si>
  <si>
    <t>Vara Única da Comarca de Fonte Boa (Privatizada)</t>
  </si>
  <si>
    <t>Vara Única da Comarca de Jutaí (Privatizada)</t>
  </si>
  <si>
    <t>Vara Única da Comarca de Japurá (Privatizada)</t>
  </si>
  <si>
    <t>Vara Única da Comarca de Tapauá (Privatizada)</t>
  </si>
  <si>
    <t>Vara Única da Comarca de Eirunepé (Privatizada)</t>
  </si>
  <si>
    <t>Vara Única da Comarca de Carauari (Privatizada)</t>
  </si>
  <si>
    <t>Vara Única da Comarca de Guajará (Privatizada)</t>
  </si>
  <si>
    <t>2ª Vara da Comarca de Humaitá (Privatizada)</t>
  </si>
  <si>
    <t>2ª Vara da Comarca de Manicoré (Privatizada)</t>
  </si>
  <si>
    <t>Vara Única da Comarca de Santa Isabel do Rio Negro (Privatizada)</t>
  </si>
  <si>
    <t>2ª Vara da Comarca de Manacapuru (Privatizada)</t>
  </si>
  <si>
    <t>2ª Vara da Comarca de Coari (Privatizada)</t>
  </si>
  <si>
    <t>Vara Única da Comarca de Itapiranga (Privatizada)</t>
  </si>
  <si>
    <t>Vara Única da Comarca de Manaquiri (Privatizada)</t>
  </si>
  <si>
    <t>Vara Única da Comarca de Nhamundá (Privatizada)</t>
  </si>
  <si>
    <t>Vara Única da Comarca de Silves (Privatizada)</t>
  </si>
  <si>
    <t>Vara Única da Comarca de Urucará (Privatizada)</t>
  </si>
  <si>
    <t>1ª Vara da Comarca de Parintins (Privatizada)</t>
  </si>
  <si>
    <t>2ª Vara da Comarca de Parintins (Privatizada)</t>
  </si>
  <si>
    <t>Ato nº 0087/2022</t>
  </si>
  <si>
    <t xml:space="preserve">2º Juizado Especial da Fazenda Pública Estadual e Municipal </t>
  </si>
  <si>
    <t>Ato nº 0084/2022</t>
  </si>
  <si>
    <t>13º Vara Cível</t>
  </si>
  <si>
    <t>Vara de Execução Penal - Regime Aberto</t>
  </si>
  <si>
    <t>Vara de Execução Penal da Capital - Regime Fechado</t>
  </si>
  <si>
    <t>Vara de Execução Penal - Regime Semiaberto</t>
  </si>
  <si>
    <t>ANA PAULA SIMAO HENRIQUES</t>
  </si>
  <si>
    <t>006.381-9</t>
  </si>
  <si>
    <t>ANA CAROLINA SANTOS NOGUEIRA</t>
  </si>
  <si>
    <t>011.499-5</t>
  </si>
  <si>
    <t>SIMONE FARIAS NEGRAO</t>
  </si>
  <si>
    <t>011.562-2</t>
  </si>
  <si>
    <t>LUANE ALEXANDRA VIEIRA DOS SANTOS</t>
  </si>
  <si>
    <t>008.146-9</t>
  </si>
  <si>
    <t>IAN CELANI BARROS BENJOINO FERREIRA</t>
  </si>
  <si>
    <t>ELINEIA DE OLIVEIRA</t>
  </si>
  <si>
    <t/>
  </si>
  <si>
    <t>Suporte ao Usuário de Informática (Capital)</t>
  </si>
  <si>
    <t>Técnica Municipal da Prefeitura de Manaus</t>
  </si>
  <si>
    <t>Assistente de Coordenador da Coordenadoria de Distribuição Processual de 1º Grau</t>
  </si>
  <si>
    <t>005.073-3</t>
  </si>
  <si>
    <t>LUIZ GUSTAVO DE OLIVEIRA JUCA</t>
  </si>
  <si>
    <t>Engenharia Civil</t>
  </si>
  <si>
    <t>007.499-3</t>
  </si>
  <si>
    <t>VANNESSA RODRIGUES DA SILVA SOUZA</t>
  </si>
  <si>
    <t>005.289-2</t>
  </si>
  <si>
    <t>JESSICA DE SOUZA SARAIVA</t>
  </si>
  <si>
    <t>Vara Única da Comarca de Benjamin Constant</t>
  </si>
  <si>
    <t>Vara Única da Comarca de São Paulo de Olivença</t>
  </si>
  <si>
    <t>Vara Única da Comarca de São Gabriel da Cachoeira</t>
  </si>
  <si>
    <t>Vara Única da Comarca de Nova Olinda do Norte</t>
  </si>
  <si>
    <t>Vara Única da Comarca de São Sebastião do Uatumã</t>
  </si>
  <si>
    <t>Secretaria Especial da Presidência</t>
  </si>
  <si>
    <t>Núcleo de Gerenciamento de Projetos</t>
  </si>
  <si>
    <t>Coordenadoria do Núcleo de Advocacia Voluntária</t>
  </si>
  <si>
    <t>Assessoria de Cerimonial</t>
  </si>
  <si>
    <t>Assessoria de Comunicação Social</t>
  </si>
  <si>
    <t>Secretaria de Arquivo e Memória Institucional</t>
  </si>
  <si>
    <t>Ouvidoria Geral de Justiça</t>
  </si>
  <si>
    <t>113/2022</t>
  </si>
  <si>
    <t>104/2022</t>
  </si>
  <si>
    <t>122/2022</t>
  </si>
  <si>
    <t>77/2022</t>
  </si>
  <si>
    <t>98/2022</t>
  </si>
  <si>
    <t>118/2022</t>
  </si>
  <si>
    <t>116/2022</t>
  </si>
  <si>
    <t>Vara Única da Comarca de Santo Antônio do Iça (Privatizada)</t>
  </si>
  <si>
    <t>Secretário Especial da Presidência</t>
  </si>
  <si>
    <t>LUBERTA LIMA ROBERTO</t>
  </si>
  <si>
    <t>Assessor de Governança</t>
  </si>
  <si>
    <t>Assessor Previdenciário</t>
  </si>
  <si>
    <t>Assessor Técnico Administrativo</t>
  </si>
  <si>
    <t>008.836-6</t>
  </si>
  <si>
    <t>ALEXIA TAVARES BARROS</t>
  </si>
  <si>
    <t>005.958-7</t>
  </si>
  <si>
    <t>ELISANDRA ROCHA DE SOUZA</t>
  </si>
  <si>
    <t>004.683-3</t>
  </si>
  <si>
    <t>LUIZ FELIPE LIMA DA SILVA</t>
  </si>
  <si>
    <t>Assessor de Cerimonial</t>
  </si>
  <si>
    <t>008.241-4</t>
  </si>
  <si>
    <t>ANA CLARA PALHETA CABRAL</t>
  </si>
  <si>
    <t>JOAO RICARDO FONSECA E LIMA TISSE GARCIA</t>
  </si>
  <si>
    <t xml:space="preserve">   </t>
  </si>
  <si>
    <t>006.906-0</t>
  </si>
  <si>
    <t>DOMINGOS RODRIGUES DA SILVA</t>
  </si>
  <si>
    <t>Assessor de Infraestrutura</t>
  </si>
  <si>
    <t>Chefe da Seção de Estágio</t>
  </si>
  <si>
    <t>Assistente Especial da Presidência</t>
  </si>
  <si>
    <t>Centro Judiciário de Solução de Conflitos e Cidadania da Comarca de Manaus – CEJUSC-FAMÍLIAS</t>
  </si>
  <si>
    <t>Assessoria Jurídico-Administrativa da Presidência</t>
  </si>
  <si>
    <t>Secretaria de Infraestrutura</t>
  </si>
  <si>
    <t>Setor de Protocolo de Primeiro Grau</t>
  </si>
  <si>
    <t>126/2022</t>
  </si>
  <si>
    <t>758/2022 e 354/2021</t>
  </si>
  <si>
    <t>11/04/2022 e 07/06/2021</t>
  </si>
  <si>
    <t>213/2022</t>
  </si>
  <si>
    <t>16/1984</t>
  </si>
  <si>
    <t>Comarca do Interior - 1ª Vara de Maués</t>
  </si>
  <si>
    <t>Ato nº 0305/2022</t>
  </si>
  <si>
    <t>Port. nº 0306/2022</t>
  </si>
  <si>
    <t>Ato nº 0303/2022</t>
  </si>
  <si>
    <t>Ato nº 0343/2022</t>
  </si>
  <si>
    <t>Assistente de Secretário das Unidades de Processamento Judicial de Primeiro Grau</t>
  </si>
  <si>
    <t>008.918-4</t>
  </si>
  <si>
    <t>FELIPE EMMANUEL DE SOUZA VIEIRA</t>
  </si>
  <si>
    <t>011.668-8</t>
  </si>
  <si>
    <t>ADRIELY EVELYN LARISSA MAGALHAES CARIOCA</t>
  </si>
  <si>
    <t>011.652-1</t>
  </si>
  <si>
    <t>EMILLE SILVA CASTRO</t>
  </si>
  <si>
    <t>011.677-7</t>
  </si>
  <si>
    <t>011.679-3</t>
  </si>
  <si>
    <t>CAMILA KETHELYN DANGELO DE ARAUJO</t>
  </si>
  <si>
    <t>011.712-9</t>
  </si>
  <si>
    <t>JOSE MARIA GOMES DE SOUZA</t>
  </si>
  <si>
    <t>011.713-7</t>
  </si>
  <si>
    <t>JOAO VITOR DINO TAVARES</t>
  </si>
  <si>
    <t>011.723-4</t>
  </si>
  <si>
    <t>MARINA ALVES DE BRITO ZARUR</t>
  </si>
  <si>
    <t>011.714-5</t>
  </si>
  <si>
    <t>ANA PAULA DA SILVA BRITO</t>
  </si>
  <si>
    <t>011.711-0</t>
  </si>
  <si>
    <t>SAMARA MARTINS COSTA</t>
  </si>
  <si>
    <t>ADRIANO PINHO MELO FILHO</t>
  </si>
  <si>
    <t>011.657-2</t>
  </si>
  <si>
    <t>ISABELLE QUEIROZ DE LIMA</t>
  </si>
  <si>
    <t>011.725-0</t>
  </si>
  <si>
    <t>PAULO ANDRE RIBEIRO RINALDI</t>
  </si>
  <si>
    <t>011.655-6</t>
  </si>
  <si>
    <t>JOAO VITOR JARDIM SILVA</t>
  </si>
  <si>
    <t>011.708-0</t>
  </si>
  <si>
    <t>DANIEL GUNTHER LOPES HOLANDA</t>
  </si>
  <si>
    <t>009.695-4</t>
  </si>
  <si>
    <t>LIGIA LOUIZE BARBOSA GOMES</t>
  </si>
  <si>
    <t>011.695-5</t>
  </si>
  <si>
    <t>LAIS TEIXEIRA DE FREITAS</t>
  </si>
  <si>
    <t>011.705-6</t>
  </si>
  <si>
    <t>FABIANA SOUZA DA SILVA</t>
  </si>
  <si>
    <t>011.710-2</t>
  </si>
  <si>
    <t>BRENO DE LACERDA MOURA</t>
  </si>
  <si>
    <t>011.706-4</t>
  </si>
  <si>
    <t>JULIAN ISRAEL DE OLIVEIRA RIBEIRO</t>
  </si>
  <si>
    <t>011.642-4</t>
  </si>
  <si>
    <t>ADRIANO CUNHA CAVALCANTE</t>
  </si>
  <si>
    <t>011.722-6</t>
  </si>
  <si>
    <t>DENATIEL DE SANTANA BARROS</t>
  </si>
  <si>
    <t>011.709-9</t>
  </si>
  <si>
    <t>MARIA PEDRIANE PINHEIRO DUARTE</t>
  </si>
  <si>
    <t>011.715-3</t>
  </si>
  <si>
    <t>ARTUR DAMASCENO OLIVEIRA</t>
  </si>
  <si>
    <t>011.658-0</t>
  </si>
  <si>
    <t>SILENE PEREIRA DOS SANTOS</t>
  </si>
  <si>
    <t>011.684-0</t>
  </si>
  <si>
    <t>VICTOR PONTES FERRAZ</t>
  </si>
  <si>
    <t>005.888-2</t>
  </si>
  <si>
    <t>ISMAEL DE SOUZA RABELO</t>
  </si>
  <si>
    <t>011.682-3</t>
  </si>
  <si>
    <t>STEFANI INACIO AGUIAR</t>
  </si>
  <si>
    <t>011.688-2</t>
  </si>
  <si>
    <t>SABRINA SOUZA LIMA</t>
  </si>
  <si>
    <t>011.719-6</t>
  </si>
  <si>
    <t>LARISSA PAULA BRIGLIA DE SOUZA</t>
  </si>
  <si>
    <t>DENIZE LEVISKI DE OLIVEIRA CAIADO</t>
  </si>
  <si>
    <t>Auxiliar de Gabinete da Presidência</t>
  </si>
  <si>
    <t>Chefe da Seção de Processos Judiciais</t>
  </si>
  <si>
    <t>Chefe da Seção de Projetos</t>
  </si>
  <si>
    <t>Gerente de Processos Administrativos</t>
  </si>
  <si>
    <t>Diretor da Assessoria de Cerimonial</t>
  </si>
  <si>
    <t>Diretor da Assessoria de Comunicação Social</t>
  </si>
  <si>
    <t>Assistente de Coordenador de Consultoria</t>
  </si>
  <si>
    <t>Assistente de Coordenador de Avaliação</t>
  </si>
  <si>
    <t>011.700-5</t>
  </si>
  <si>
    <t>GEORGE DE SOUZA PEREIRA</t>
  </si>
  <si>
    <t>009.627-0</t>
  </si>
  <si>
    <t>MATHEUS DINIZ SANTOS RIBEIRO</t>
  </si>
  <si>
    <t>LARISSA DE FREITAS COUTO BARREIROS</t>
  </si>
  <si>
    <t>PEDRO PAULO PEREIRA MARTINS DA SILVA</t>
  </si>
  <si>
    <t>Assessor Técnico-Jurídica da Secretaria de Infraestrutura</t>
  </si>
  <si>
    <t>011.716-1</t>
  </si>
  <si>
    <t>DIMAS CRESCENCIO VERISSIMO SANTOS</t>
  </si>
  <si>
    <t>011.669-6</t>
  </si>
  <si>
    <t>RAFAEL DA ROCHA COSTA</t>
  </si>
  <si>
    <t>Técnico de Segurança do Trabalho</t>
  </si>
  <si>
    <t>011.649-1</t>
  </si>
  <si>
    <t>ARISTOCLES RANNYERI NASCIMENTO DE LIMA</t>
  </si>
  <si>
    <t>Secretário de Licitação</t>
  </si>
  <si>
    <t>011.641-6</t>
  </si>
  <si>
    <t>THAIS RICARDO DE OLIVEIRA</t>
  </si>
  <si>
    <t>011.659-9</t>
  </si>
  <si>
    <t>LYTTON LOMAS PIMENTA DE MEDEIROS FILHO</t>
  </si>
  <si>
    <t>Chefe da Seção de Provimento e Controle de Cargos</t>
  </si>
  <si>
    <t>Chefe da Seção de Lotação, Integração, Adaptação e Desligamento</t>
  </si>
  <si>
    <t>011.665-3</t>
  </si>
  <si>
    <t>DAYVID CARVALHO MARTINS</t>
  </si>
  <si>
    <t>THAIS SILVA DA ROCHA</t>
  </si>
  <si>
    <t>CAIO GUIMARAES DE FREITAS</t>
  </si>
  <si>
    <t>011.696-3</t>
  </si>
  <si>
    <t>ERICK ARAUJO BOLORINI</t>
  </si>
  <si>
    <t>011.701-3</t>
  </si>
  <si>
    <t>GRENNY YCOW DE OLIVEIRA SOUZA</t>
  </si>
  <si>
    <t>FERNANDA PRISCILLA PEREIRA CALEGARE</t>
  </si>
  <si>
    <t>011.703-0</t>
  </si>
  <si>
    <t>LUCAS CAMPOS FRANCA</t>
  </si>
  <si>
    <t>011.664-5</t>
  </si>
  <si>
    <t>EDUARDO MATHEUS OLIVEIRA DO NASCIMENTO</t>
  </si>
  <si>
    <t>011.721-8</t>
  </si>
  <si>
    <t>DEBORAH CECILIA RODRIGUES DA SILVA</t>
  </si>
  <si>
    <t>011.651-3</t>
  </si>
  <si>
    <t>RICARDO SEITI KISE</t>
  </si>
  <si>
    <t>004.675-2</t>
  </si>
  <si>
    <t>ERE BIANCA PARENTE DE ASSIS</t>
  </si>
  <si>
    <t>011.762-5</t>
  </si>
  <si>
    <t>GLENDA JANAINA DE SOUZA OLIVEIRA</t>
  </si>
  <si>
    <t>011.769-2</t>
  </si>
  <si>
    <t>BARBARA SILVA DA ROCHA</t>
  </si>
  <si>
    <t>011.775-7</t>
  </si>
  <si>
    <t>MAX WILLIAM MOREIRA DE CARVALHO</t>
  </si>
  <si>
    <t>011.777-3</t>
  </si>
  <si>
    <t>RAFAELA PEREIRA RAMOS</t>
  </si>
  <si>
    <t>011.755-2</t>
  </si>
  <si>
    <t>RAFAEL ARAUJO DA SILVA</t>
  </si>
  <si>
    <t>011.770-6</t>
  </si>
  <si>
    <t>LUIZ FELIPE DE OLIVEIRA E MENDES</t>
  </si>
  <si>
    <t>011.781-1</t>
  </si>
  <si>
    <t>CAMILA FUNES CARNEIRO</t>
  </si>
  <si>
    <t>Centro Judiciário de Solução de Conflitos e Cidadania da Comarca de Manaus – CEJUSC-CÍVEL</t>
  </si>
  <si>
    <t>168/2022</t>
  </si>
  <si>
    <t>158/2022</t>
  </si>
  <si>
    <t>167/2022</t>
  </si>
  <si>
    <t>166/2022</t>
  </si>
  <si>
    <t>179/2022</t>
  </si>
  <si>
    <t>161/2022</t>
  </si>
  <si>
    <t>153/2022</t>
  </si>
  <si>
    <t>195/2022</t>
  </si>
  <si>
    <t>184/2022</t>
  </si>
  <si>
    <t>191/2022</t>
  </si>
  <si>
    <t>169/2022</t>
  </si>
  <si>
    <t>183/2022</t>
  </si>
  <si>
    <t>189/2022</t>
  </si>
  <si>
    <t>260/2022</t>
  </si>
  <si>
    <t>157/2022</t>
  </si>
  <si>
    <t>194/2022</t>
  </si>
  <si>
    <t>187/2022</t>
  </si>
  <si>
    <t>326/2022</t>
  </si>
  <si>
    <t>143/2022</t>
  </si>
  <si>
    <t>190/2022</t>
  </si>
  <si>
    <t>146/2022</t>
  </si>
  <si>
    <t>197/2022</t>
  </si>
  <si>
    <t>173/2022</t>
  </si>
  <si>
    <t>186/2022</t>
  </si>
  <si>
    <t>188/2022</t>
  </si>
  <si>
    <t>258/2022</t>
  </si>
  <si>
    <t>145/2022</t>
  </si>
  <si>
    <t>181/2022</t>
  </si>
  <si>
    <t>224/2020</t>
  </si>
  <si>
    <t>149/2022</t>
  </si>
  <si>
    <t>150/2022</t>
  </si>
  <si>
    <t>152/2022</t>
  </si>
  <si>
    <t>151/2022</t>
  </si>
  <si>
    <t>663/2007 e 1544/2022 e 1585/2022</t>
  </si>
  <si>
    <t>15/05/2007 e 27/05/2022 e 01/06/2022</t>
  </si>
  <si>
    <t>344/2022 e 349/2022</t>
  </si>
  <si>
    <t>26/05/2022 e 27/05/2022</t>
  </si>
  <si>
    <t>141/2022</t>
  </si>
  <si>
    <t>140/2022</t>
  </si>
  <si>
    <t>147/2022</t>
  </si>
  <si>
    <t>200/2022</t>
  </si>
  <si>
    <t>185/2022</t>
  </si>
  <si>
    <t>170/2022</t>
  </si>
  <si>
    <t>139/2022</t>
  </si>
  <si>
    <t>196/2022</t>
  </si>
  <si>
    <t>172/2022</t>
  </si>
  <si>
    <t>136/2022</t>
  </si>
  <si>
    <t>137/2022</t>
  </si>
  <si>
    <t>199/2022</t>
  </si>
  <si>
    <t>144/2022</t>
  </si>
  <si>
    <t>182/2022</t>
  </si>
  <si>
    <t>176/2022</t>
  </si>
  <si>
    <t>156/2022</t>
  </si>
  <si>
    <t>253/2022</t>
  </si>
  <si>
    <t>265/2022</t>
  </si>
  <si>
    <t>266/2022</t>
  </si>
  <si>
    <t>297/2022</t>
  </si>
  <si>
    <t>296/2022</t>
  </si>
  <si>
    <t>293/2022</t>
  </si>
  <si>
    <t>48/1996</t>
  </si>
  <si>
    <t xml:space="preserve">Comarca do Interior: Jutaí </t>
  </si>
  <si>
    <t>Ato nº 0342/2022</t>
  </si>
  <si>
    <t>25.05.2022</t>
  </si>
  <si>
    <t>22ª Vara Cível</t>
  </si>
  <si>
    <t>Ato nº 423/2022</t>
  </si>
  <si>
    <t>Ato nº 0427/2022</t>
  </si>
  <si>
    <t>18º Juizado Especial Cível</t>
  </si>
  <si>
    <t>Ato nº 0418/2022</t>
  </si>
  <si>
    <t>20º Juizado Especial Cível</t>
  </si>
  <si>
    <t>Ato nº 0420/2022</t>
  </si>
  <si>
    <t>23ª Vara Cível</t>
  </si>
  <si>
    <t>Ato nº 0424/2022</t>
  </si>
  <si>
    <t>9ª Vara de Família</t>
  </si>
  <si>
    <t>Ato nº 0425/2022</t>
  </si>
  <si>
    <t>21º Juizado Especial Cível</t>
  </si>
  <si>
    <t>Ato nº 0421/2022</t>
  </si>
  <si>
    <t>19º Juizado Especial Cível</t>
  </si>
  <si>
    <t>Ato nº 0419/2022</t>
  </si>
  <si>
    <t>21ª Vara Cível</t>
  </si>
  <si>
    <t>Ato nº 0422/2022</t>
  </si>
  <si>
    <t>10ª Vara de Família</t>
  </si>
  <si>
    <t>Juiz Auxiliar da Presidência</t>
  </si>
  <si>
    <t>Juiz Auxiliar Corregedor</t>
  </si>
  <si>
    <t>Juízes Auxiliares da Corregedoria</t>
  </si>
  <si>
    <t>Juíza Auxiliar da Presidência</t>
  </si>
  <si>
    <t>Juízes Auxiliares da Presidência</t>
  </si>
  <si>
    <t>Ato nº 332/2011</t>
  </si>
  <si>
    <t>21.09.2011</t>
  </si>
  <si>
    <t>3º Tribunal do Júri - Juiz Sumariante</t>
  </si>
  <si>
    <t>Juízes Auxiliares da Vice-Presidência</t>
  </si>
  <si>
    <t>011.862-1</t>
  </si>
  <si>
    <t>ANA LUISA MORAES SOUSA</t>
  </si>
  <si>
    <t>007.347-4</t>
  </si>
  <si>
    <t>CAROLINA GOMES COELHO</t>
  </si>
  <si>
    <t>011.858-3</t>
  </si>
  <si>
    <t>DAVID DA SILVA TEIXEIRA</t>
  </si>
  <si>
    <t>011.885-0</t>
  </si>
  <si>
    <t>JULIANA REZZUTT MONTEIRO</t>
  </si>
  <si>
    <t>Assistente de Juiz Auxiliar da Presidência</t>
  </si>
  <si>
    <t>011.857-5</t>
  </si>
  <si>
    <t>BIANCA FALCONE MEDINA VIANA</t>
  </si>
  <si>
    <t>Assessor de Licitação</t>
  </si>
  <si>
    <t>Assessor de Contratos</t>
  </si>
  <si>
    <t>Auxiliar de Gabinete da Assessoria Jurídico-Administrativa da Presidência</t>
  </si>
  <si>
    <t>Coordenador do Núcleo de Gerenciamento de Projetos</t>
  </si>
  <si>
    <t>Secretário de Arquivo e Memória Institucional</t>
  </si>
  <si>
    <t>Gratificada de Função Social - Gerente de Arquivo e Memória Institucional</t>
  </si>
  <si>
    <t>Assessor Jurídico de Desembargador</t>
  </si>
  <si>
    <t>Auxiliar de Gabinete de Desembargador</t>
  </si>
  <si>
    <t>011.836-2</t>
  </si>
  <si>
    <t>011.811-7</t>
  </si>
  <si>
    <t>RENAN VIEIRA MACHADO</t>
  </si>
  <si>
    <t xml:space="preserve">Assistente Jurídico de Desembargador </t>
  </si>
  <si>
    <t>LARISSA CARVALHO DE SOUZA</t>
  </si>
  <si>
    <t>002.688-3</t>
  </si>
  <si>
    <t>EDNA BENFICA ALVES</t>
  </si>
  <si>
    <t>011.717-0</t>
  </si>
  <si>
    <t>006.117-4</t>
  </si>
  <si>
    <t>CARLOS DANIEL DE OLIVEIRA BITTENCOURT</t>
  </si>
  <si>
    <t>011.833-8</t>
  </si>
  <si>
    <t>THAYLLA THAYS QUEIROZ LUNA</t>
  </si>
  <si>
    <t>011.824-9</t>
  </si>
  <si>
    <t>GESSICA HULY DA SILVA FERREIRA</t>
  </si>
  <si>
    <t>Coordenador Técnico Auxiliar</t>
  </si>
  <si>
    <t>Chefe de Gabinete da Corregedoria-Geral de Justiça</t>
  </si>
  <si>
    <t>Assistente Administrativo do Gabinete da Corregedoria-Geral de Justiça</t>
  </si>
  <si>
    <t>Diretor da Divisão de Expediente da Corregedoria Geral de Justiça</t>
  </si>
  <si>
    <t>Diretor de Controle e Fiscalização dos Serviços Extrajudiciais</t>
  </si>
  <si>
    <t>011.856-7</t>
  </si>
  <si>
    <t>CHRYSTIE ANNE CORDEIRO KARAM</t>
  </si>
  <si>
    <t>011.846-0</t>
  </si>
  <si>
    <t>MARCIA RACHEL NEVES NICOLAU</t>
  </si>
  <si>
    <t>011.822-2</t>
  </si>
  <si>
    <t>EVERSON RAYLAN SILVA DOS SANTOS</t>
  </si>
  <si>
    <t>Diretor do Diário de Justiça Eletrônico</t>
  </si>
  <si>
    <t>Assessor de Análise Estrutural de Obras</t>
  </si>
  <si>
    <t>Diretor de Obras e Projetos</t>
  </si>
  <si>
    <t>Secretário de Compras, Contratos e Operações</t>
  </si>
  <si>
    <t>Diretor da Seção de Transportes e Manutenção</t>
  </si>
  <si>
    <t>Assessor Técnico-Jurídico da Divisão de Contratos e Convênios</t>
  </si>
  <si>
    <t>008.500-6</t>
  </si>
  <si>
    <t>CAROL ALE FRANCO</t>
  </si>
  <si>
    <t>Chefe de Logística de Bens Permanentes</t>
  </si>
  <si>
    <t>WIULLA INACIA GARCIA ALVES</t>
  </si>
  <si>
    <t>PAULO MIGUEL GAZINEU FERREIRA</t>
  </si>
  <si>
    <t>007.655-4</t>
  </si>
  <si>
    <t>HEYDE DA SILVA AZEVEDO</t>
  </si>
  <si>
    <t>Assistente Administrativo da Secretaria-Geral de Justiça</t>
  </si>
  <si>
    <t>009.344-0</t>
  </si>
  <si>
    <t>GIZELLY CAROLINE FRANCA GUIMARAES</t>
  </si>
  <si>
    <t>Coordenador do Protocolo do Tribunal de Justiça</t>
  </si>
  <si>
    <t>006.815-2</t>
  </si>
  <si>
    <t>MELINA AMORIM E SILVA PACHECO</t>
  </si>
  <si>
    <t>011.773-0</t>
  </si>
  <si>
    <t>EVANDRO SERAFIM MORAIS</t>
  </si>
  <si>
    <t>011.790-0</t>
  </si>
  <si>
    <t>WILLIAN PEREIRA DE SOUZA</t>
  </si>
  <si>
    <t>011.794-3</t>
  </si>
  <si>
    <t>SERGIO GOMES DOS RAMOS</t>
  </si>
  <si>
    <t>011.782-0</t>
  </si>
  <si>
    <t>YAN DE MENDONCA DA MOTA</t>
  </si>
  <si>
    <t>007.449-7</t>
  </si>
  <si>
    <t>CARLOS KEVIN DE AGUIAR SANTOS</t>
  </si>
  <si>
    <t>006.941-8</t>
  </si>
  <si>
    <t>GLADSON FERNANDO DA COSTA MEDEIROS</t>
  </si>
  <si>
    <t>006.429-7</t>
  </si>
  <si>
    <t>LEANDRO MIGUEL RODRIGUES NUNES</t>
  </si>
  <si>
    <t>011.825-7</t>
  </si>
  <si>
    <t>FRED RIOS NOBREGA</t>
  </si>
  <si>
    <t>011.798-6</t>
  </si>
  <si>
    <t>LEANDRO DE SOUSA SILVA</t>
  </si>
  <si>
    <t>011.739-0</t>
  </si>
  <si>
    <t>FRANCISCO FERNANDES DA COSTA SOUZA</t>
  </si>
  <si>
    <t>007.430-6</t>
  </si>
  <si>
    <t>LETICIA ROBERTA MEDEIROS PIRANGY DE SOUZA</t>
  </si>
  <si>
    <t>011.761-7</t>
  </si>
  <si>
    <t>MALLU MARILLYN MADONNA NASCIMENTO LIRA</t>
  </si>
  <si>
    <t>011.763-3</t>
  </si>
  <si>
    <t>RODRIGO ALBUQUERQUE DE CASTRO</t>
  </si>
  <si>
    <t>011.810-9</t>
  </si>
  <si>
    <t>DEBORA APARECIDA SELEME POSSEBON</t>
  </si>
  <si>
    <t>010.412-4</t>
  </si>
  <si>
    <t>ANNA VICTORIA DE FREITAS SOBREIRA</t>
  </si>
  <si>
    <t>006.874-8</t>
  </si>
  <si>
    <t>MIRELLE BARROS DOS SANTOS</t>
  </si>
  <si>
    <t>ALINE DOS SANTOS BAPTISTA DE ANDRADE</t>
  </si>
  <si>
    <t>008.784-0</t>
  </si>
  <si>
    <t>JESSICA FREITAS GALVAO GONCALVES</t>
  </si>
  <si>
    <t>011.819-2</t>
  </si>
  <si>
    <t>MATHEUS LUCAS FONSECA</t>
  </si>
  <si>
    <t>008.113-2</t>
  </si>
  <si>
    <t>LUIZ PAULO PAUXIS MOREIRA</t>
  </si>
  <si>
    <t>011.768-4</t>
  </si>
  <si>
    <t>ISAAC RODRIGUES DA SILVA</t>
  </si>
  <si>
    <t>011.805-2</t>
  </si>
  <si>
    <t>DJANE CARVALHO CORREA</t>
  </si>
  <si>
    <t>011.742-0</t>
  </si>
  <si>
    <t>MAX BORGES DE SOUZA</t>
  </si>
  <si>
    <t>LUCAS PITALUGA MORENO LOPES</t>
  </si>
  <si>
    <t>011.744-7</t>
  </si>
  <si>
    <t>THIAGO VIEIRA MENDES</t>
  </si>
  <si>
    <t>011.793-5</t>
  </si>
  <si>
    <t>PAULO SERGIO CORDEIRO CARNEIRO JUNIOR</t>
  </si>
  <si>
    <t>011.765-0</t>
  </si>
  <si>
    <t>DANIEL VICTOR SAMPAIO VEIGA</t>
  </si>
  <si>
    <t>011.791-9</t>
  </si>
  <si>
    <t>RENATO FERNANDES DA SILVA</t>
  </si>
  <si>
    <t>EMANUELLE SILVA QUEIROZ DE SOUZA</t>
  </si>
  <si>
    <t>VINICIUS DE SOUSA BALLONA</t>
  </si>
  <si>
    <t>011.796-0</t>
  </si>
  <si>
    <t>MELINA SOUSA DE JESUS</t>
  </si>
  <si>
    <t>011.776-5</t>
  </si>
  <si>
    <t>NELSON ALEXANDRE CANDIDO PERES</t>
  </si>
  <si>
    <t>011.797-8</t>
  </si>
  <si>
    <t>011.928-8</t>
  </si>
  <si>
    <t>LUCAS VINICIUS SANTOS SILVA</t>
  </si>
  <si>
    <t>008.963-0</t>
  </si>
  <si>
    <t>JOSE EMMANUEL EVANGELISTA CARDOSO</t>
  </si>
  <si>
    <t>007.596-5</t>
  </si>
  <si>
    <t>CATARINA LOPES MAIA</t>
  </si>
  <si>
    <t>Seção de Manutenção e Evolução de Sistemas</t>
  </si>
  <si>
    <t>Seção de Banco de Dados e Painéis</t>
  </si>
  <si>
    <t>Seção de Qualidade de Sistemas</t>
  </si>
  <si>
    <t>1ª Unidade de Processamento Judicial de Primeiro Grau dos Juizados Especiais</t>
  </si>
  <si>
    <t xml:space="preserve">18ª Vara do Juizado Especial Cível </t>
  </si>
  <si>
    <t>19ª Vara do Juizado Especial Cível</t>
  </si>
  <si>
    <t>20ª Vara do Juizado Especial Cível</t>
  </si>
  <si>
    <t>21ª Vara do Juizado Especial Cível</t>
  </si>
  <si>
    <t>Unidade de Processamento Judicial de Primeiro Grau das Varas de Execução Penal</t>
  </si>
  <si>
    <t>447/2022</t>
  </si>
  <si>
    <t>91/1984</t>
  </si>
  <si>
    <t>1.730/2007</t>
  </si>
  <si>
    <t>550/2014</t>
  </si>
  <si>
    <t>046/1986</t>
  </si>
  <si>
    <t>1.138/2007</t>
  </si>
  <si>
    <t>0364/1997</t>
  </si>
  <si>
    <t>0380/1997</t>
  </si>
  <si>
    <t>0556/1997</t>
  </si>
  <si>
    <t>656/2006</t>
  </si>
  <si>
    <t>558/2006</t>
  </si>
  <si>
    <t>1.655/2007</t>
  </si>
  <si>
    <t>677/1998</t>
  </si>
  <si>
    <t>0864/1998</t>
  </si>
  <si>
    <t>498/2022</t>
  </si>
  <si>
    <t>0195/1996</t>
  </si>
  <si>
    <t>437/2022</t>
  </si>
  <si>
    <t>0371/1997</t>
  </si>
  <si>
    <t>429/2022</t>
  </si>
  <si>
    <t>430/2022</t>
  </si>
  <si>
    <t>431/2022</t>
  </si>
  <si>
    <t>0315/1991</t>
  </si>
  <si>
    <t>433/2022</t>
  </si>
  <si>
    <t>434/2022</t>
  </si>
  <si>
    <t>014/1990</t>
  </si>
  <si>
    <t>254/2022</t>
  </si>
  <si>
    <t>672/2006</t>
  </si>
  <si>
    <t>469/2022</t>
  </si>
  <si>
    <t>508/2006</t>
  </si>
  <si>
    <t>637/2022</t>
  </si>
  <si>
    <t>1.460/2007</t>
  </si>
  <si>
    <t>1.930/2007</t>
  </si>
  <si>
    <t>313/2022</t>
  </si>
  <si>
    <t>439/2007</t>
  </si>
  <si>
    <t>1.929/2007</t>
  </si>
  <si>
    <t>0076/1996</t>
  </si>
  <si>
    <t>406/2022</t>
  </si>
  <si>
    <t>370/2022</t>
  </si>
  <si>
    <t>458/2022</t>
  </si>
  <si>
    <t>608/2022</t>
  </si>
  <si>
    <t>294/2022</t>
  </si>
  <si>
    <t>802/1998</t>
  </si>
  <si>
    <t>348/1989</t>
  </si>
  <si>
    <t>0258/1991</t>
  </si>
  <si>
    <t>0202/1996</t>
  </si>
  <si>
    <t>2.017/2008</t>
  </si>
  <si>
    <t>1.785/2007</t>
  </si>
  <si>
    <t>063/1996</t>
  </si>
  <si>
    <t>069/1996</t>
  </si>
  <si>
    <t>0382/1997</t>
  </si>
  <si>
    <t>1.919/2007</t>
  </si>
  <si>
    <t>495/2022</t>
  </si>
  <si>
    <t>0174/1996</t>
  </si>
  <si>
    <t>57/1981</t>
  </si>
  <si>
    <t>102/1984</t>
  </si>
  <si>
    <t>070/1996</t>
  </si>
  <si>
    <t>0667/1998</t>
  </si>
  <si>
    <t>636/2007</t>
  </si>
  <si>
    <t>0353/1997</t>
  </si>
  <si>
    <t>118/1989</t>
  </si>
  <si>
    <t>286/2022</t>
  </si>
  <si>
    <t>183/1988</t>
  </si>
  <si>
    <t>0865/1998</t>
  </si>
  <si>
    <t>1.343/2007</t>
  </si>
  <si>
    <t>0387/1997</t>
  </si>
  <si>
    <t>394/2007</t>
  </si>
  <si>
    <t>366/2007</t>
  </si>
  <si>
    <t>677/2006</t>
  </si>
  <si>
    <t>075/1996</t>
  </si>
  <si>
    <t>0634/1998</t>
  </si>
  <si>
    <t>072/1996</t>
  </si>
  <si>
    <t>345/2007</t>
  </si>
  <si>
    <t>0209/1996</t>
  </si>
  <si>
    <t>0706/1998</t>
  </si>
  <si>
    <t>073/1996</t>
  </si>
  <si>
    <t>48/1981</t>
  </si>
  <si>
    <t>1.660/2007</t>
  </si>
  <si>
    <t>0684/1998</t>
  </si>
  <si>
    <t>0164/1996</t>
  </si>
  <si>
    <t>0790/1998</t>
  </si>
  <si>
    <t>1.342/2007</t>
  </si>
  <si>
    <t>1.335/2007</t>
  </si>
  <si>
    <t>1.654/2007</t>
  </si>
  <si>
    <t>156/1985</t>
  </si>
  <si>
    <t>0467/1997</t>
  </si>
  <si>
    <t>355/1990</t>
  </si>
  <si>
    <t>0138/1990</t>
  </si>
  <si>
    <t>1.996/2008</t>
  </si>
  <si>
    <t>0653/1998</t>
  </si>
  <si>
    <t>0793/1998</t>
  </si>
  <si>
    <t>0632/1998</t>
  </si>
  <si>
    <t>172/1996</t>
  </si>
  <si>
    <t>0226/1999</t>
  </si>
  <si>
    <t>476/1990</t>
  </si>
  <si>
    <t>0681/1998</t>
  </si>
  <si>
    <t>0117/1996</t>
  </si>
  <si>
    <t>361/1990</t>
  </si>
  <si>
    <t>379/1990</t>
  </si>
  <si>
    <t>019/1990</t>
  </si>
  <si>
    <t>84/1978</t>
  </si>
  <si>
    <t>0163/1996</t>
  </si>
  <si>
    <t>27/1990</t>
  </si>
  <si>
    <t>0176/1991</t>
  </si>
  <si>
    <t>45/1979</t>
  </si>
  <si>
    <t>0386/1997</t>
  </si>
  <si>
    <t>135/1984</t>
  </si>
  <si>
    <t>385/1990</t>
  </si>
  <si>
    <t>206/1996</t>
  </si>
  <si>
    <t>675/2006</t>
  </si>
  <si>
    <t>0220/1999</t>
  </si>
  <si>
    <t>390/1990</t>
  </si>
  <si>
    <t>52/1981</t>
  </si>
  <si>
    <t>290/2022</t>
  </si>
  <si>
    <t>0119/1996</t>
  </si>
  <si>
    <t>0085/1996</t>
  </si>
  <si>
    <t>435/1990</t>
  </si>
  <si>
    <t>0654/1998</t>
  </si>
  <si>
    <t>671/2006</t>
  </si>
  <si>
    <t>69/1990</t>
  </si>
  <si>
    <t>676/1998</t>
  </si>
  <si>
    <t>0650/1998</t>
  </si>
  <si>
    <t>0352/1997</t>
  </si>
  <si>
    <t>0357/1997</t>
  </si>
  <si>
    <t>0664/1998</t>
  </si>
  <si>
    <t>274/2022</t>
  </si>
  <si>
    <t>316/2022</t>
  </si>
  <si>
    <t>288/2022</t>
  </si>
  <si>
    <t>275/2022</t>
  </si>
  <si>
    <t>618/2022</t>
  </si>
  <si>
    <t>312/2022</t>
  </si>
  <si>
    <t>620/2022</t>
  </si>
  <si>
    <t>315/2022</t>
  </si>
  <si>
    <t>545/2022</t>
  </si>
  <si>
    <t>606/2022 e 551/2022</t>
  </si>
  <si>
    <t>10/08/2022 e 25/07/2022</t>
  </si>
  <si>
    <t>0668/1998</t>
  </si>
  <si>
    <t>088/1996</t>
  </si>
  <si>
    <t>0369/1997</t>
  </si>
  <si>
    <t>621/2022</t>
  </si>
  <si>
    <t>283/2022</t>
  </si>
  <si>
    <t>278/2022</t>
  </si>
  <si>
    <t>617/2022</t>
  </si>
  <si>
    <t>509/2022 e 405/2022</t>
  </si>
  <si>
    <t>13/07/2022 e 23/06/2022</t>
  </si>
  <si>
    <t>318/2022</t>
  </si>
  <si>
    <t>0225/1996</t>
  </si>
  <si>
    <t>319/2022</t>
  </si>
  <si>
    <t>2082/1995</t>
  </si>
  <si>
    <t>256/2022</t>
  </si>
  <si>
    <t>314/2022</t>
  </si>
  <si>
    <t>279/2022</t>
  </si>
  <si>
    <t>269/2022</t>
  </si>
  <si>
    <t>309/2022</t>
  </si>
  <si>
    <t>276/2022</t>
  </si>
  <si>
    <t>1.454/2007</t>
  </si>
  <si>
    <t>1.953/2007</t>
  </si>
  <si>
    <t>285/2022</t>
  </si>
  <si>
    <t>389/2007</t>
  </si>
  <si>
    <t>367/2007</t>
  </si>
  <si>
    <t>0383/1997</t>
  </si>
  <si>
    <t>0165/1996</t>
  </si>
  <si>
    <t>478/2007</t>
  </si>
  <si>
    <t>281/2022</t>
  </si>
  <si>
    <t>277/2022</t>
  </si>
  <si>
    <t>272/2022</t>
  </si>
  <si>
    <t>412/2022</t>
  </si>
  <si>
    <t>0924/1993</t>
  </si>
  <si>
    <t>267/2022</t>
  </si>
  <si>
    <t>289/2022</t>
  </si>
  <si>
    <t>317/2022</t>
  </si>
  <si>
    <t>640/2022</t>
  </si>
  <si>
    <t>273/2022</t>
  </si>
  <si>
    <t>270/2022</t>
  </si>
  <si>
    <t>0384/1997</t>
  </si>
  <si>
    <t>667/2007</t>
  </si>
  <si>
    <t>0167/1996</t>
  </si>
  <si>
    <t>16/1988</t>
  </si>
  <si>
    <t>485/2007</t>
  </si>
  <si>
    <t>1.904/2007</t>
  </si>
  <si>
    <t>378/1990</t>
  </si>
  <si>
    <t>227/1996</t>
  </si>
  <si>
    <t>683/1981</t>
  </si>
  <si>
    <t>0084/1996</t>
  </si>
  <si>
    <t>96/1984</t>
  </si>
  <si>
    <t>0124/1996</t>
  </si>
  <si>
    <t>0178/1996</t>
  </si>
  <si>
    <t>093/1984</t>
  </si>
  <si>
    <t>0682/1998</t>
  </si>
  <si>
    <t>79/1996</t>
  </si>
  <si>
    <t>0196/1996</t>
  </si>
  <si>
    <t>066/1996</t>
  </si>
  <si>
    <t>1.910/2007</t>
  </si>
  <si>
    <t>0205/1996</t>
  </si>
  <si>
    <t>0796/1998</t>
  </si>
  <si>
    <t>104/1994</t>
  </si>
  <si>
    <t>0112/1994</t>
  </si>
  <si>
    <t>0026/1994</t>
  </si>
  <si>
    <t>0079/1994</t>
  </si>
  <si>
    <t>0227/1995</t>
  </si>
  <si>
    <t>249/1995</t>
  </si>
  <si>
    <t>0264/1993</t>
  </si>
  <si>
    <t>0054/1994</t>
  </si>
  <si>
    <t>0246/1995</t>
  </si>
  <si>
    <t>0247/1995</t>
  </si>
  <si>
    <t>0354/1996</t>
  </si>
  <si>
    <t>0135/1994</t>
  </si>
  <si>
    <t>0058/1994</t>
  </si>
  <si>
    <t>356/1996</t>
  </si>
  <si>
    <t>0056/1994</t>
  </si>
  <si>
    <t>0046/1994</t>
  </si>
  <si>
    <t>0032/1994</t>
  </si>
  <si>
    <t>0250/1995</t>
  </si>
  <si>
    <t>0203/1989</t>
  </si>
  <si>
    <t>372/1996</t>
  </si>
  <si>
    <t>0100/1994</t>
  </si>
  <si>
    <t>0381/1992</t>
  </si>
  <si>
    <t>0290/1994</t>
  </si>
  <si>
    <t>0365/1996</t>
  </si>
  <si>
    <t>0107/1994</t>
  </si>
  <si>
    <t>0207/1993</t>
  </si>
  <si>
    <t>0028/1994</t>
  </si>
  <si>
    <t>0039/1992</t>
  </si>
  <si>
    <t>0316/1996</t>
  </si>
  <si>
    <t>0021/1994</t>
  </si>
  <si>
    <t>0183/1996</t>
  </si>
  <si>
    <t>0254/1995</t>
  </si>
  <si>
    <t>0352/1994</t>
  </si>
  <si>
    <t>0251/1995</t>
  </si>
  <si>
    <t>0389/1992</t>
  </si>
  <si>
    <t>0166/1996</t>
  </si>
  <si>
    <t>0363/1996</t>
  </si>
  <si>
    <t>060/1994</t>
  </si>
  <si>
    <t>0553/1996</t>
  </si>
  <si>
    <t>0155/1994</t>
  </si>
  <si>
    <t>0358/1996</t>
  </si>
  <si>
    <t>0321/1994</t>
  </si>
  <si>
    <t>471/1990</t>
  </si>
  <si>
    <t>030/1994</t>
  </si>
  <si>
    <t>039/1990</t>
  </si>
  <si>
    <t>0248/1995</t>
  </si>
  <si>
    <t>0362/1996</t>
  </si>
  <si>
    <t>0065/1994</t>
  </si>
  <si>
    <t>1935/2007</t>
  </si>
  <si>
    <t>0024/1994</t>
  </si>
  <si>
    <t>281/1989</t>
  </si>
  <si>
    <t>364/1978</t>
  </si>
  <si>
    <t>191/1995</t>
  </si>
  <si>
    <t>193/1995</t>
  </si>
  <si>
    <t>0115/1994</t>
  </si>
  <si>
    <t>067/1996</t>
  </si>
  <si>
    <t>0081/1994</t>
  </si>
  <si>
    <t>86/1984</t>
  </si>
  <si>
    <t>0031/1994</t>
  </si>
  <si>
    <t>0361/1997</t>
  </si>
  <si>
    <t>0557/1997</t>
  </si>
  <si>
    <t>439/2022</t>
  </si>
  <si>
    <t>604/2022</t>
  </si>
  <si>
    <t>1088/2007</t>
  </si>
  <si>
    <t>42/1996</t>
  </si>
  <si>
    <t>466/1990</t>
  </si>
  <si>
    <t>1947/2007</t>
  </si>
  <si>
    <t>0627/1998</t>
  </si>
  <si>
    <t>156/1994</t>
  </si>
  <si>
    <t>352/1996</t>
  </si>
  <si>
    <t>25/1994</t>
  </si>
  <si>
    <t>113/1994</t>
  </si>
  <si>
    <t>47/1996</t>
  </si>
  <si>
    <t>295/1991</t>
  </si>
  <si>
    <t>103/1994</t>
  </si>
  <si>
    <t>192/1996</t>
  </si>
  <si>
    <t>173/1985</t>
  </si>
  <si>
    <t>181/1995</t>
  </si>
  <si>
    <t>122/1994</t>
  </si>
  <si>
    <t>953/2007</t>
  </si>
  <si>
    <t>0548/1997</t>
  </si>
  <si>
    <t>387/1990</t>
  </si>
  <si>
    <t>1.378/2007</t>
  </si>
  <si>
    <t>216/1989</t>
  </si>
  <si>
    <t>010.205-9</t>
  </si>
  <si>
    <t>ALEXANDRE SILVA DE SOUZA</t>
  </si>
  <si>
    <t>010.685-2</t>
  </si>
  <si>
    <t>JULIA MATSDORFF MONTEIRO</t>
  </si>
  <si>
    <t>003.832-6</t>
  </si>
  <si>
    <t>011.957-1</t>
  </si>
  <si>
    <t>STEPHAN EDELMAN DOS SANTOS</t>
  </si>
  <si>
    <t>MAGNOLUZ SANCELMO DE MENEZES DA SILVA</t>
  </si>
  <si>
    <t>011.678-5</t>
  </si>
  <si>
    <t>010.192-3</t>
  </si>
  <si>
    <t>006.327-4</t>
  </si>
  <si>
    <t>Chefe de Gabinete da Secretaria-Geral de Justiça</t>
  </si>
  <si>
    <t>010.220-2</t>
  </si>
  <si>
    <t>011.960-1</t>
  </si>
  <si>
    <t>KARLA PASSOS TELLES DE SOUSA ITUASSU</t>
  </si>
  <si>
    <t>010.230-0</t>
  </si>
  <si>
    <t>008.854-4</t>
  </si>
  <si>
    <t>LARISSA RETTO DUTRA</t>
  </si>
  <si>
    <t>011.724-2</t>
  </si>
  <si>
    <t>ANA CAROLINA LUCENA BRITO</t>
  </si>
  <si>
    <t>010.229-6</t>
  </si>
  <si>
    <t>006.058-5</t>
  </si>
  <si>
    <t>Vara Única da Comarca do Careiro</t>
  </si>
  <si>
    <t>647/2022</t>
  </si>
  <si>
    <t>650/2022</t>
  </si>
  <si>
    <t>Secretário da Central de Precatórios</t>
  </si>
  <si>
    <t>011.965-2</t>
  </si>
  <si>
    <t>006.404-1</t>
  </si>
  <si>
    <t>KEROLEN ALVES GONCALVES PINHEIRO</t>
  </si>
  <si>
    <t>011.986-5</t>
  </si>
  <si>
    <t>Diretor de Secretaria de Vara</t>
  </si>
  <si>
    <t>006.919-1</t>
  </si>
  <si>
    <t>AMANDA QUEIROZ BARROS</t>
  </si>
  <si>
    <t>Assistente do Diretor de Secretaria de Vara</t>
  </si>
  <si>
    <t>Diretor de Secretaria de Vara de Audiências de Custódia</t>
  </si>
  <si>
    <t>002.699-9</t>
  </si>
  <si>
    <t>REJANE GUIMARAES CABRAL</t>
  </si>
  <si>
    <t>011.961-0</t>
  </si>
  <si>
    <t xml:space="preserve">Diretor de Secretaria de Vara </t>
  </si>
  <si>
    <t>007.393-8</t>
  </si>
  <si>
    <t>NATASHA HAIKAL DE OLIVEIRA</t>
  </si>
  <si>
    <t>Auxiliar de Gabinete de Juiz de Entrância Final</t>
  </si>
  <si>
    <t>Assistente de Movimentação</t>
  </si>
  <si>
    <t>Diretor de Secretaria de Vara do Núcleo de Conciliação das Varas de Família</t>
  </si>
  <si>
    <t>011.992-0</t>
  </si>
  <si>
    <t>TATIANNE SILVA NOBREGA</t>
  </si>
  <si>
    <t>011.998-9</t>
  </si>
  <si>
    <t>1.ª Vara Comarca de Lábrea (Privatizada)</t>
  </si>
  <si>
    <t>Vara Única da Comarca de Canutama</t>
  </si>
  <si>
    <t>1.ª Vara da Comarca de Presidente Figueiredo (Privatizada)</t>
  </si>
  <si>
    <t>À Disposição do SINTJAM</t>
  </si>
  <si>
    <t>713/2022</t>
  </si>
  <si>
    <t>689/2022</t>
  </si>
  <si>
    <t>697/2022</t>
  </si>
  <si>
    <t>704/2022</t>
  </si>
  <si>
    <t>683/2022</t>
  </si>
  <si>
    <t>695/2022 e 681/2022</t>
  </si>
  <si>
    <t>13/09/2022 e 09/09/2022</t>
  </si>
  <si>
    <t>672/2022</t>
  </si>
  <si>
    <t>666/2022</t>
  </si>
  <si>
    <t>737/2022</t>
  </si>
  <si>
    <t>740/2022</t>
  </si>
  <si>
    <t>706/2022</t>
  </si>
  <si>
    <t>667/2022</t>
  </si>
  <si>
    <t>679/2022</t>
  </si>
  <si>
    <t>Assistente Técnico de Juiz de Entrância Final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</si>
  <si>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</si>
  <si>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Função Gratificada de Gabinete de Desembargador</t>
  </si>
  <si>
    <t>012.048-0</t>
  </si>
  <si>
    <t>JENNIFER LAYLE OLIVEIRA DINIZ</t>
  </si>
  <si>
    <t>002.652-2</t>
  </si>
  <si>
    <t>CLAUDIA DE MORAES MARTINS PEREIRA</t>
  </si>
  <si>
    <t>MONIQUE KELLY COSTA DE OLIVEIRA</t>
  </si>
  <si>
    <t>LEUDIVAN SANTOS DE SOUZA</t>
  </si>
  <si>
    <t>006.269-3</t>
  </si>
  <si>
    <t>ANA MARIA DE ANDRADE FONTES PIMENTA</t>
  </si>
  <si>
    <t>012.030-8</t>
  </si>
  <si>
    <t>JOAO ALEXANDRE BONIN DE MELLO</t>
  </si>
  <si>
    <t>012.038-3</t>
  </si>
  <si>
    <t>GIULIANO SHINTAROW TAKEDA</t>
  </si>
  <si>
    <t>012.032-4</t>
  </si>
  <si>
    <t>FABRICIA MOREIRA GALIBI</t>
  </si>
  <si>
    <t>012.029-4</t>
  </si>
  <si>
    <t>MARCILANE DE AGUIAR FREITAS</t>
  </si>
  <si>
    <t>012.028-6</t>
  </si>
  <si>
    <t>CARLOS ALBERTO DE JESUS VASCONCELOS</t>
  </si>
  <si>
    <t>012.042-1</t>
  </si>
  <si>
    <t>FAGNUM DA SILVA ARAUJO</t>
  </si>
  <si>
    <t>ISAAC HAZIEL SOUSA MARTINS</t>
  </si>
  <si>
    <t>006.824-1</t>
  </si>
  <si>
    <t>CATARINA PONTES TORRES</t>
  </si>
  <si>
    <t>VANDERCLEYSON FREITAS DOS SANTOS</t>
  </si>
  <si>
    <t>011.464-2</t>
  </si>
  <si>
    <t>STEPHANIE DE MOURA PINAGE</t>
  </si>
  <si>
    <t>PAULO DE OLIVEIRA ONETY NETO</t>
  </si>
  <si>
    <t>012.080-4</t>
  </si>
  <si>
    <t>PAULO CEZAR FURTADO DE QUEIROZ FILHO</t>
  </si>
  <si>
    <t>010.877-4</t>
  </si>
  <si>
    <t>ANDRE VICTOR MAIA PINHEIRO</t>
  </si>
  <si>
    <t>009.735-7</t>
  </si>
  <si>
    <t>ANTONIO LEANDRO DE HOLANDA PALMEIRA</t>
  </si>
  <si>
    <t>008.330-5</t>
  </si>
  <si>
    <t>JONATHAN DIAS HAYDEN</t>
  </si>
  <si>
    <t>008.307-0</t>
  </si>
  <si>
    <t>ALECSANDRO CAMILO PETILLO</t>
  </si>
  <si>
    <t>009.164-2</t>
  </si>
  <si>
    <t>LUIS FELIPE CORDEIRO SILVA</t>
  </si>
  <si>
    <t>008.475-1</t>
  </si>
  <si>
    <t>ALEXANDRE SOUZA E SOUZA</t>
  </si>
  <si>
    <t>008.124-8</t>
  </si>
  <si>
    <t>FERNANDA SOUZA CASTELO BRANCO</t>
  </si>
  <si>
    <t>010.678-0</t>
  </si>
  <si>
    <t>AGATHA FLAISA BORGES BITAR</t>
  </si>
  <si>
    <t>GABRIELA BAPTISTA DA SILVA</t>
  </si>
  <si>
    <t>006.372-0</t>
  </si>
  <si>
    <t>EPONYNE ABADE HAM</t>
  </si>
  <si>
    <t>008.632-0</t>
  </si>
  <si>
    <t>LOREN KATARINA BARBOSA PEIXOTO</t>
  </si>
  <si>
    <t>007.679-1</t>
  </si>
  <si>
    <t>FABIO DE MORAIS ARAUJO</t>
  </si>
  <si>
    <t>ANNE CAROLINE DA SILVA MACEDO</t>
  </si>
  <si>
    <t>012.051-0</t>
  </si>
  <si>
    <t>ANTONIO WEMENSON DA CRUZ RODRIGUES</t>
  </si>
  <si>
    <t>008.986-9</t>
  </si>
  <si>
    <t>FLAVIA SOUZA GUEDES DE OLIVEIRA</t>
  </si>
  <si>
    <t>012.074-0</t>
  </si>
  <si>
    <t>FERNANDO ERNESTO TIESCA PEREIRA</t>
  </si>
  <si>
    <t>008.657-6</t>
  </si>
  <si>
    <t>NADIA GRACA PINHEIRO TELES</t>
  </si>
  <si>
    <t>010.579-1</t>
  </si>
  <si>
    <t>GEOVANNA VICTORIA DA COSTA VASCONCELOS</t>
  </si>
  <si>
    <t>CRISTIANE MACEDO SOUSA</t>
  </si>
  <si>
    <t>DAINA DUTRA GOMES</t>
  </si>
  <si>
    <t>ROBERTA NATASHA GRANDAL COELHO DO VALE</t>
  </si>
  <si>
    <t>LETICIA CHRISTINA MORAES BEZERRA</t>
  </si>
  <si>
    <t>008.284-8</t>
  </si>
  <si>
    <t>FABIANA MONTENEGRO VALENTE VALGAS E SILVA</t>
  </si>
  <si>
    <t>Diretor de Unidade de Processamento Judicial</t>
  </si>
  <si>
    <t>Assistente de Atendimento e Suporte</t>
  </si>
  <si>
    <t>Assistente de Processamento</t>
  </si>
  <si>
    <t>004.334-6</t>
  </si>
  <si>
    <t>MONIQUE BARBOSA MAQUINE</t>
  </si>
  <si>
    <t>012.054-5</t>
  </si>
  <si>
    <t>MATHEUS OLIVEIRA FERREIRA</t>
  </si>
  <si>
    <t>008.716-5</t>
  </si>
  <si>
    <t>RAQUEL HOUNSELL RIBEIRO PACIFICO</t>
  </si>
  <si>
    <t>009.484-6</t>
  </si>
  <si>
    <t>INGRID JARRETA VEROM</t>
  </si>
  <si>
    <t>008.985-0</t>
  </si>
  <si>
    <t>ANDREIA LOHAYNE DA SILVA NASCIMENTO</t>
  </si>
  <si>
    <t>006.139-5</t>
  </si>
  <si>
    <t>MAYANNE ALENCAR MATIAS</t>
  </si>
  <si>
    <t>010.283-0</t>
  </si>
  <si>
    <t>LUDMILA FEITOSA DAMASCENO</t>
  </si>
  <si>
    <t>FRANCELY RAMOS DAS CHAGAS</t>
  </si>
  <si>
    <t>BEATRIZ CARNEIRO DA CUNHA CUSTODIO</t>
  </si>
  <si>
    <t>ESTEFANI BARBOSA PINHEIRO</t>
  </si>
  <si>
    <t>010.421-3</t>
  </si>
  <si>
    <t>LIZ PESSOA REGO</t>
  </si>
  <si>
    <t>009.309-2</t>
  </si>
  <si>
    <t>ANDRE GABRIEL LOPES DE FREITAS</t>
  </si>
  <si>
    <t>008.668-1</t>
  </si>
  <si>
    <t>JULIANA DA SILVA MAQUINE</t>
  </si>
  <si>
    <t>003.701-0</t>
  </si>
  <si>
    <t>MARIA CLARA LEMOS LIMA</t>
  </si>
  <si>
    <t>007.352-0</t>
  </si>
  <si>
    <t>VICTORIA DUTRA DE ALENCAR ARANTES</t>
  </si>
  <si>
    <t>009.100-6</t>
  </si>
  <si>
    <t>PEGILA FIGUEIREDO VIEIRA</t>
  </si>
  <si>
    <t>012.052-9</t>
  </si>
  <si>
    <t>LARYSSA MAYNA NUNES MARQUES</t>
  </si>
  <si>
    <t>ISABEL EMANOELA BEZERRA COSTA</t>
  </si>
  <si>
    <t>LEILA GABRIELLE ANTONY LAVOR</t>
  </si>
  <si>
    <t>004.121-1</t>
  </si>
  <si>
    <t>THAISA CADAIS SEMEN</t>
  </si>
  <si>
    <t>ELEN CRISTIAN ROCHA ARAUJO</t>
  </si>
  <si>
    <t>RENATA DA SILVA SANTOS BANDEIRA DE MELO</t>
  </si>
  <si>
    <t>ARTUR AMARAL GOMES</t>
  </si>
  <si>
    <t>Auxiliar de Gabinete de Juiz de Entrância Final - Juiz Sumariante</t>
  </si>
  <si>
    <t>009.532-0</t>
  </si>
  <si>
    <t>SKARLLETH ROBERTA DA SILVA OLIVEIRA</t>
  </si>
  <si>
    <t>009.733-0</t>
  </si>
  <si>
    <t>AMANDA MITOSO DE PAULA</t>
  </si>
  <si>
    <t>ANDREZA SOARES GOULART</t>
  </si>
  <si>
    <t>009.603-2</t>
  </si>
  <si>
    <t>VICTORIA BRAGA DE MENDONCA</t>
  </si>
  <si>
    <t>JOAO VICTOR CARDOSO QUEIROZ DE PAIVA</t>
  </si>
  <si>
    <t>008.509-0</t>
  </si>
  <si>
    <t>JOAO VICTOR MIRANDA GALENO</t>
  </si>
  <si>
    <t>010.727-1</t>
  </si>
  <si>
    <t>JESSICA SANTOS DO VALE</t>
  </si>
  <si>
    <t>JOAO PEDRO FIGUEIREDO PASCARELLI REBOUCAS</t>
  </si>
  <si>
    <t>010.473-6</t>
  </si>
  <si>
    <t>ANA PAULA PRAIA DOS SANTOS</t>
  </si>
  <si>
    <t>JOSE VICTOR TAVARES DA SILVA</t>
  </si>
  <si>
    <t>012.071-5</t>
  </si>
  <si>
    <t>GIESECHELY DINELLI IANNUZZI</t>
  </si>
  <si>
    <t>010.665-8</t>
  </si>
  <si>
    <t>ALESSA MARIA DO NASCIMENTO ELIAS MACEDO</t>
  </si>
  <si>
    <t>009.835-3</t>
  </si>
  <si>
    <t>LAURA MARIA DE ARAUJO LITAIFF</t>
  </si>
  <si>
    <t>008.759-9</t>
  </si>
  <si>
    <t>DIANDRA RAMAN NEVES DA COSTA</t>
  </si>
  <si>
    <t>SILVIO DOS SANTOS BARROS</t>
  </si>
  <si>
    <t>ANA VICTORIA MOUTINHO MAGALHAES IANNUZZI</t>
  </si>
  <si>
    <t>AMANDA OLIVEIRA DOS SANTOS</t>
  </si>
  <si>
    <t>ADELAINE MARIA MENDES PEREIRA</t>
  </si>
  <si>
    <t>4º Juizado Especializado no Combate à Violência Doméstica e Familiar Contra a Mulher</t>
  </si>
  <si>
    <t>5º Juizado Especializado no Combate à Violência Doméstica e Familiar Contra a Mulher</t>
  </si>
  <si>
    <t>775/2022</t>
  </si>
  <si>
    <t>900/2022</t>
  </si>
  <si>
    <t>848/2022</t>
  </si>
  <si>
    <t>671/2022</t>
  </si>
  <si>
    <t>668/2022</t>
  </si>
  <si>
    <t>675/2022</t>
  </si>
  <si>
    <t>677/2022</t>
  </si>
  <si>
    <t>673/2022</t>
  </si>
  <si>
    <t>674/2022</t>
  </si>
  <si>
    <t>856/2022</t>
  </si>
  <si>
    <t>762/2022</t>
  </si>
  <si>
    <t>822/2022</t>
  </si>
  <si>
    <t>766/2022</t>
  </si>
  <si>
    <t>780/2022</t>
  </si>
  <si>
    <t>890/2022</t>
  </si>
  <si>
    <t>873/2022</t>
  </si>
  <si>
    <t>889/2022</t>
  </si>
  <si>
    <t>862/2022</t>
  </si>
  <si>
    <t>868/2022</t>
  </si>
  <si>
    <t>806/2022</t>
  </si>
  <si>
    <t>888/2022</t>
  </si>
  <si>
    <t>829/2022</t>
  </si>
  <si>
    <t>763/2022</t>
  </si>
  <si>
    <t>861/2022</t>
  </si>
  <si>
    <t>853/2022</t>
  </si>
  <si>
    <t>842/2022</t>
  </si>
  <si>
    <t>807/2022</t>
  </si>
  <si>
    <t>914/2022</t>
  </si>
  <si>
    <t>833/2022</t>
  </si>
  <si>
    <t>875/2022</t>
  </si>
  <si>
    <t>830/2022</t>
  </si>
  <si>
    <t>796/2022</t>
  </si>
  <si>
    <t>880/2022</t>
  </si>
  <si>
    <t>870/2022</t>
  </si>
  <si>
    <t>917/2022</t>
  </si>
  <si>
    <t>837/2022</t>
  </si>
  <si>
    <t>874/2022</t>
  </si>
  <si>
    <t>783/2022</t>
  </si>
  <si>
    <t>905/2022</t>
  </si>
  <si>
    <t>896/2022</t>
  </si>
  <si>
    <t>891/2022</t>
  </si>
  <si>
    <t>793/2022</t>
  </si>
  <si>
    <t>911/2022</t>
  </si>
  <si>
    <t>903/2022</t>
  </si>
  <si>
    <t>832/2022</t>
  </si>
  <si>
    <t>882/2022</t>
  </si>
  <si>
    <t>869/2022</t>
  </si>
  <si>
    <t>799/2022</t>
  </si>
  <si>
    <t>906/2022</t>
  </si>
  <si>
    <t>840/2022</t>
  </si>
  <si>
    <t>841/2022</t>
  </si>
  <si>
    <t>809/2022</t>
  </si>
  <si>
    <t>886/2022</t>
  </si>
  <si>
    <t>817/2022</t>
  </si>
  <si>
    <t>808/2022</t>
  </si>
  <si>
    <t>778/2022</t>
  </si>
  <si>
    <t>624/2022</t>
  </si>
  <si>
    <t>845/2022</t>
  </si>
  <si>
    <t>835/2022</t>
  </si>
  <si>
    <t>877/2022</t>
  </si>
  <si>
    <t>864/2022</t>
  </si>
  <si>
    <t>785/2022</t>
  </si>
  <si>
    <t>839/2022</t>
  </si>
  <si>
    <t>777/2022</t>
  </si>
  <si>
    <t>819/2022</t>
  </si>
  <si>
    <t>790/2022</t>
  </si>
  <si>
    <t>872/2022</t>
  </si>
  <si>
    <t>878/2022</t>
  </si>
  <si>
    <t>892/2022</t>
  </si>
  <si>
    <t>871/2022</t>
  </si>
  <si>
    <t>761/2022</t>
  </si>
  <si>
    <t>860/2022</t>
  </si>
  <si>
    <t>804/2022</t>
  </si>
  <si>
    <t>794/2022</t>
  </si>
  <si>
    <t>883/2022</t>
  </si>
  <si>
    <t>881/2022</t>
  </si>
  <si>
    <t>879/2022</t>
  </si>
  <si>
    <t>Escrivão de Polícia</t>
  </si>
  <si>
    <t>Ato nº 0754/2022</t>
  </si>
  <si>
    <t>04.10.2022</t>
  </si>
  <si>
    <t>Ato nº 0757/2022</t>
  </si>
  <si>
    <t>Ato nº 0758/2022</t>
  </si>
  <si>
    <t>Ato nº 0756/2022</t>
  </si>
  <si>
    <t>012.186-0</t>
  </si>
  <si>
    <t>LUCIA HONORIO DE VALOIS COELHO</t>
  </si>
  <si>
    <t>GUILHERME CASTRO DE ARAUJO HILGENBERG</t>
  </si>
  <si>
    <t>YOHANNA JAAMEL SOUSA MENEZES</t>
  </si>
  <si>
    <t>010.567-8</t>
  </si>
  <si>
    <t>LARISSA DOS PASSOS LIMA</t>
  </si>
  <si>
    <t>012.131-2</t>
  </si>
  <si>
    <t>CAROLINA SOEIRO ABREU</t>
  </si>
  <si>
    <t>GUILHERME RIBEIRO DE CASTRO NETO</t>
  </si>
  <si>
    <t>012.108-8</t>
  </si>
  <si>
    <t>PAULO VENICIUS DOURADO DOS SANTOS</t>
  </si>
  <si>
    <t>ANDRE DE CARVALHO LIMA</t>
  </si>
  <si>
    <t>012.170-3</t>
  </si>
  <si>
    <t>RITA MARIA BARBOSA TABORDA SILVA</t>
  </si>
  <si>
    <t>012.201-7</t>
  </si>
  <si>
    <t>FRANCISCO DA SILVA BATALHA</t>
  </si>
  <si>
    <t>012.176-2</t>
  </si>
  <si>
    <t>MICHEL CSASZNIK</t>
  </si>
  <si>
    <t>RAIMUNDO MATOS DA SILVA</t>
  </si>
  <si>
    <t>Assistente de Secretário da Controladoria Prévia da Escola Superior da Magistratura</t>
  </si>
  <si>
    <t>012.076-6</t>
  </si>
  <si>
    <t>012.191-6</t>
  </si>
  <si>
    <t>ADAM BATISTA COSTA</t>
  </si>
  <si>
    <t>012.089-8</t>
  </si>
  <si>
    <t>012.083-9</t>
  </si>
  <si>
    <t>KELLY LIMA LINHARES</t>
  </si>
  <si>
    <t>012.172-0</t>
  </si>
  <si>
    <t>OLGA EDVANIA CAMINHA FALCAO</t>
  </si>
  <si>
    <t>012.171-1</t>
  </si>
  <si>
    <t>THAYANE DE ALMEIDA BARBOSA</t>
  </si>
  <si>
    <t>012.189-4</t>
  </si>
  <si>
    <t>VINICIUS JOSE OLIVEIRA RIBEIRO</t>
  </si>
  <si>
    <t>012.193-2</t>
  </si>
  <si>
    <t>FERNANDO SCHWARZENEGGER DE SOUZA</t>
  </si>
  <si>
    <t>012.124-0</t>
  </si>
  <si>
    <t>TUANNY RAFAELA AYRES COSTA</t>
  </si>
  <si>
    <t>012.188-6</t>
  </si>
  <si>
    <t>ALEXANDRE OLIVEIRA DA COSTA</t>
  </si>
  <si>
    <t>007.892-1</t>
  </si>
  <si>
    <t>JONATHAN LUCAS DE SOUZA TEIXEIRA</t>
  </si>
  <si>
    <t>JOAO VITOR SOUZA ALMEIDA DE OLIVEIRA</t>
  </si>
  <si>
    <t>012.134-7</t>
  </si>
  <si>
    <t>BARBARA MESSIAS LIMA CASTELO BRANCO</t>
  </si>
  <si>
    <t>012.122-3</t>
  </si>
  <si>
    <t>THAIS ROCHA PINHEIRO LEMOS SOBRAL</t>
  </si>
  <si>
    <t>005.149-7</t>
  </si>
  <si>
    <t>POLYANNA LIMA COSTA DE ASSIS</t>
  </si>
  <si>
    <t>012.091-0</t>
  </si>
  <si>
    <t>012.084-7</t>
  </si>
  <si>
    <t>012.203-3</t>
  </si>
  <si>
    <t>PATRICIA PEDROSO DE JESUS</t>
  </si>
  <si>
    <t>011.610-6</t>
  </si>
  <si>
    <t>009.226-6</t>
  </si>
  <si>
    <t>CAMILA SOARES SOUZA</t>
  </si>
  <si>
    <t>007.422-5</t>
  </si>
  <si>
    <t>006.896-9</t>
  </si>
  <si>
    <t>RODRIGO SOUZA DE OLIVEIRA</t>
  </si>
  <si>
    <t>012.194-0</t>
  </si>
  <si>
    <t>JOSICARLA DANTAS DOS SANTOS</t>
  </si>
  <si>
    <t>012.174-6</t>
  </si>
  <si>
    <t>JOSE AUGUSTO RODRIGUES DA SILVA</t>
  </si>
  <si>
    <t>LARISSA VILAS BOAS FEITOZA SOARES</t>
  </si>
  <si>
    <t>BIANCA GABRIELA CARDOSO DIAS DE OLIVEIRA</t>
  </si>
  <si>
    <t>012.105-3</t>
  </si>
  <si>
    <t>012.101-0</t>
  </si>
  <si>
    <t>CHRYSTIANE KRAUSS KANAVATH</t>
  </si>
  <si>
    <t>002.620-4</t>
  </si>
  <si>
    <t>KATIA ALMEIDA DA SILVA</t>
  </si>
  <si>
    <t>JANAINA MARIE CALADO DE LIMA</t>
  </si>
  <si>
    <t>INNA CAROLINA FROTA PAES BARRETO DO NASCIMENTO</t>
  </si>
  <si>
    <t>MARIA ESTEFANNI MELO NICOLAU</t>
  </si>
  <si>
    <t>012.104-5</t>
  </si>
  <si>
    <t>012.109-6</t>
  </si>
  <si>
    <t>012.068-5</t>
  </si>
  <si>
    <t>012.088-0</t>
  </si>
  <si>
    <t>Auxiliar de Gabinete de Juiz de Entrância Final - Juiz Presidente</t>
  </si>
  <si>
    <t>012.082-0</t>
  </si>
  <si>
    <t>005.041-5</t>
  </si>
  <si>
    <t>010.987-8</t>
  </si>
  <si>
    <t>ALAN BERNARDO DE OLIVEIRA</t>
  </si>
  <si>
    <t>012.197-5</t>
  </si>
  <si>
    <t>GIOVANI BATISTA DO CARMO</t>
  </si>
  <si>
    <t>012.187-8</t>
  </si>
  <si>
    <t>LUAN JALES DE LIMA MUNIZ BARRETO</t>
  </si>
  <si>
    <t>012.113-4</t>
  </si>
  <si>
    <t>MARIO LOPES PONTES NETTO</t>
  </si>
  <si>
    <t>DIEGO CEUTA DA COSTA SILVA</t>
  </si>
  <si>
    <t>011.142-2</t>
  </si>
  <si>
    <t>012.090-1</t>
  </si>
  <si>
    <t>012.130-4</t>
  </si>
  <si>
    <t>012.092-8</t>
  </si>
  <si>
    <t>012.098-7</t>
  </si>
  <si>
    <t>012.132-0</t>
  </si>
  <si>
    <t>BIANCA REGINA RAMOS MAGALHAES​</t>
  </si>
  <si>
    <t>MARINA CARVALHO RIBEIRO</t>
  </si>
  <si>
    <t>012.127-4</t>
  </si>
  <si>
    <t>MARIANA CARVALHO</t>
  </si>
  <si>
    <t>CARLOS DIOGO PAIVA DA ROCHA</t>
  </si>
  <si>
    <t>Coordenadoria dos Juizados Especiais</t>
  </si>
  <si>
    <t>6º Juizado Especializado no Combate à Violência Doméstica e Familiar Contra a Mulher</t>
  </si>
  <si>
    <t>À Disposição da Defensoria Pública do Estado do Amazonas</t>
  </si>
  <si>
    <t>990/2022</t>
  </si>
  <si>
    <t>1062/2022</t>
  </si>
  <si>
    <t>959/2022</t>
  </si>
  <si>
    <t>975/2022</t>
  </si>
  <si>
    <t>1036/2022</t>
  </si>
  <si>
    <t>1067/2022</t>
  </si>
  <si>
    <t>742/2022</t>
  </si>
  <si>
    <t>743/2022</t>
  </si>
  <si>
    <t>946/2022</t>
  </si>
  <si>
    <t>920/2022</t>
  </si>
  <si>
    <t>931/2022</t>
  </si>
  <si>
    <t>998/2022</t>
  </si>
  <si>
    <t>926/2022</t>
  </si>
  <si>
    <t>1038/2022</t>
  </si>
  <si>
    <t>932/2022</t>
  </si>
  <si>
    <t>925/2022</t>
  </si>
  <si>
    <t>943/2022</t>
  </si>
  <si>
    <t>924/2022</t>
  </si>
  <si>
    <t>963/2022</t>
  </si>
  <si>
    <t>922/2022</t>
  </si>
  <si>
    <t>928/2022</t>
  </si>
  <si>
    <t>940/2022</t>
  </si>
  <si>
    <t>1068/2022</t>
  </si>
  <si>
    <t>964/2022</t>
  </si>
  <si>
    <t>1001/2022</t>
  </si>
  <si>
    <t>941/2022</t>
  </si>
  <si>
    <t>974/2022</t>
  </si>
  <si>
    <t>902/2022</t>
  </si>
  <si>
    <t>03/11/2022 e 04/11/2022</t>
  </si>
  <si>
    <t>948/2022</t>
  </si>
  <si>
    <t>824/2022</t>
  </si>
  <si>
    <t>1045/2022</t>
  </si>
  <si>
    <t>1007/2022</t>
  </si>
  <si>
    <t>1005/2022</t>
  </si>
  <si>
    <t>1013/2022</t>
  </si>
  <si>
    <t>986/2022</t>
  </si>
  <si>
    <t>945/2022</t>
  </si>
  <si>
    <t>942/2022</t>
  </si>
  <si>
    <t>934/2022</t>
  </si>
  <si>
    <t>921/2022</t>
  </si>
  <si>
    <t>938/2022</t>
  </si>
  <si>
    <t>966/2022</t>
  </si>
  <si>
    <t>973/2022</t>
  </si>
  <si>
    <t>962/2022</t>
  </si>
  <si>
    <t>979/2022</t>
  </si>
  <si>
    <t>1037/2022</t>
  </si>
  <si>
    <t>949/2022</t>
  </si>
  <si>
    <t>Luiza Cristina Nascimento da Costa Marques</t>
  </si>
  <si>
    <t xml:space="preserve">1º Tribunal do Júri - Juíza Presidente </t>
  </si>
  <si>
    <t>Ato nº 1161/2022</t>
  </si>
  <si>
    <t>3º Tribunal do Júri - Juiz Presidente</t>
  </si>
  <si>
    <t>Ato nº 1163/2022</t>
  </si>
  <si>
    <t>Ato nº 1160/2022</t>
  </si>
  <si>
    <t>2º Tribunal do Júri – Juiz Sumariante</t>
  </si>
  <si>
    <t>Ato nº 1162/2022</t>
  </si>
  <si>
    <t>1º Tribunal do Júri – Juiz Sumariante</t>
  </si>
  <si>
    <t>Ato nº 1164/2022</t>
  </si>
  <si>
    <t>2º Tribunal do Júri - Juiz Presidente</t>
  </si>
  <si>
    <t>Ato nº 1165/2022</t>
  </si>
  <si>
    <t>7º Juizado Especial Cível</t>
  </si>
  <si>
    <t>009.120-0 A</t>
  </si>
  <si>
    <t>011.333-6 A</t>
  </si>
  <si>
    <t>2620/2018</t>
  </si>
  <si>
    <t>007.320-2 D</t>
  </si>
  <si>
    <t>009.726-8 A</t>
  </si>
  <si>
    <t>Comarca de Tabatinga</t>
  </si>
  <si>
    <t>Comarca de Manacapuru</t>
  </si>
  <si>
    <t>002/2023</t>
  </si>
  <si>
    <t>Assessor de Gabinete da Presidência</t>
  </si>
  <si>
    <t>Assistente Processual</t>
  </si>
  <si>
    <t>012.277-7</t>
  </si>
  <si>
    <t>FABIOLA NAZARE BORGES</t>
  </si>
  <si>
    <t>012.290-4</t>
  </si>
  <si>
    <t>ADILSON VITORINO DE SOUZA</t>
  </si>
  <si>
    <t>043/2023</t>
  </si>
  <si>
    <t>009.926-0</t>
  </si>
  <si>
    <t>JOAO CLAUDIO DA SILVA ARAUJO LOBATO</t>
  </si>
  <si>
    <t>007.278-8</t>
  </si>
  <si>
    <t>RAYJCKAARD MUHAMED RAMOS BITTENCOURT</t>
  </si>
  <si>
    <t>Assessor Jurídico de Juiz Auxiliar da Presidência</t>
  </si>
  <si>
    <t>Setor dos Juízes Auxiliares da Presidência (Juiz 1) Dra. Vanessa Leite Mota</t>
  </si>
  <si>
    <t>012.293-9</t>
  </si>
  <si>
    <t>VLADIMIR LIMA PAIXAO E SILVA</t>
  </si>
  <si>
    <t>Setor dos Juízes Auxiliares da Presidência (Juiz 2) Dra. Elza Vitória de Sá Peixoto Pereira de Mello</t>
  </si>
  <si>
    <t>Setor dos Juízes Auxiliares da Presidência (Juiz 3) Dr. Igor de Carvalho Leal Campagnolli</t>
  </si>
  <si>
    <t>Diretor da Assessoria Jurídico-Administrativa da Presidência</t>
  </si>
  <si>
    <t>042/2023</t>
  </si>
  <si>
    <t>007.363-6</t>
  </si>
  <si>
    <t>ANA GABRIELA FIGLIUOLO BEZERRA DE MENEZES</t>
  </si>
  <si>
    <t>044/2023 e 048/2023</t>
  </si>
  <si>
    <t>12/01/2023 e 13/01/2023</t>
  </si>
  <si>
    <t>029/2023</t>
  </si>
  <si>
    <t>012.288-2</t>
  </si>
  <si>
    <t>EDITH MARIA PEREIRA MARTINS</t>
  </si>
  <si>
    <t>Assessor de Conformidade e Controle</t>
  </si>
  <si>
    <t>Assessoria de Conformidade e Controle</t>
  </si>
  <si>
    <t>Assistente de Controladoria</t>
  </si>
  <si>
    <t>Assistente de Conformidade</t>
  </si>
  <si>
    <t>012.270-0</t>
  </si>
  <si>
    <t>JOCELIA NASCIMENTO DAS CHAGAS</t>
  </si>
  <si>
    <t>009.598-2</t>
  </si>
  <si>
    <t>MARIANA MENDONCA PESSOA DE SOUZA</t>
  </si>
  <si>
    <t>Assistente Técnico</t>
  </si>
  <si>
    <t>Coordenador do Núcleo de Gerenciamento de Precedentes</t>
  </si>
  <si>
    <t>012.289-0</t>
  </si>
  <si>
    <t>MARCIA DE OLIVEIRA ASSUNCAO</t>
  </si>
  <si>
    <t>035/2023</t>
  </si>
  <si>
    <t>012.284-0</t>
  </si>
  <si>
    <t>LAIS ARRUDA DA SILVA</t>
  </si>
  <si>
    <t>012.244-0</t>
  </si>
  <si>
    <t>KALYSON ALFREDO NOVO DE MACEDO</t>
  </si>
  <si>
    <t>1021/2022</t>
  </si>
  <si>
    <t>Assessor de Juiz da Central de Precatórios</t>
  </si>
  <si>
    <t>Assessor Técnico da Vice-Presidência</t>
  </si>
  <si>
    <t>Assessor de Gabinete da Vice-Presidência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</si>
  <si>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</si>
  <si>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</si>
  <si>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</si>
  <si>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</si>
  <si>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Assistente Jurídico de Juiz Auxiliar da Vice-Presidência</t>
  </si>
  <si>
    <t>THYAGO IURY SANTOS BARBOSA</t>
  </si>
  <si>
    <t>012.274-2</t>
  </si>
  <si>
    <t>MONIQUE DUARTE DA ROCHA</t>
  </si>
  <si>
    <t>Gabinete Des. Airton Luis Corrêa Gentil</t>
  </si>
  <si>
    <t>094/2023</t>
  </si>
  <si>
    <t>055/2023</t>
  </si>
  <si>
    <t>RENATA NINA LEVY</t>
  </si>
  <si>
    <t>076/2023</t>
  </si>
  <si>
    <t>051/2023</t>
  </si>
  <si>
    <t>011.354-9</t>
  </si>
  <si>
    <t>012.345-5</t>
  </si>
  <si>
    <t>GUSTAVO EZAGUY DE HOLLANDA</t>
  </si>
  <si>
    <t>1128/2022</t>
  </si>
  <si>
    <t>1133/2022</t>
  </si>
  <si>
    <t>1135/2022</t>
  </si>
  <si>
    <t>1137/2022</t>
  </si>
  <si>
    <t>047/2023</t>
  </si>
  <si>
    <t>012.272-6</t>
  </si>
  <si>
    <t>NYDIA MARIA GARCIA DA SILVA</t>
  </si>
  <si>
    <t>Gabinete Des. Luiza Cristina Nascimento da Costa Marques</t>
  </si>
  <si>
    <t>1115/2022</t>
  </si>
  <si>
    <t>1125/2022</t>
  </si>
  <si>
    <t>1114/2022</t>
  </si>
  <si>
    <t>1117/2022</t>
  </si>
  <si>
    <t>013/2023</t>
  </si>
  <si>
    <t>012.273-4</t>
  </si>
  <si>
    <t>ANA LUCIA MARTINS DO CARMO</t>
  </si>
  <si>
    <t>1119/2022</t>
  </si>
  <si>
    <t>1118/2022</t>
  </si>
  <si>
    <t>012.251-3</t>
  </si>
  <si>
    <t>JESSICA SANTOS SOUZA BULCAO</t>
  </si>
  <si>
    <t>1113/2022</t>
  </si>
  <si>
    <t>010.089-7</t>
  </si>
  <si>
    <t>ARETHUZA OLIVEIRA AZEVEDO</t>
  </si>
  <si>
    <t>1138/2022</t>
  </si>
  <si>
    <t>030/2023</t>
  </si>
  <si>
    <t>031/2023</t>
  </si>
  <si>
    <t>033/2023</t>
  </si>
  <si>
    <t>032/2023</t>
  </si>
  <si>
    <t>012.195-9</t>
  </si>
  <si>
    <t>Gabinete Des. Henrique Veiga Lima</t>
  </si>
  <si>
    <t>004.154-8</t>
  </si>
  <si>
    <t>MARCIA FERNANDES RODRIGUES DA SILVA</t>
  </si>
  <si>
    <t>041/2023</t>
  </si>
  <si>
    <t>012.276-9</t>
  </si>
  <si>
    <t>JORIA MELO MAKAREM DE OLIVEIRA</t>
  </si>
  <si>
    <t>005/2023</t>
  </si>
  <si>
    <t>012.322-6</t>
  </si>
  <si>
    <t>059/2023</t>
  </si>
  <si>
    <t>1059/2022 e 010/2023</t>
  </si>
  <si>
    <t>06/12/2022 e 06/01/2023</t>
  </si>
  <si>
    <t>1142/2022</t>
  </si>
  <si>
    <t>1143/2022</t>
  </si>
  <si>
    <t>1144/2022</t>
  </si>
  <si>
    <t>012.344-7</t>
  </si>
  <si>
    <t>SERGIO LINS AMORIM</t>
  </si>
  <si>
    <t>012.330-7</t>
  </si>
  <si>
    <t>CARLA MARIA DE SOUZA BRAGA</t>
  </si>
  <si>
    <t>Assessor de Gabinete da Corregedoria Geral de Justiça</t>
  </si>
  <si>
    <t>Assessor Técnico da Secretaria da Corregedoria-Geral de Justiça</t>
  </si>
  <si>
    <t>Chefe do Setor de Expediente</t>
  </si>
  <si>
    <t>Assessor Jurídico de Juiz Auxiliar</t>
  </si>
  <si>
    <t>058/2023</t>
  </si>
  <si>
    <t>Assistente Jurídico de Juiz Auxiliar da Corregedoria Geral de Justiça</t>
  </si>
  <si>
    <t>Coordenador de Distribuição de 1º Grau da Corregedoria-Geral de Justiça</t>
  </si>
  <si>
    <t>Divisão de Processos Administrativos</t>
  </si>
  <si>
    <t>Assistente de Diretor de Processos Administrativos</t>
  </si>
  <si>
    <t>012.184-3</t>
  </si>
  <si>
    <t>012.353-6</t>
  </si>
  <si>
    <t>LUDMILA GONCALVES LOPES FERREIRA</t>
  </si>
  <si>
    <t>057/2023</t>
  </si>
  <si>
    <t>Coordenador de Licitação</t>
  </si>
  <si>
    <t>012.257-2</t>
  </si>
  <si>
    <t>JULIANA VIEIRA GONCALVES</t>
  </si>
  <si>
    <t>1018/2022</t>
  </si>
  <si>
    <t>002/023</t>
  </si>
  <si>
    <t>Divisão de Suporte e Gestão de Ativos de TIC</t>
  </si>
  <si>
    <t>012.209-2</t>
  </si>
  <si>
    <t>012.316-1</t>
  </si>
  <si>
    <t>UESLEY RODRIGUES OLIVEIRA</t>
  </si>
  <si>
    <t>999/2022</t>
  </si>
  <si>
    <t>Divisão de Infraestrutura de Tecnologia da Informação e Comunicação</t>
  </si>
  <si>
    <t>012.254-8</t>
  </si>
  <si>
    <t>TILZA CRISTINA DOS SANTOS COSTA</t>
  </si>
  <si>
    <t>996/2022</t>
  </si>
  <si>
    <t>993/2022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</si>
  <si>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</si>
  <si>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</si>
  <si>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</si>
  <si>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</si>
  <si>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</si>
  <si>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</si>
  <si>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Chefe do Setor de Odontológico</t>
  </si>
  <si>
    <t>Secretário-Geral e Executivo</t>
  </si>
  <si>
    <t>049/2023</t>
  </si>
  <si>
    <t>039/2023</t>
  </si>
  <si>
    <t>Secretário-Geral da Escola Judicial</t>
  </si>
  <si>
    <t>Escola Judicial do Tribunal de Justiça do Amazonas</t>
  </si>
  <si>
    <t>Chefe da Divisão de Tecnologia da Informação</t>
  </si>
  <si>
    <t>Chefe da Divisão de Gestão Administrativa</t>
  </si>
  <si>
    <t>Chefe da Divisão de Divulgação</t>
  </si>
  <si>
    <t>Coordenador de Apoio Administrativo</t>
  </si>
  <si>
    <t>Coordenador de Desenvolvimento de Novas Tecnologias Educacionais</t>
  </si>
  <si>
    <t>Assessor de Secretário</t>
  </si>
  <si>
    <t>012.282-3</t>
  </si>
  <si>
    <t>LISCIANE PAULO VIDEIRA</t>
  </si>
  <si>
    <t>003.613-7</t>
  </si>
  <si>
    <t>IZOLDA REGINA DOS SANTOS TELES</t>
  </si>
  <si>
    <t>003.553-0</t>
  </si>
  <si>
    <t>MARIA DO PERPETUO SOCORRO SILVA DE LIMA</t>
  </si>
  <si>
    <t>Gerência de Qualquer Especialidade</t>
  </si>
  <si>
    <t>012.243-2</t>
  </si>
  <si>
    <t>BRUNO VALES DA SILVA</t>
  </si>
  <si>
    <t>1026/2022</t>
  </si>
  <si>
    <t>012.240-8</t>
  </si>
  <si>
    <t>JEAN HOLANDA SANTOS</t>
  </si>
  <si>
    <t>1032/2022</t>
  </si>
  <si>
    <t>Secretária do Tribunal Pleno</t>
  </si>
  <si>
    <t>012.183-5</t>
  </si>
  <si>
    <t>012.198-3</t>
  </si>
  <si>
    <t>012.281-5</t>
  </si>
  <si>
    <t>JOSE LEITE NETO</t>
  </si>
  <si>
    <t>012.185-1</t>
  </si>
  <si>
    <t>012.207-6</t>
  </si>
  <si>
    <t>012.371-4</t>
  </si>
  <si>
    <t>SILLEN SANDREWLLY LEANDRO DA SILVA</t>
  </si>
  <si>
    <t>92/2023</t>
  </si>
  <si>
    <t>085/2023</t>
  </si>
  <si>
    <t>012.364-1</t>
  </si>
  <si>
    <t>OLAVO CAIO FREITAS OLIVEIRA</t>
  </si>
  <si>
    <t>086/2023</t>
  </si>
  <si>
    <t>007.962-6</t>
  </si>
  <si>
    <t>012.242-4</t>
  </si>
  <si>
    <t>GEANE SOUZA DE ARAUJO</t>
  </si>
  <si>
    <t>1015/2022</t>
  </si>
  <si>
    <t>012.250-5</t>
  </si>
  <si>
    <t>PAULO EDUARDO PEREIRA LIMA</t>
  </si>
  <si>
    <t>1019/2022</t>
  </si>
  <si>
    <t>012.305-6</t>
  </si>
  <si>
    <t>ECLESIO ANTONIO DA SILVA</t>
  </si>
  <si>
    <t>1023/2022</t>
  </si>
  <si>
    <t>005.386-4</t>
  </si>
  <si>
    <t>012.181-9</t>
  </si>
  <si>
    <t>012.241-6</t>
  </si>
  <si>
    <t>KAROLINY DA SILVA XAVIER</t>
  </si>
  <si>
    <t>1028/2022</t>
  </si>
  <si>
    <t>008.523-5</t>
  </si>
  <si>
    <t>CAMILA MARTINS DE CARVALHO BARBOSA</t>
  </si>
  <si>
    <t>012.252-1</t>
  </si>
  <si>
    <t>CLEDINALDO DA COSTA ERICEIRA</t>
  </si>
  <si>
    <t>1017/2022</t>
  </si>
  <si>
    <t>011.488-0</t>
  </si>
  <si>
    <t>ROMES FERREIRA DOS SANTOS JUNIOR</t>
  </si>
  <si>
    <t>1079/2022</t>
  </si>
  <si>
    <t>012.247-5</t>
  </si>
  <si>
    <t>ITALO TORRES BRASIL</t>
  </si>
  <si>
    <t>1024/2022</t>
  </si>
  <si>
    <t>010.542-2</t>
  </si>
  <si>
    <t>SUZANA MARQUES PINHEIRO</t>
  </si>
  <si>
    <t>012.365-0</t>
  </si>
  <si>
    <t>ALINNE SOUSA SENA</t>
  </si>
  <si>
    <t>Assistente de Diretor de Secretaria</t>
  </si>
  <si>
    <t>070/2023</t>
  </si>
  <si>
    <t>012.286-6</t>
  </si>
  <si>
    <t>LUCAS OLIVEIRA DE ALMEIDA</t>
  </si>
  <si>
    <t>1033/2022</t>
  </si>
  <si>
    <t>012.177-0</t>
  </si>
  <si>
    <t>008.885-4</t>
  </si>
  <si>
    <t>012.178-9</t>
  </si>
  <si>
    <t>012.279-3</t>
  </si>
  <si>
    <t>MARIA SIDNA FERREIRA E SILVA</t>
  </si>
  <si>
    <t>Central de Justiça Restaurativa</t>
  </si>
  <si>
    <t>Coordenador da Casa da Justiça e Cidadania</t>
  </si>
  <si>
    <t>012.258-0</t>
  </si>
  <si>
    <t>EVANDRO COSTA DE LIMA</t>
  </si>
  <si>
    <t>983/2022</t>
  </si>
  <si>
    <t>066/2023</t>
  </si>
  <si>
    <t>012.199-1</t>
  </si>
  <si>
    <t>012.300-5</t>
  </si>
  <si>
    <t>ARIELA BRITO MARQUES</t>
  </si>
  <si>
    <t>089/2023</t>
  </si>
  <si>
    <t>012.261-0</t>
  </si>
  <si>
    <t>À Disposição do Governo do Estado do Amazonas</t>
  </si>
  <si>
    <t>Port. nº 0443/2023</t>
  </si>
  <si>
    <t>06.02.2023</t>
  </si>
  <si>
    <t>Gabinete Presidência</t>
  </si>
  <si>
    <t>04.01.2023</t>
  </si>
  <si>
    <t xml:space="preserve">Corregedor-Geral </t>
  </si>
  <si>
    <t>Gabinete Corregedoria Geral</t>
  </si>
  <si>
    <t>Port. nº 0004/2023</t>
  </si>
  <si>
    <t>Port. nº 0005/2023</t>
  </si>
  <si>
    <t>Port. nº 0003/2023</t>
  </si>
  <si>
    <t>Port. nº 0007/2023</t>
  </si>
  <si>
    <t>Juiz Auxiliar da Vice-Presidência</t>
  </si>
  <si>
    <t>Juíza Auxiliar da Vice-Presidência</t>
  </si>
  <si>
    <t>Vara do Juizado da Fazenda Pública Estadual e Municipal</t>
  </si>
  <si>
    <t>Ato nº 0533/2016</t>
  </si>
  <si>
    <t>30.11.2016</t>
  </si>
  <si>
    <t>Ato nº 0301/2022</t>
  </si>
  <si>
    <t>Consultoria Jurídica da Presidência</t>
  </si>
  <si>
    <t>Assessor Especial da Presidência</t>
  </si>
  <si>
    <t>Assessoria Especial da Presidência</t>
  </si>
  <si>
    <t>Assessoria Judicial da Presidência</t>
  </si>
  <si>
    <t>129/2023</t>
  </si>
  <si>
    <t>010.760-3</t>
  </si>
  <si>
    <t>ANNA LIVIA DE SOUZA SANTOS</t>
  </si>
  <si>
    <t>187/2023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</si>
  <si>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</si>
  <si>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</si>
  <si>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</si>
  <si>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</si>
  <si>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</si>
  <si>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</si>
  <si>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GABRIELA GERTH BENZECRY</t>
  </si>
  <si>
    <t>002.409-0</t>
  </si>
  <si>
    <t>ITALO RAFAEL MARREIRO DOS REIS</t>
  </si>
  <si>
    <t>182/2023</t>
  </si>
  <si>
    <t>109/2023</t>
  </si>
  <si>
    <t>124/2023</t>
  </si>
  <si>
    <t>012.409-5</t>
  </si>
  <si>
    <t>DANIEL JOSE BARRONCAS DA SILVA</t>
  </si>
  <si>
    <t>119/2023</t>
  </si>
  <si>
    <t>Assessor Jurídico de Juiz Auxiliar da Corregedoria Geral de Justiça</t>
  </si>
  <si>
    <t>121/2023</t>
  </si>
  <si>
    <t>002.156-3</t>
  </si>
  <si>
    <t>NAIARA BENCHAYA MARINHO</t>
  </si>
  <si>
    <t>125/2023</t>
  </si>
  <si>
    <t>LUCIANA LIMA AUGUSTO NASSER</t>
  </si>
  <si>
    <t>Chefe da Seção de Concursos e Seleções</t>
  </si>
  <si>
    <t>123/2023</t>
  </si>
  <si>
    <t>Assistente do Protocolo Administrativo do Tribunal de Justiça</t>
  </si>
  <si>
    <t>Vara de Inquéritos Policiais</t>
  </si>
  <si>
    <t>Assessor de Juiz de Entrância Final - Juiz Coordenador</t>
  </si>
  <si>
    <t>108/2023</t>
  </si>
  <si>
    <t>EVELYN ESTIGLAR ALMEIDA</t>
  </si>
  <si>
    <t>203/2023</t>
  </si>
  <si>
    <t>NADJA AMORIM DE TOLEDO LOBO</t>
  </si>
  <si>
    <t>012.375-7</t>
  </si>
  <si>
    <t>SAULO DE CASTRO CANTE PIMENTEL</t>
  </si>
  <si>
    <t>095/2023</t>
  </si>
  <si>
    <t>012.411-7</t>
  </si>
  <si>
    <t>IDANETE MEDEIROS PINTO</t>
  </si>
  <si>
    <t>Consultor Técnico Legislativo</t>
  </si>
  <si>
    <t>005.385-6</t>
  </si>
  <si>
    <t>WILIAN SAPITO DOS SANTOS TORRES JUNIOR</t>
  </si>
  <si>
    <t>122/2023</t>
  </si>
  <si>
    <t>115/2023</t>
  </si>
  <si>
    <t>007.320-2</t>
  </si>
  <si>
    <t>ERALDO ARAUJO MENDONCA</t>
  </si>
  <si>
    <t>003.827-0</t>
  </si>
  <si>
    <t>TERESA RAQUEL RODRIGUES BAIMA RABELO</t>
  </si>
  <si>
    <t>114/2023</t>
  </si>
  <si>
    <t>012.382-0</t>
  </si>
  <si>
    <t>HANNA KEYTY VIEIRA DO NASCIMENTO</t>
  </si>
  <si>
    <t>1093/2022</t>
  </si>
  <si>
    <t>012.403-6</t>
  </si>
  <si>
    <t>VICTORIA SAUTIER PACHECO</t>
  </si>
  <si>
    <t>105/2023</t>
  </si>
  <si>
    <t>009.680-6</t>
  </si>
  <si>
    <t>VINICIUS CASSIANO LOUZADA</t>
  </si>
  <si>
    <t>100/2023</t>
  </si>
  <si>
    <t>Vara Única da Comarca do Careiro da Varzea (Privatizada)</t>
  </si>
  <si>
    <t>RUY DE ARAUJO ELIAS</t>
  </si>
  <si>
    <t>196/2023</t>
  </si>
  <si>
    <t>190/2023</t>
  </si>
  <si>
    <t>Port. 0684/2023</t>
  </si>
  <si>
    <t>Diretor da Assessoria Judicial da Presidência</t>
  </si>
  <si>
    <t>Assistente Judicial da Presidência</t>
  </si>
  <si>
    <t>Coordenador de Eventos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</si>
  <si>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</si>
  <si>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</si>
  <si>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</si>
  <si>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</si>
  <si>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</si>
  <si>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</si>
  <si>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</si>
  <si>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</si>
  <si>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</si>
  <si>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012.562-8</t>
  </si>
  <si>
    <t>CARLOS HENRIQUE PEVAS LIMA DE ARAUJO</t>
  </si>
  <si>
    <t>325/2023</t>
  </si>
  <si>
    <t>011.112-0</t>
  </si>
  <si>
    <t>RAINON OLIVEIRA DA SILVA</t>
  </si>
  <si>
    <t>214/2023</t>
  </si>
  <si>
    <t>JAQUELINE BARROSO DE ANDRADE DOS SANTOS</t>
  </si>
  <si>
    <t>012.472-9</t>
  </si>
  <si>
    <t>DANIEL JAIME MUNIZ DALLAS DIAS</t>
  </si>
  <si>
    <t>151/2023</t>
  </si>
  <si>
    <t>224/2023</t>
  </si>
  <si>
    <t>012.487-7</t>
  </si>
  <si>
    <t>RAIANNE VITORINO DO NASCIMENTO</t>
  </si>
  <si>
    <t>226/2023</t>
  </si>
  <si>
    <t>007.590-6</t>
  </si>
  <si>
    <t>INGRID DE CARVALHO COSTA</t>
  </si>
  <si>
    <t>321/2023</t>
  </si>
  <si>
    <t>005.077-6</t>
  </si>
  <si>
    <t>ANDRE LUIZ ESTEVES DE CASTRO</t>
  </si>
  <si>
    <t>KAL-EL BESSA NASCIMENTO SALEM</t>
  </si>
  <si>
    <t>BRUNO FORTES</t>
  </si>
  <si>
    <t>326/2023</t>
  </si>
  <si>
    <t>008.139-6</t>
  </si>
  <si>
    <t>LUIS HENRIQUE NASCIMENTO DA COSTA</t>
  </si>
  <si>
    <t>308/2023</t>
  </si>
  <si>
    <t>010.601-1</t>
  </si>
  <si>
    <t>PATRICIA POSSATO MEDEIROS RAPOSO DA CAMARA</t>
  </si>
  <si>
    <t>230/2023</t>
  </si>
  <si>
    <t>009.807-8</t>
  </si>
  <si>
    <t>GABRIEL ALEJANDRO ALMEIDA GUIMARAES</t>
  </si>
  <si>
    <t>012.549-0</t>
  </si>
  <si>
    <t>VICTORIA BRAGA BRASIL</t>
  </si>
  <si>
    <t>316/2023</t>
  </si>
  <si>
    <t>012.498-2</t>
  </si>
  <si>
    <t>CAMILA DO NASCIMENTO FARIAS</t>
  </si>
  <si>
    <t>247/2023</t>
  </si>
  <si>
    <t>012.490-7</t>
  </si>
  <si>
    <t>WILAME DE AZEVEDO BARRETO</t>
  </si>
  <si>
    <t>222/2023</t>
  </si>
  <si>
    <t xml:space="preserve">Setor dos Juízes Auxiliares da Corregedoria Geral de Justiça - (Juiz 1) - - Dr. Aldrin Henrique de Castro Rodrigues </t>
  </si>
  <si>
    <t>Setor dos Juízes Auxiliares da Corregedoria Geral de Justiça - (Juiz 3) - Dr. Rafael Almeida Cró Brito</t>
  </si>
  <si>
    <t>012.479-6</t>
  </si>
  <si>
    <t>IVANETE DA SILVA SANTOS</t>
  </si>
  <si>
    <t>126/2023</t>
  </si>
  <si>
    <t>012.463-0</t>
  </si>
  <si>
    <t>MORGANA DA SILVA MILLER CARVALHO</t>
  </si>
  <si>
    <t>136/2023 e 259/2023</t>
  </si>
  <si>
    <t>13/02/2023 e 15/03/2023</t>
  </si>
  <si>
    <t>012.477-0</t>
  </si>
  <si>
    <t>NATALIA LAPORTE CORREIA</t>
  </si>
  <si>
    <t>133/2023</t>
  </si>
  <si>
    <t>Coordenador de Ensino</t>
  </si>
  <si>
    <t>Coordenadora de Distribuição Processual de 2º Grau</t>
  </si>
  <si>
    <t>002/2023 e 309/2023</t>
  </si>
  <si>
    <t>03/01/2023 e 20/03/2023</t>
  </si>
  <si>
    <t>012.474-5</t>
  </si>
  <si>
    <t>RACHEL ARANTXA RIVAS LOPEZ</t>
  </si>
  <si>
    <t>149/2023</t>
  </si>
  <si>
    <t>012.525-3</t>
  </si>
  <si>
    <t>GABRIEL DOS SANTOS</t>
  </si>
  <si>
    <t>146/2023</t>
  </si>
  <si>
    <t>012.453-2</t>
  </si>
  <si>
    <t>FRANCESCO ROBUSTELLI NETO</t>
  </si>
  <si>
    <t>154/2023</t>
  </si>
  <si>
    <t>248/2023</t>
  </si>
  <si>
    <t>009.197-9</t>
  </si>
  <si>
    <t>THAYNARA JESINE RIBEIRO MENDONCA</t>
  </si>
  <si>
    <t>210/2023</t>
  </si>
  <si>
    <t>012.508-3</t>
  </si>
  <si>
    <t>FABIANE RODRIGUES DE CASTRO</t>
  </si>
  <si>
    <t>267/2023</t>
  </si>
  <si>
    <t>012.480-0</t>
  </si>
  <si>
    <t>ANA CLARA ARAUJO CUNHA</t>
  </si>
  <si>
    <t>140/2023</t>
  </si>
  <si>
    <t>009.537-0</t>
  </si>
  <si>
    <t>BEATRIZ MIYUKI HAYASHI</t>
  </si>
  <si>
    <t>012.460-5</t>
  </si>
  <si>
    <t>PERLA ALVES DA SILVA</t>
  </si>
  <si>
    <t>156/2023</t>
  </si>
  <si>
    <t>012.489-3</t>
  </si>
  <si>
    <t>SAMUEL LUIZ DA SILVA</t>
  </si>
  <si>
    <t>142/2023</t>
  </si>
  <si>
    <t>012.488-5</t>
  </si>
  <si>
    <t>FABIO GUILHERME GONCALVES</t>
  </si>
  <si>
    <t>152/2023</t>
  </si>
  <si>
    <t>012.500-8</t>
  </si>
  <si>
    <t>MAGNO DOS SANTOS MORAES</t>
  </si>
  <si>
    <t>143/2023</t>
  </si>
  <si>
    <t>2.ª Vara de Execução Penal da Capital - SEMIABERTO</t>
  </si>
  <si>
    <t>012.564-4</t>
  </si>
  <si>
    <t>VIVIANE CAROLINE VIANA SIQUEIRA BARROS VIDAL</t>
  </si>
  <si>
    <t>328/2023</t>
  </si>
  <si>
    <t>012.473-7</t>
  </si>
  <si>
    <t>ADALGIZA MARIA COSTA DANTAS</t>
  </si>
  <si>
    <t>137/2023</t>
  </si>
  <si>
    <t>012.450-8</t>
  </si>
  <si>
    <t>ARICLE SANTOS FEITOSA</t>
  </si>
  <si>
    <t>090/2023</t>
  </si>
  <si>
    <t>011.440-5</t>
  </si>
  <si>
    <t>MARIA CLARA QUEIROZ MOTA</t>
  </si>
  <si>
    <t>225/2023</t>
  </si>
  <si>
    <t>Núcleo Permanente de Métodos Consensuais de Solução de Conflitos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</si>
  <si>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</si>
  <si>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</si>
  <si>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</si>
  <si>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</si>
  <si>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</si>
  <si>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</si>
  <si>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</si>
  <si>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</si>
  <si>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</si>
  <si>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007.912-0</t>
  </si>
  <si>
    <t>LILIAN ESTHER RIBEIRO PIRES</t>
  </si>
  <si>
    <t>237/2023</t>
  </si>
  <si>
    <t>312/2023</t>
  </si>
  <si>
    <t>012.464-8</t>
  </si>
  <si>
    <t>803/2022</t>
  </si>
  <si>
    <t>Ato nº 0273/2023</t>
  </si>
  <si>
    <t>Ato nº 0270/2023</t>
  </si>
  <si>
    <t>Ato nº 0269/2023</t>
  </si>
  <si>
    <t xml:space="preserve">Comarca do Interior: 1ª Vara de Coari </t>
  </si>
  <si>
    <t>Ato nº 0268/2023</t>
  </si>
  <si>
    <t>Ato nº 0234/2023</t>
  </si>
  <si>
    <t>Ato nº 0231/2023</t>
  </si>
  <si>
    <t>Ato nº 0232/2023</t>
  </si>
  <si>
    <t>Ato nº 0235/2023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</si>
  <si>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</si>
  <si>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</si>
  <si>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</si>
  <si>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</si>
  <si>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</si>
  <si>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</si>
  <si>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</si>
  <si>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012.577-6</t>
  </si>
  <si>
    <t>TAINA BUENO VIEIRA</t>
  </si>
  <si>
    <t>362/2023</t>
  </si>
  <si>
    <t>368/2023</t>
  </si>
  <si>
    <t>012.570-9</t>
  </si>
  <si>
    <t>Assessor de Regulamentação e Normas Administrativas da Secretaria-Geral de Administração</t>
  </si>
  <si>
    <t>012.568-7</t>
  </si>
  <si>
    <t>EDUARDO DOS SANTOS RAMOS</t>
  </si>
  <si>
    <t>305/2023</t>
  </si>
  <si>
    <t>012.574-1</t>
  </si>
  <si>
    <t>IGOR NOBREGA DOS SANTOS</t>
  </si>
  <si>
    <t>287/2023</t>
  </si>
  <si>
    <t>ARTUR MARQUES MAGALHAES</t>
  </si>
  <si>
    <t>012.526-1</t>
  </si>
  <si>
    <t>JOAO PEREIRA DE AZEVEDO NETO</t>
  </si>
  <si>
    <t>263/2023</t>
  </si>
  <si>
    <t>Coordenador de Pós-graduação, Pesquisa e Extensão</t>
  </si>
  <si>
    <t>Coordenador de Rotinas Administrativas</t>
  </si>
  <si>
    <t>380/2023</t>
  </si>
  <si>
    <t>388/2023</t>
  </si>
  <si>
    <t>373/2023</t>
  </si>
  <si>
    <t>385/2023</t>
  </si>
  <si>
    <t>012.594-6</t>
  </si>
  <si>
    <t>BENEDITA MARIA FILGUEIRA DE CARVALHO</t>
  </si>
  <si>
    <t>383/2023</t>
  </si>
  <si>
    <t>JOYCE MELO MAKAREM DE FREITAS</t>
  </si>
  <si>
    <t>TATIANA DA SILVA PORTELA</t>
  </si>
  <si>
    <t>391/2023</t>
  </si>
  <si>
    <t>012.560-1</t>
  </si>
  <si>
    <t>DANIEL BERNARDO DE SOUZA SANTOS</t>
  </si>
  <si>
    <t>297/2023</t>
  </si>
  <si>
    <t>012.556-3</t>
  </si>
  <si>
    <t>POLLYANNA DE ASSIS CORDOVA</t>
  </si>
  <si>
    <t>295/2023</t>
  </si>
  <si>
    <t>Diretor de Unidade de Processamento Judicial de 1º Grau</t>
  </si>
  <si>
    <t>010.119-2</t>
  </si>
  <si>
    <t>JOSE CARLOS DE CARVALHO TELES FILHO</t>
  </si>
  <si>
    <t>370/2023</t>
  </si>
  <si>
    <t>010.684-4</t>
  </si>
  <si>
    <t>IZABELLY CRISTINA PICANCO DA SILVA</t>
  </si>
  <si>
    <t>330/2023</t>
  </si>
  <si>
    <t>Diretor da Unidade de Processamento Judicial de Primeiro Grau das Varas de Execução Penal</t>
  </si>
  <si>
    <t>364/2023</t>
  </si>
  <si>
    <t>387/2023</t>
  </si>
  <si>
    <t>012.581-4</t>
  </si>
  <si>
    <t>DAILSON JOSE SANTOS DA ROCHA</t>
  </si>
  <si>
    <t>372/2023</t>
  </si>
  <si>
    <t>012.557-1</t>
  </si>
  <si>
    <t>CAROLLINE FROTA PEREIRA PEIXOTO</t>
  </si>
  <si>
    <t>290/2023</t>
  </si>
  <si>
    <t>012.558-0</t>
  </si>
  <si>
    <t>256/2023</t>
  </si>
  <si>
    <t>008.488-3</t>
  </si>
  <si>
    <t>MARYELLE BELIZARIO DE SOUZA</t>
  </si>
  <si>
    <t>YAN FERNANDES DE LEMOS</t>
  </si>
  <si>
    <t>012.597-0</t>
  </si>
  <si>
    <t>GISELE GUERREIRO</t>
  </si>
  <si>
    <t>012.114-2</t>
  </si>
  <si>
    <t>DEINA PINHEIRO FERREIRA</t>
  </si>
  <si>
    <t>386/2023</t>
  </si>
  <si>
    <t>332/2023</t>
  </si>
  <si>
    <t>Ato nº 0341/2023</t>
  </si>
  <si>
    <t>Ato nº 0342/2023</t>
  </si>
  <si>
    <t>Ato nº 0444/2023</t>
  </si>
  <si>
    <t>Ato nº 0445/2023</t>
  </si>
  <si>
    <t>Ato nº 0446/2023</t>
  </si>
  <si>
    <t>Ato nº 0447/2023</t>
  </si>
  <si>
    <t>Ato nº 0448/2023</t>
  </si>
  <si>
    <t>Ato nº 0449/2023</t>
  </si>
  <si>
    <t>Comarca do Interior: 1º Juizado Especial Cível e Criminal de Tefé</t>
  </si>
  <si>
    <t>Ato nº 0451/2023</t>
  </si>
  <si>
    <t xml:space="preserve">Comarca do Interior: Careiro Castanho </t>
  </si>
  <si>
    <t>Ato nº 0455/2023</t>
  </si>
  <si>
    <t>Ato nº 0149/2013</t>
  </si>
  <si>
    <t>30.05.2023</t>
  </si>
  <si>
    <t>24.04.2013</t>
  </si>
  <si>
    <t>29.05.2023</t>
  </si>
  <si>
    <t>VANESSA PORTELA CORREIA MURARI</t>
  </si>
  <si>
    <t>SANDRO UBIRATA MOREIRA</t>
  </si>
  <si>
    <t>012.624-1</t>
  </si>
  <si>
    <t>MATHEUS BARRETO DOS SANTOS</t>
  </si>
  <si>
    <t>Diretor da Divisão de Processos Administrativos</t>
  </si>
  <si>
    <t>Chefe da Seção de Contabilidade</t>
  </si>
  <si>
    <t>Secretário da Controladoria Prévia</t>
  </si>
  <si>
    <t>GABRIELLE BARRETO REBELLO DE SOUZA</t>
  </si>
  <si>
    <t>009.036-0</t>
  </si>
  <si>
    <t>GABRIELLY CRISTINA CORREA DE MELO GURJAO</t>
  </si>
  <si>
    <t>MATHEUS DA SILVA E SILVA</t>
  </si>
  <si>
    <t>Assistente de Movimentação da Unidade de Processamento Judicial</t>
  </si>
  <si>
    <t>007.550-7</t>
  </si>
  <si>
    <t>MARIA CLARA CORREA PINTO</t>
  </si>
  <si>
    <t>012.599-7</t>
  </si>
  <si>
    <t>010.045-5</t>
  </si>
  <si>
    <t>ELISSANDRA EMILY SALES DA SILVA</t>
  </si>
  <si>
    <t>011.590-8</t>
  </si>
  <si>
    <t>EMILY CAMILA SILVA OLIVEIRA</t>
  </si>
  <si>
    <t>GEANE FERREIRA DA SILVA</t>
  </si>
  <si>
    <t>011.153-8</t>
  </si>
  <si>
    <t>ALINE SAMIA PASTANA DE OLIVEIRA</t>
  </si>
  <si>
    <t>012.598-9</t>
  </si>
  <si>
    <t>FRANCISCO FERNANDO NASCIMENTO SOUSA</t>
  </si>
  <si>
    <t>THAIS ALEXSANDRA DA COSTA SILVA</t>
  </si>
  <si>
    <t>GEOVANA MAGALHAES FERREIRA</t>
  </si>
  <si>
    <t>009.370-0</t>
  </si>
  <si>
    <t>HEVELIN CAROLINE MELO DE ALMEIDA</t>
  </si>
  <si>
    <t>JESSYCA IASMIM DE SOUZA FARIAS</t>
  </si>
  <si>
    <t xml:space="preserve">Lotar na Central de Mandado de Tabatinga </t>
  </si>
  <si>
    <t>1ª Secretaria das Turmas Recursais dos Juizados Especiais</t>
  </si>
  <si>
    <t>2ª Secretaria das Turmas Recursais dos Juizados Especiais</t>
  </si>
  <si>
    <t>Núcleo de Justiça Itinerante</t>
  </si>
  <si>
    <t>Vara de Registros Públicos</t>
  </si>
  <si>
    <t>PARA LOTAÇÃO</t>
  </si>
  <si>
    <t>528/2007</t>
  </si>
  <si>
    <t>401/2023</t>
  </si>
  <si>
    <t>469/2023</t>
  </si>
  <si>
    <t>404/2023</t>
  </si>
  <si>
    <t>464/2023</t>
  </si>
  <si>
    <t>403/2023</t>
  </si>
  <si>
    <t>441/2023</t>
  </si>
  <si>
    <t>407/2023</t>
  </si>
  <si>
    <t>400/2023</t>
  </si>
  <si>
    <t>412/2023</t>
  </si>
  <si>
    <t>434/2023</t>
  </si>
  <si>
    <t>1070/2022 e 405/2023</t>
  </si>
  <si>
    <t>07/12/2022 e 12/05/2023</t>
  </si>
  <si>
    <t>393/2023</t>
  </si>
  <si>
    <t>385/2015</t>
  </si>
  <si>
    <t>465/2023</t>
  </si>
  <si>
    <t>428/2023</t>
  </si>
  <si>
    <t>258/2023</t>
  </si>
  <si>
    <t>463/2023</t>
  </si>
  <si>
    <t>398/2023</t>
  </si>
  <si>
    <t>374/2023</t>
  </si>
  <si>
    <t>Ato nº 0753/2022</t>
  </si>
  <si>
    <t>03.10.2022</t>
  </si>
  <si>
    <t>Ato nº 0085/2022</t>
  </si>
  <si>
    <t>16.03.2022</t>
  </si>
  <si>
    <t>Ato nº 0426/2022</t>
  </si>
  <si>
    <t>Port. nº 0116/2018</t>
  </si>
  <si>
    <t>15.03.2018</t>
  </si>
  <si>
    <t>Comarca do Interior: Comarca de Canutama</t>
  </si>
  <si>
    <t>Ato nº 0918/2022</t>
  </si>
  <si>
    <t>08.11.2022</t>
  </si>
  <si>
    <t>26.12.2022</t>
  </si>
  <si>
    <t>16.12.2021</t>
  </si>
  <si>
    <t>Comarca do Interior: Comarca de Ipixuna</t>
  </si>
  <si>
    <t>Ato nº 1085/2022</t>
  </si>
  <si>
    <t>13.12.2022</t>
  </si>
  <si>
    <t>Comarca do Interior: Comarca de Guajará</t>
  </si>
  <si>
    <t>Ato nº 0723/2022</t>
  </si>
  <si>
    <t xml:space="preserve"> 28.09.2022</t>
  </si>
  <si>
    <t>27.12.2017</t>
  </si>
  <si>
    <t>Ato nº 0673/2018</t>
  </si>
  <si>
    <t>Ato. nº 0046/2019</t>
  </si>
  <si>
    <t>22.05.2018</t>
  </si>
  <si>
    <t>03.01.2023</t>
  </si>
  <si>
    <t>09.01.2023</t>
  </si>
  <si>
    <t>09.09.2019</t>
  </si>
  <si>
    <t>31.05.2023</t>
  </si>
  <si>
    <t>30.06.2022</t>
  </si>
  <si>
    <t>15.07.2021</t>
  </si>
  <si>
    <t>Port. nº 2674/98</t>
  </si>
  <si>
    <t>Port. nº 0602/2018</t>
  </si>
  <si>
    <t>02.10.2018</t>
  </si>
  <si>
    <t>05.04.2023</t>
  </si>
  <si>
    <t>Vara de Inquéritos Policiais - Vaga 04</t>
  </si>
  <si>
    <t>Vara de Inquéritos Policiais - Vaga 01</t>
  </si>
  <si>
    <t>15.03.2023</t>
  </si>
  <si>
    <t>Comarca do Interior: 2ª Vara da Comarca de Iranduba</t>
  </si>
  <si>
    <t>Comarca do Interior: Comarca de Rio Preto da Eva</t>
  </si>
  <si>
    <t>Ato nº 0271/2023</t>
  </si>
  <si>
    <t>Comarca do Interior: Comarca de Urucará</t>
  </si>
  <si>
    <t>Ato. nº 0272/2023</t>
  </si>
  <si>
    <t>Comarca do Interior: Comarca de Manaquiri</t>
  </si>
  <si>
    <t>04.11.2021</t>
  </si>
  <si>
    <t>Port. nº 0451/2023</t>
  </si>
  <si>
    <t>03.02.2023</t>
  </si>
  <si>
    <t xml:space="preserve">Comarca do Interior: Comarca de Anamã </t>
  </si>
  <si>
    <t xml:space="preserve">Comarca do Interior: Comarca de Borba </t>
  </si>
  <si>
    <t>Ato nº 0750/2021</t>
  </si>
  <si>
    <t>Port. nº 2157/2023</t>
  </si>
  <si>
    <t>Comarca do Interior - Comarca de Barcelos</t>
  </si>
  <si>
    <t>19.05.2022</t>
  </si>
  <si>
    <t>08.03.2023</t>
  </si>
  <si>
    <t>Vara de Inquéritos Policiais - Vaga 02</t>
  </si>
  <si>
    <t>Vara de Inquéritos Policiais - Vaga 03</t>
  </si>
  <si>
    <t xml:space="preserve"> 08.03.2023</t>
  </si>
  <si>
    <t>23.02.2023</t>
  </si>
  <si>
    <t>Port. nº 0044/2023</t>
  </si>
  <si>
    <t>24.05.2022</t>
  </si>
  <si>
    <t>Ato nº 0306/2012</t>
  </si>
  <si>
    <t>10.10.2008</t>
  </si>
  <si>
    <t>05.05.2016</t>
  </si>
  <si>
    <t>Ato nº 0627/2006</t>
  </si>
  <si>
    <t>21.05.2021</t>
  </si>
  <si>
    <t>Ato nº 0664/2022</t>
  </si>
  <si>
    <t>31.08.2022</t>
  </si>
  <si>
    <t>Ato nº 0175/2011</t>
  </si>
  <si>
    <t>26.11.2021</t>
  </si>
  <si>
    <t>Port. nº 176/2011</t>
  </si>
  <si>
    <t>12.05.2021</t>
  </si>
  <si>
    <t>01.06.2015</t>
  </si>
  <si>
    <t>012.682-9</t>
  </si>
  <si>
    <t>GABRIELLA FERREIRA DE ANDRADE MARTINS</t>
  </si>
  <si>
    <t>509/2023</t>
  </si>
  <si>
    <t>012.678-0</t>
  </si>
  <si>
    <t>LUIZ AUGUSTO DOS SANTOS PORTO</t>
  </si>
  <si>
    <t>Setor dos Juízes Auxiliares da Vice-Presidência (Juiz 3) Dra. Bárbara Marinho Nogueira</t>
  </si>
  <si>
    <t>504/2023</t>
  </si>
  <si>
    <t>506/2023</t>
  </si>
  <si>
    <t>488/2023</t>
  </si>
  <si>
    <t>012.677-2</t>
  </si>
  <si>
    <t>VITORIA MAIO CARVALHO</t>
  </si>
  <si>
    <t>497/2023</t>
  </si>
  <si>
    <t>012.628-4</t>
  </si>
  <si>
    <t>012.679-9</t>
  </si>
  <si>
    <t>GABRIEL MAIA DE OLIVEIRA GURGEL</t>
  </si>
  <si>
    <t>505/2023</t>
  </si>
  <si>
    <t>Setor dos Juízes Auxiliares da Corregedoria Geral de Justiça - (Juiz 2) - Dr. Julião Lemos Sobral Júnior</t>
  </si>
  <si>
    <t>012.676-4</t>
  </si>
  <si>
    <t>ITAMAR VILHENA DA SILVA JUNIOR</t>
  </si>
  <si>
    <t>425/2023</t>
  </si>
  <si>
    <t>Coordenador de Orçamento</t>
  </si>
  <si>
    <t>012.664-0</t>
  </si>
  <si>
    <t>012.674-8</t>
  </si>
  <si>
    <t>ITHALO DO NASCIMENTO CARDOSO</t>
  </si>
  <si>
    <t>421/2023</t>
  </si>
  <si>
    <t>012.641-1</t>
  </si>
  <si>
    <t>500/2023</t>
  </si>
  <si>
    <t>TAYANA DA SILVA ASSAYAG</t>
  </si>
  <si>
    <t>012.671-3</t>
  </si>
  <si>
    <t>LETICIA DANTAS DE ANDRADE NUNES</t>
  </si>
  <si>
    <t>433/2023</t>
  </si>
  <si>
    <t>012.652-7</t>
  </si>
  <si>
    <t>DIEGO DA SILVA SOUZA</t>
  </si>
  <si>
    <t>426/2023</t>
  </si>
  <si>
    <t>516/2023</t>
  </si>
  <si>
    <t>011.026-4</t>
  </si>
  <si>
    <t>012.663-2</t>
  </si>
  <si>
    <t>HENRIQUE VERRACI FERREIRA DE SOUZA</t>
  </si>
  <si>
    <t>423/2023</t>
  </si>
  <si>
    <t>012.675-6</t>
  </si>
  <si>
    <t>ANDERSON DO AMARAL LIMA SILVA</t>
  </si>
  <si>
    <t>012.659-4</t>
  </si>
  <si>
    <t>JULIANA MONTEIRO VELOSO</t>
  </si>
  <si>
    <t>409/2023</t>
  </si>
  <si>
    <t>012.684-5</t>
  </si>
  <si>
    <t>REBECCA LUIZA DE ALMEIDA ROSSATO</t>
  </si>
  <si>
    <t>494/2023</t>
  </si>
  <si>
    <t>512/2023</t>
  </si>
  <si>
    <t>007.755-0</t>
  </si>
  <si>
    <t>GABRIELLY COSTA BESSA</t>
  </si>
  <si>
    <t>493/2023</t>
  </si>
  <si>
    <t>484/2023</t>
  </si>
  <si>
    <t>475/2023</t>
  </si>
  <si>
    <t>491/2023</t>
  </si>
  <si>
    <t>CARGA HORÁRIA</t>
  </si>
  <si>
    <t>006.382-7</t>
  </si>
  <si>
    <t>004.718-0</t>
  </si>
  <si>
    <t>011.656-4</t>
  </si>
  <si>
    <t>008.908-7</t>
  </si>
  <si>
    <t>012.647-0</t>
  </si>
  <si>
    <t>008.798-0</t>
  </si>
  <si>
    <t>Carga Horária Regular</t>
  </si>
  <si>
    <t>Carga Horária Reduzida</t>
  </si>
  <si>
    <t>Titularidade de Cartório</t>
  </si>
  <si>
    <t>Carga Horária de Médicos/Odontólogos</t>
  </si>
  <si>
    <t>Em Mandato Classista/Eletivo</t>
  </si>
  <si>
    <t>004.796-1</t>
  </si>
  <si>
    <t>À Disposição de Outro Órgão</t>
  </si>
  <si>
    <t>004.665-5</t>
  </si>
  <si>
    <t>MURILO ADRIANO CORREA DE VASCONCELLOS DIAS</t>
  </si>
  <si>
    <t>Auxiliar de Controladoria</t>
  </si>
  <si>
    <t>004.846-1</t>
  </si>
  <si>
    <t>011.463-4</t>
  </si>
  <si>
    <t>THAYANE NASCIMENTO SARAIVA</t>
  </si>
  <si>
    <t>004.996-4</t>
  </si>
  <si>
    <t>VICTOR MATSUDA LOBO MENDES</t>
  </si>
  <si>
    <t>011.227-5</t>
  </si>
  <si>
    <t>012.716-7</t>
  </si>
  <si>
    <t>THAIS XIMENES DE SOUZA</t>
  </si>
  <si>
    <t>012.705-1</t>
  </si>
  <si>
    <t>JOSINALDO APARECIDO DE OLIVEIRA</t>
  </si>
  <si>
    <t>Diretor da Divisão de Compras e Operações</t>
  </si>
  <si>
    <t>Chefe de Gestão de Contratos</t>
  </si>
  <si>
    <t>007.974-0</t>
  </si>
  <si>
    <t>007.457-8</t>
  </si>
  <si>
    <t>MARIA CAROLINA COELHO SENA</t>
  </si>
  <si>
    <t>002.677-8</t>
  </si>
  <si>
    <t>010.537-6</t>
  </si>
  <si>
    <t>RUBIA HANNA SILVA BELEM</t>
  </si>
  <si>
    <t>003.513-0</t>
  </si>
  <si>
    <t>012.726-4</t>
  </si>
  <si>
    <t>BRUNO ALECRIM DE LIMA</t>
  </si>
  <si>
    <t>012.750-7</t>
  </si>
  <si>
    <t>DELANO MIRANDA DE FIGUEIREDO</t>
  </si>
  <si>
    <t>006.095-0</t>
  </si>
  <si>
    <t>LUISA MARIA ROCHA MIRANDA BRAGA</t>
  </si>
  <si>
    <t>012.749-3</t>
  </si>
  <si>
    <t>MATHEUS RODRIGUES RIBEIRO DE ARAUJO</t>
  </si>
  <si>
    <t>008.150-7</t>
  </si>
  <si>
    <t>GABRIELA MOTA</t>
  </si>
  <si>
    <t>012.658-6</t>
  </si>
  <si>
    <t>012.125-8</t>
  </si>
  <si>
    <t>WILLIAMS COSTA DA SILVA</t>
  </si>
  <si>
    <t>012.729-9</t>
  </si>
  <si>
    <t>PAULO VINICCIUS SOARES MENDES</t>
  </si>
  <si>
    <t>Setor dos Juízes Auxiliares da Vice-Presidência (Juiz 2) Dr. Jean Carlos Pimentel dos Santos</t>
  </si>
  <si>
    <t>Gabinete dos Juízes da 1ª Turma Recursal dos Juizados Especiais</t>
  </si>
  <si>
    <t>Gabinete dos Juízes da 3ª Turma Recursal dos Juizados Especiais</t>
  </si>
  <si>
    <t>Gabinete dos Juízes da 2ª Turma Recursal dos Juizados Especiais</t>
  </si>
  <si>
    <t>Centro Judiciário de Solução de Conflitos e Cidadania da Comarca de Manaus – CEJUSC-FAMÍLIAS Zona Leste/Norte</t>
  </si>
  <si>
    <t>Juizado Especial Cível e Criminal da Comarca de Tefé</t>
  </si>
  <si>
    <t>Juizado Especial Cível e Criminal da Comarca de Humaitá</t>
  </si>
  <si>
    <t>Juizado Especial Cível e Criminal da Comarca de Manacapuru</t>
  </si>
  <si>
    <t>Juizado Especial Cível e Criminal da Comarca de Coari</t>
  </si>
  <si>
    <t>Juizado Especial Cível e Criminal da Comarca de Itacoatiara</t>
  </si>
  <si>
    <t>Juizado Especial Cível e Criminal da Comarca de Parintins</t>
  </si>
  <si>
    <t>Setor de Assistência da Polícia Militar</t>
  </si>
  <si>
    <t>567/2023</t>
  </si>
  <si>
    <t>566/2023</t>
  </si>
  <si>
    <t>542/2023</t>
  </si>
  <si>
    <t>2934/2023</t>
  </si>
  <si>
    <t>537/2023</t>
  </si>
  <si>
    <t>575/2023</t>
  </si>
  <si>
    <t>563/2023</t>
  </si>
  <si>
    <t>562/2023</t>
  </si>
  <si>
    <t>569/2023</t>
  </si>
  <si>
    <t>536/2023</t>
  </si>
  <si>
    <t>426/2023 e 560/2023</t>
  </si>
  <si>
    <t>22/05/2023 e 14/07/2023</t>
  </si>
  <si>
    <t>561/2023</t>
  </si>
  <si>
    <t>460/2023</t>
  </si>
  <si>
    <t>568/2023</t>
  </si>
  <si>
    <t>535/2023</t>
  </si>
  <si>
    <t>558/2023</t>
  </si>
  <si>
    <t>496/2023 e 527/2023</t>
  </si>
  <si>
    <t>21/06/2023 e 05/07/2023</t>
  </si>
  <si>
    <t>529/2023 e 572/2023</t>
  </si>
  <si>
    <t>04/07/2023 e 21/07/2023</t>
  </si>
  <si>
    <t>557/2023</t>
  </si>
  <si>
    <t>559/2023</t>
  </si>
  <si>
    <t>523/2023</t>
  </si>
  <si>
    <t>538/2023</t>
  </si>
  <si>
    <t>571/2023</t>
  </si>
  <si>
    <t>576/2023</t>
  </si>
  <si>
    <t>Ato nº 0580/2023</t>
  </si>
  <si>
    <t>26.07.2023</t>
  </si>
  <si>
    <t>Comarca do Interior: 1ª Vara de Presidente Figueiredo</t>
  </si>
  <si>
    <t>Ato nº 0578/2023</t>
  </si>
  <si>
    <t>Comarca do Interior: 1 Juizado Especial Cível e Criminal de Itacoatiara</t>
  </si>
  <si>
    <t xml:space="preserve">Comarca do Interior: Juizado Especial Cível e Criminal de Parintins </t>
  </si>
  <si>
    <t>Ato nº 0579/2023</t>
  </si>
  <si>
    <t>Apoio Administrativo (Capital)</t>
  </si>
  <si>
    <t>003.209-3</t>
  </si>
  <si>
    <t>CELSO RICARDO DE ALMEIDA FROTA</t>
  </si>
  <si>
    <t>609/2023</t>
  </si>
  <si>
    <t>010.718-2</t>
  </si>
  <si>
    <t>DAIANE PASCHOALOTTI LEMOS</t>
  </si>
  <si>
    <t>614/2023</t>
  </si>
  <si>
    <t>Assistente Técnico de Defensoria - Técnico Administrativo</t>
  </si>
  <si>
    <t>010.613-5</t>
  </si>
  <si>
    <t>ANA PAULA SIMONETE CASTELO BRANCO BREMGARTNER</t>
  </si>
  <si>
    <t>622/2023</t>
  </si>
  <si>
    <t>621/2023</t>
  </si>
  <si>
    <t>008.265-1</t>
  </si>
  <si>
    <t>PEDRO HENRIQUE LUNIERE CABRAL</t>
  </si>
  <si>
    <t>596/2023</t>
  </si>
  <si>
    <t>009.081-6</t>
  </si>
  <si>
    <t>JHULLIEM RAQUEL KITZINGER DE SENA GUIMARAES</t>
  </si>
  <si>
    <t>623/2023 e 640/2023</t>
  </si>
  <si>
    <t>23/08/2023 e 31/08/2023</t>
  </si>
  <si>
    <t>012.738-8</t>
  </si>
  <si>
    <t>FERNANDO CASTELO FERREIRA JUNIOR</t>
  </si>
  <si>
    <t>548/2023</t>
  </si>
  <si>
    <t>Seção de Transportes e Manutenção</t>
  </si>
  <si>
    <t>Seção de Transportes e Manutenção do Fórum Azarias Menescal de Vanconcelos</t>
  </si>
  <si>
    <t>Seção de Transportes e Manutenção do Fórum Mário Verçosa</t>
  </si>
  <si>
    <t>Seção de Transportes e Manutenção do Fórum Lúcio Fonte de Rezende</t>
  </si>
  <si>
    <t>Divisão de Informações Funcionais</t>
  </si>
  <si>
    <t>012.739-6</t>
  </si>
  <si>
    <t>VALDELUCIA DE OLIVEIRA SENA</t>
  </si>
  <si>
    <t>551/2023</t>
  </si>
  <si>
    <t>005.501-8</t>
  </si>
  <si>
    <t>ELISANGELA ARAUJO DE ALMEIDA</t>
  </si>
  <si>
    <t>Chefe da Divisão Pedagógica</t>
  </si>
  <si>
    <t>629/2023</t>
  </si>
  <si>
    <t>012.776-0</t>
  </si>
  <si>
    <t>BRENDON BATISTA DA CONCEICAO</t>
  </si>
  <si>
    <t>550/2023</t>
  </si>
  <si>
    <t>012.768-0</t>
  </si>
  <si>
    <t>DIEGO LOBO SILVA</t>
  </si>
  <si>
    <t>553/2023</t>
  </si>
  <si>
    <t>012.773-6</t>
  </si>
  <si>
    <t>BRUNA REBECA DE OLIVEIRA DANTAS</t>
  </si>
  <si>
    <t>554/2023</t>
  </si>
  <si>
    <t>009.487-0</t>
  </si>
  <si>
    <t>JULIO ANTONIO DE JORGE LOPES FILHO</t>
  </si>
  <si>
    <t>599/2023</t>
  </si>
  <si>
    <t>008.979-6</t>
  </si>
  <si>
    <t>WILLIANE DOS SANTOS FERREIRA</t>
  </si>
  <si>
    <t>611/2023</t>
  </si>
  <si>
    <t>012.769-8</t>
  </si>
  <si>
    <t>DEBORA SILVA MASSULO</t>
  </si>
  <si>
    <t>555/2023</t>
  </si>
  <si>
    <t>GILSARA ROCHA DA SILVA</t>
  </si>
  <si>
    <t>585/2023</t>
  </si>
  <si>
    <t>593/2023</t>
  </si>
  <si>
    <t>1ª Vara Especializada em Crimes contra a Dignidade Sexual e Violência Doméstica à Crianças e Adolescentes</t>
  </si>
  <si>
    <t>2ª Vara Especializada em Crimes contra a Dignidade Sexual e Violência Doméstica à Crianças e Adolescentes</t>
  </si>
  <si>
    <t>606/2023</t>
  </si>
  <si>
    <t>556/2023</t>
  </si>
  <si>
    <t>631/2023</t>
  </si>
  <si>
    <t>631/2024</t>
  </si>
  <si>
    <t>679/2023</t>
  </si>
  <si>
    <t>BRUNA CARDOSO NORONHA ANTONACCIO</t>
  </si>
  <si>
    <t>JANE DE SOUZA NAGAOKA</t>
  </si>
  <si>
    <t>DENIGLESIA DE LIMA CATES</t>
  </si>
  <si>
    <t>616/2023</t>
  </si>
  <si>
    <t>637/2023</t>
  </si>
  <si>
    <t>005.103-9</t>
  </si>
  <si>
    <t>AMANDA VIEIRA LOPES JACINTO</t>
  </si>
  <si>
    <t>628/2023</t>
  </si>
  <si>
    <t>647/2023</t>
  </si>
  <si>
    <t>Vara Única da Comarca de Novo Airão</t>
  </si>
  <si>
    <t>682/2023</t>
  </si>
  <si>
    <t>610/2023</t>
  </si>
  <si>
    <t>RAQUEL MESQUITA PERES</t>
  </si>
  <si>
    <t>658/2023</t>
  </si>
  <si>
    <t>630/2023</t>
  </si>
  <si>
    <t xml:space="preserve">Coordenador Técnico Auxiliar </t>
  </si>
  <si>
    <t>705/2023</t>
  </si>
  <si>
    <t>006.086-0</t>
  </si>
  <si>
    <t>THAYRONE JEFTE DE ARAUJO NERY</t>
  </si>
  <si>
    <t>715/2023</t>
  </si>
  <si>
    <t>Assistente de Diretor do Secretário-Geral de Justiça</t>
  </si>
  <si>
    <t>Secretaria de Audiências de Custódia</t>
  </si>
  <si>
    <t>012.855-4</t>
  </si>
  <si>
    <t>MARKUS VINICIUS COSTA MENEZES</t>
  </si>
  <si>
    <t>618/2023</t>
  </si>
  <si>
    <t>012.872-4</t>
  </si>
  <si>
    <t>012.892-9</t>
  </si>
  <si>
    <t>GABRIEL DA COSTA GALVAO</t>
  </si>
  <si>
    <t>589/2023</t>
  </si>
  <si>
    <t>005.060-1</t>
  </si>
  <si>
    <t>THAIS RIBEIRO VIEIRA</t>
  </si>
  <si>
    <t>646/2023</t>
  </si>
  <si>
    <t>690/2023</t>
  </si>
  <si>
    <t>012.900-3</t>
  </si>
  <si>
    <t>JHONATAS ROCHA RODRIGUES DA MATA</t>
  </si>
  <si>
    <t>656/2023</t>
  </si>
  <si>
    <t>691/2023</t>
  </si>
  <si>
    <t>684/2023</t>
  </si>
  <si>
    <t>711/2023</t>
  </si>
  <si>
    <t>708/2023</t>
  </si>
  <si>
    <t>012.898-8</t>
  </si>
  <si>
    <t>RICHARDSON HERMES BARBOSA CHAGAS</t>
  </si>
  <si>
    <t>710/2023</t>
  </si>
  <si>
    <t>008.519-7</t>
  </si>
  <si>
    <t>SAHYXE OLIVEIRA DE FREITAS SERRAO</t>
  </si>
  <si>
    <t>689/2023</t>
  </si>
  <si>
    <t>012.850-3</t>
  </si>
  <si>
    <t>ORGÃO: TRIBUNAL DE JUSTIÇA DO AMAZONAS</t>
  </si>
  <si>
    <t>UNIDADE: DIVISÃO DE PESSOAL</t>
  </si>
  <si>
    <t>Data de Referência: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</si>
</sst>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d/m/yy;@"/>
    <numFmt numFmtId="167" formatCode="m/d/yyyy"/>
  </numFmts>
  <fonts count="72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 Narrow"/>
      <family val="2"/>
    </font>
    <font>
      <sz val="11"/>
      <color rgb="FFFF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Times New Roman"/>
      <family val="1"/>
    </font>
    <font>
      <sz val="11"/>
      <color theme="1"/>
      <name val="Arial Narrow"/>
      <family val="2"/>
    </font>
    <font>
      <b/>
      <sz val="12"/>
      <color rgb="FF000000"/>
      <name val="Times New Roman"/>
      <family val="1"/>
    </font>
    <font>
      <sz val="10"/>
      <color rgb="FFFF0000"/>
      <name val="Arial"/>
      <family val="2"/>
    </font>
  </fonts>
  <fills count="148">
    <fill>
      <patternFill patternType="none"/>
    </fill>
    <fill>
      <patternFill patternType="gray125"/>
    </fill>
    <fill>
      <patternFill patternType="solid">
        <fgColor rgb="FFFFFFFF"/>
        <bgColor rgb="FFFEFEFE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A6A6A6"/>
      </patternFill>
    </fill>
    <fill>
      <patternFill patternType="solid">
        <fgColor rgb="FFA6A6A6"/>
        <bgColor rgb="FF9BBB59"/>
      </patternFill>
    </fill>
    <fill>
      <patternFill patternType="solid">
        <fgColor rgb="FFD99694"/>
        <bgColor rgb="FFFF99CC"/>
      </patternFill>
    </fill>
    <fill>
      <patternFill patternType="solid">
        <fgColor rgb="FFFAC090"/>
        <bgColor rgb="FFD9D9D9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B9CDE5"/>
      </patternFill>
    </fill>
    <fill>
      <patternFill patternType="solid">
        <fgColor rgb="FF558ED5"/>
        <bgColor rgb="FF31859C"/>
      </patternFill>
    </fill>
    <fill>
      <patternFill patternType="solid">
        <fgColor theme="0"/>
        <bgColor rgb="FFB9CDE5"/>
      </patternFill>
    </fill>
    <fill>
      <patternFill patternType="solid">
        <fgColor theme="0" tint="-0.14999847407452621"/>
        <bgColor rgb="FFFEFEFE"/>
      </patternFill>
    </fill>
    <fill>
      <patternFill patternType="solid">
        <fgColor theme="0"/>
        <bgColor rgb="FF3185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EFEF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EFEFE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0000"/>
        <bgColor rgb="FFFEFEFE"/>
      </patternFill>
    </fill>
    <fill>
      <patternFill patternType="solid">
        <fgColor theme="0"/>
        <bgColor rgb="FF993300"/>
      </patternFill>
    </fill>
    <fill>
      <patternFill patternType="solid">
        <fgColor rgb="FFFFC000"/>
        <bgColor rgb="FFFEFEFE"/>
      </patternFill>
    </fill>
    <fill>
      <patternFill patternType="solid">
        <fgColor rgb="FFC00000"/>
        <bgColor rgb="FFFEFEFE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rgb="FFFEFEFE"/>
      </patternFill>
    </fill>
    <fill>
      <patternFill patternType="solid">
        <fgColor theme="9"/>
        <bgColor rgb="FFFEFEFE"/>
      </patternFill>
    </fill>
    <fill>
      <patternFill patternType="solid">
        <fgColor rgb="FF00B0F0"/>
        <bgColor rgb="FFFEFEFE"/>
      </patternFill>
    </fill>
    <fill>
      <patternFill patternType="solid">
        <fgColor rgb="FF0070C0"/>
        <bgColor rgb="FFFEFEF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rgb="FFB9CDE5"/>
      </patternFill>
    </fill>
    <fill>
      <patternFill patternType="solid">
        <fgColor theme="0" tint="-0.249977111117893"/>
        <bgColor rgb="FFFEFEFE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FF9900"/>
      </patternFill>
    </fill>
    <fill>
      <patternFill patternType="solid">
        <fgColor rgb="FFFF0000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rgb="FFFEFEFE"/>
      </patternFill>
    </fill>
    <fill>
      <patternFill patternType="solid">
        <fgColor rgb="FF0000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EFEFE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33CC"/>
        <bgColor rgb="FFFEFEFE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A6A6A6"/>
      </patternFill>
    </fill>
    <fill>
      <patternFill patternType="solid">
        <fgColor rgb="FF6600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9900"/>
        <bgColor rgb="FFFEFEFE"/>
      </patternFill>
    </fill>
    <fill>
      <patternFill patternType="solid">
        <fgColor rgb="FF660066"/>
        <bgColor indexed="64"/>
      </patternFill>
    </fill>
    <fill>
      <patternFill patternType="solid">
        <fgColor rgb="FF660066"/>
        <bgColor rgb="FFFEFEFE"/>
      </patternFill>
    </fill>
    <fill>
      <patternFill patternType="solid">
        <fgColor rgb="FF0066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EFEFE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FF"/>
        <bgColor rgb="FFFEFEFE"/>
      </patternFill>
    </fill>
    <fill>
      <patternFill patternType="solid">
        <fgColor rgb="FF00FFFF"/>
        <bgColor rgb="FFFEFEFE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rgb="FFFEFEFE"/>
      </patternFill>
    </fill>
    <fill>
      <patternFill patternType="solid">
        <fgColor rgb="FFCC99FF"/>
        <bgColor rgb="FFFEFEFE"/>
      </patternFill>
    </fill>
    <fill>
      <patternFill patternType="solid">
        <fgColor rgb="FF080808"/>
        <bgColor indexed="64"/>
      </patternFill>
    </fill>
    <fill>
      <patternFill patternType="solid">
        <fgColor rgb="FF4F050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EFEFE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FC10"/>
        <bgColor indexed="64"/>
      </patternFill>
    </fill>
    <fill>
      <patternFill patternType="solid">
        <fgColor rgb="FF43FB11"/>
        <bgColor indexed="64"/>
      </patternFill>
    </fill>
    <fill>
      <patternFill patternType="solid">
        <fgColor rgb="FF43FB11"/>
        <bgColor rgb="FFFEFEFE"/>
      </patternFill>
    </fill>
    <fill>
      <patternFill patternType="solid">
        <fgColor rgb="FFFFC000"/>
        <bgColor rgb="FF0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0319">
    <xf numFmtId="0" fontId="0" fillId="0" borderId="0"/>
    <xf numFmtId="0" fontId="26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6" fillId="0" borderId="83" applyNumberFormat="0" applyFill="0" applyAlignment="0" applyProtection="0"/>
    <xf numFmtId="0" fontId="4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49" fillId="114" borderId="0" applyNumberFormat="0" applyBorder="0" applyAlignment="0" applyProtection="0"/>
    <xf numFmtId="0" fontId="50" fillId="115" borderId="0" applyNumberFormat="0" applyBorder="0" applyAlignment="0" applyProtection="0"/>
    <xf numFmtId="0" fontId="51" fillId="116" borderId="0" applyNumberFormat="0" applyBorder="0" applyAlignment="0" applyProtection="0"/>
    <xf numFmtId="0" fontId="52" fillId="117" borderId="86" applyNumberFormat="0" applyAlignment="0" applyProtection="0"/>
    <xf numFmtId="0" fontId="53" fillId="118" borderId="87" applyNumberFormat="0" applyAlignment="0" applyProtection="0"/>
    <xf numFmtId="0" fontId="54" fillId="118" borderId="86" applyNumberFormat="0" applyAlignment="0" applyProtection="0"/>
    <xf numFmtId="0" fontId="55" fillId="0" borderId="88" applyNumberFormat="0" applyFill="0" applyAlignment="0" applyProtection="0"/>
    <xf numFmtId="0" fontId="56" fillId="119" borderId="8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1" applyNumberFormat="0" applyFill="0" applyAlignment="0" applyProtection="0"/>
    <xf numFmtId="0" fontId="60" fillId="121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5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60" fillId="128" borderId="0" applyNumberFormat="0" applyBorder="0" applyAlignment="0" applyProtection="0"/>
    <xf numFmtId="0" fontId="60" fillId="129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60" fillId="132" borderId="0" applyNumberFormat="0" applyBorder="0" applyAlignment="0" applyProtection="0"/>
    <xf numFmtId="0" fontId="60" fillId="133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60" fillId="136" borderId="0" applyNumberFormat="0" applyBorder="0" applyAlignment="0" applyProtection="0"/>
    <xf numFmtId="0" fontId="60" fillId="137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60" fillId="140" borderId="0" applyNumberFormat="0" applyBorder="0" applyAlignment="0" applyProtection="0"/>
    <xf numFmtId="0" fontId="60" fillId="141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60" fillId="14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126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23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127" borderId="0" applyNumberFormat="0" applyBorder="0" applyAlignment="0" applyProtection="0"/>
    <xf numFmtId="0" fontId="5" fillId="120" borderId="90" applyNumberFormat="0" applyFont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26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4" fillId="0" borderId="0"/>
    <xf numFmtId="0" fontId="4" fillId="0" borderId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23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20" borderId="90" applyNumberFormat="0" applyFont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20" borderId="90" applyNumberFormat="0" applyFont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3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26" borderId="0" applyNumberFormat="0" applyBorder="0" applyAlignment="0" applyProtection="0"/>
    <xf numFmtId="0" fontId="3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30" borderId="0" applyNumberFormat="0" applyBorder="0" applyAlignment="0" applyProtection="0"/>
    <xf numFmtId="0" fontId="44" fillId="0" borderId="0"/>
    <xf numFmtId="0" fontId="3" fillId="139" borderId="0" applyNumberFormat="0" applyBorder="0" applyAlignment="0" applyProtection="0"/>
    <xf numFmtId="0" fontId="3" fillId="138" borderId="0" applyNumberFormat="0" applyBorder="0" applyAlignment="0" applyProtection="0"/>
    <xf numFmtId="0" fontId="44" fillId="0" borderId="0"/>
    <xf numFmtId="0" fontId="44" fillId="0" borderId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35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0" borderId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31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43" fillId="0" borderId="0"/>
    <xf numFmtId="0" fontId="43" fillId="0" borderId="0"/>
    <xf numFmtId="0" fontId="2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26" borderId="0" applyNumberFormat="0" applyBorder="0" applyAlignment="0" applyProtection="0"/>
    <xf numFmtId="0" fontId="2" fillId="135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42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/>
    <xf numFmtId="0" fontId="2" fillId="130" borderId="0" applyNumberFormat="0" applyBorder="0" applyAlignment="0" applyProtection="0"/>
    <xf numFmtId="0" fontId="44" fillId="0" borderId="0"/>
    <xf numFmtId="0" fontId="2" fillId="139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2" fillId="127" borderId="0" applyNumberFormat="0" applyBorder="0" applyAlignment="0" applyProtection="0"/>
    <xf numFmtId="0" fontId="2" fillId="143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35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0" borderId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31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31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1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130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6" borderId="0" applyNumberFormat="0" applyBorder="0" applyAlignment="0" applyProtection="0"/>
    <xf numFmtId="0" fontId="1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30" borderId="0" applyNumberFormat="0" applyBorder="0" applyAlignment="0" applyProtection="0"/>
    <xf numFmtId="0" fontId="44" fillId="0" borderId="0"/>
    <xf numFmtId="0" fontId="1" fillId="139" borderId="0" applyNumberFormat="0" applyBorder="0" applyAlignment="0" applyProtection="0"/>
    <xf numFmtId="0" fontId="1" fillId="138" borderId="0" applyNumberFormat="0" applyBorder="0" applyAlignment="0" applyProtection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35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0" borderId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31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219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/>
    <xf numFmtId="0" fontId="7" fillId="0" borderId="0" xfId="0" applyFont="1" applyAlignment="1">
      <alignment horizontal="justify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/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10" borderId="0" xfId="0" applyFont="1" applyFill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justify" vertical="center"/>
    </xf>
    <xf numFmtId="16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0" fillId="3" borderId="1" xfId="0" applyFill="1" applyBorder="1"/>
    <xf numFmtId="0" fontId="14" fillId="3" borderId="1" xfId="0" applyFont="1" applyFill="1" applyBorder="1" applyAlignment="1">
      <alignment horizontal="justify" vertical="center" wrapText="1"/>
    </xf>
    <xf numFmtId="0" fontId="0" fillId="5" borderId="1" xfId="0" applyFill="1" applyBorder="1"/>
    <xf numFmtId="0" fontId="14" fillId="5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2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5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wrapText="1"/>
    </xf>
    <xf numFmtId="0" fontId="7" fillId="10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9" xfId="0" applyBorder="1"/>
    <xf numFmtId="0" fontId="7" fillId="2" borderId="3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7" fillId="13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0" fillId="20" borderId="0" xfId="0" applyFill="1"/>
    <xf numFmtId="0" fontId="7" fillId="20" borderId="12" xfId="0" applyFont="1" applyFill="1" applyBorder="1" applyAlignment="1">
      <alignment vertical="center" wrapText="1"/>
    </xf>
    <xf numFmtId="0" fontId="7" fillId="20" borderId="15" xfId="0" applyFont="1" applyFill="1" applyBorder="1" applyAlignment="1">
      <alignment vertical="center" wrapText="1"/>
    </xf>
    <xf numFmtId="0" fontId="7" fillId="21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164" fontId="20" fillId="7" borderId="1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vertical="center" wrapText="1"/>
    </xf>
    <xf numFmtId="0" fontId="0" fillId="2" borderId="12" xfId="0" applyFill="1" applyBorder="1"/>
    <xf numFmtId="0" fontId="7" fillId="21" borderId="14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5" fillId="20" borderId="0" xfId="0" applyFont="1" applyFill="1"/>
    <xf numFmtId="0" fontId="14" fillId="18" borderId="8" xfId="0" applyFont="1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vertical="center" wrapText="1"/>
    </xf>
    <xf numFmtId="0" fontId="14" fillId="21" borderId="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3" borderId="12" xfId="0" applyFont="1" applyFill="1" applyBorder="1" applyAlignment="1">
      <alignment vertical="center" wrapText="1"/>
    </xf>
    <xf numFmtId="0" fontId="7" fillId="23" borderId="13" xfId="0" applyFont="1" applyFill="1" applyBorder="1" applyAlignment="1">
      <alignment vertical="center" wrapText="1"/>
    </xf>
    <xf numFmtId="14" fontId="0" fillId="0" borderId="0" xfId="0" applyNumberFormat="1"/>
    <xf numFmtId="0" fontId="7" fillId="25" borderId="12" xfId="0" applyFont="1" applyFill="1" applyBorder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1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0" fillId="20" borderId="0" xfId="0" applyFill="1" applyAlignment="1">
      <alignment wrapText="1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5" fillId="10" borderId="0" xfId="0" applyFont="1" applyFill="1" applyAlignment="1">
      <alignment wrapText="1"/>
    </xf>
    <xf numFmtId="0" fontId="14" fillId="2" borderId="4" xfId="0" applyFont="1" applyFill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25" borderId="9" xfId="0" applyFont="1" applyFill="1" applyBorder="1" applyAlignment="1">
      <alignment vertical="center" wrapText="1"/>
    </xf>
    <xf numFmtId="0" fontId="7" fillId="25" borderId="15" xfId="0" applyFont="1" applyFill="1" applyBorder="1" applyAlignment="1">
      <alignment vertical="center" wrapText="1"/>
    </xf>
    <xf numFmtId="0" fontId="17" fillId="30" borderId="12" xfId="0" applyFont="1" applyFill="1" applyBorder="1" applyAlignment="1">
      <alignment vertical="center" wrapText="1"/>
    </xf>
    <xf numFmtId="0" fontId="7" fillId="31" borderId="12" xfId="0" applyFont="1" applyFill="1" applyBorder="1" applyAlignment="1">
      <alignment vertical="center" wrapText="1"/>
    </xf>
    <xf numFmtId="0" fontId="7" fillId="24" borderId="15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vertical="center" wrapText="1"/>
    </xf>
    <xf numFmtId="0" fontId="7" fillId="32" borderId="12" xfId="0" applyFont="1" applyFill="1" applyBorder="1" applyAlignment="1">
      <alignment vertical="center" wrapText="1"/>
    </xf>
    <xf numFmtId="0" fontId="7" fillId="29" borderId="12" xfId="0" applyFont="1" applyFill="1" applyBorder="1" applyAlignment="1">
      <alignment vertical="center" wrapText="1"/>
    </xf>
    <xf numFmtId="0" fontId="7" fillId="29" borderId="9" xfId="0" applyFont="1" applyFill="1" applyBorder="1" applyAlignment="1">
      <alignment vertical="center" wrapText="1"/>
    </xf>
    <xf numFmtId="0" fontId="7" fillId="29" borderId="15" xfId="0" applyFont="1" applyFill="1" applyBorder="1" applyAlignment="1">
      <alignment vertical="center" wrapText="1"/>
    </xf>
    <xf numFmtId="0" fontId="7" fillId="22" borderId="12" xfId="0" applyFont="1" applyFill="1" applyBorder="1" applyAlignment="1">
      <alignment vertical="center" wrapText="1"/>
    </xf>
    <xf numFmtId="0" fontId="7" fillId="22" borderId="15" xfId="0" applyFont="1" applyFill="1" applyBorder="1" applyAlignment="1">
      <alignment vertical="center" wrapText="1"/>
    </xf>
    <xf numFmtId="0" fontId="7" fillId="22" borderId="9" xfId="0" applyFont="1" applyFill="1" applyBorder="1" applyAlignment="1">
      <alignment vertical="center" wrapText="1"/>
    </xf>
    <xf numFmtId="0" fontId="7" fillId="35" borderId="12" xfId="0" applyFont="1" applyFill="1" applyBorder="1" applyAlignment="1">
      <alignment vertical="center" wrapText="1"/>
    </xf>
    <xf numFmtId="0" fontId="7" fillId="35" borderId="9" xfId="0" applyFont="1" applyFill="1" applyBorder="1" applyAlignment="1">
      <alignment vertical="center" wrapText="1"/>
    </xf>
    <xf numFmtId="0" fontId="7" fillId="16" borderId="12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 wrapText="1"/>
    </xf>
    <xf numFmtId="0" fontId="7" fillId="36" borderId="12" xfId="0" applyFont="1" applyFill="1" applyBorder="1" applyAlignment="1">
      <alignment vertical="center" wrapText="1"/>
    </xf>
    <xf numFmtId="0" fontId="7" fillId="37" borderId="12" xfId="0" applyFont="1" applyFill="1" applyBorder="1" applyAlignment="1">
      <alignment vertical="center" wrapText="1"/>
    </xf>
    <xf numFmtId="0" fontId="7" fillId="39" borderId="12" xfId="0" applyFont="1" applyFill="1" applyBorder="1" applyAlignment="1">
      <alignment vertical="center" wrapText="1"/>
    </xf>
    <xf numFmtId="0" fontId="7" fillId="37" borderId="9" xfId="0" applyFont="1" applyFill="1" applyBorder="1" applyAlignment="1">
      <alignment vertical="center" wrapText="1"/>
    </xf>
    <xf numFmtId="0" fontId="0" fillId="20" borderId="12" xfId="0" applyFill="1" applyBorder="1"/>
    <xf numFmtId="0" fontId="7" fillId="24" borderId="9" xfId="0" applyFont="1" applyFill="1" applyBorder="1" applyAlignment="1">
      <alignment vertical="center" wrapText="1"/>
    </xf>
    <xf numFmtId="0" fontId="7" fillId="32" borderId="15" xfId="0" applyFont="1" applyFill="1" applyBorder="1" applyAlignment="1">
      <alignment vertical="center" wrapText="1"/>
    </xf>
    <xf numFmtId="0" fontId="14" fillId="20" borderId="9" xfId="0" applyFont="1" applyFill="1" applyBorder="1" applyAlignment="1">
      <alignment vertical="center" wrapText="1"/>
    </xf>
    <xf numFmtId="0" fontId="17" fillId="30" borderId="15" xfId="0" applyFont="1" applyFill="1" applyBorder="1" applyAlignment="1">
      <alignment vertical="center" wrapText="1"/>
    </xf>
    <xf numFmtId="0" fontId="14" fillId="12" borderId="9" xfId="0" applyFont="1" applyFill="1" applyBorder="1" applyAlignment="1">
      <alignment vertical="center" wrapText="1"/>
    </xf>
    <xf numFmtId="0" fontId="14" fillId="25" borderId="9" xfId="0" applyFont="1" applyFill="1" applyBorder="1" applyAlignment="1">
      <alignment vertical="center" wrapText="1"/>
    </xf>
    <xf numFmtId="0" fontId="7" fillId="37" borderId="15" xfId="0" applyFont="1" applyFill="1" applyBorder="1" applyAlignment="1">
      <alignment vertical="center" wrapText="1"/>
    </xf>
    <xf numFmtId="0" fontId="7" fillId="38" borderId="9" xfId="0" applyFont="1" applyFill="1" applyBorder="1" applyAlignment="1">
      <alignment vertical="center" wrapText="1"/>
    </xf>
    <xf numFmtId="0" fontId="7" fillId="34" borderId="15" xfId="0" applyFont="1" applyFill="1" applyBorder="1" applyAlignment="1">
      <alignment vertical="center" wrapText="1"/>
    </xf>
    <xf numFmtId="0" fontId="7" fillId="25" borderId="2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4" fillId="20" borderId="44" xfId="0" applyFont="1" applyFill="1" applyBorder="1" applyAlignment="1">
      <alignment horizontal="center" vertical="center"/>
    </xf>
    <xf numFmtId="0" fontId="24" fillId="20" borderId="4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164" fontId="6" fillId="26" borderId="18" xfId="0" applyNumberFormat="1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14" fontId="6" fillId="26" borderId="0" xfId="0" applyNumberFormat="1" applyFont="1" applyFill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4" fillId="20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7" fillId="12" borderId="11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4" fillId="0" borderId="2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5" borderId="58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right" vertical="center" wrapText="1"/>
    </xf>
    <xf numFmtId="0" fontId="7" fillId="15" borderId="11" xfId="0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right" vertical="center" wrapText="1"/>
    </xf>
    <xf numFmtId="0" fontId="30" fillId="28" borderId="29" xfId="0" applyFont="1" applyFill="1" applyBorder="1" applyAlignment="1">
      <alignment horizontal="right" vertical="center" wrapText="1"/>
    </xf>
    <xf numFmtId="0" fontId="7" fillId="46" borderId="8" xfId="0" applyFont="1" applyFill="1" applyBorder="1" applyAlignment="1">
      <alignment horizontal="left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46" borderId="11" xfId="0" applyFont="1" applyFill="1" applyBorder="1" applyAlignment="1">
      <alignment horizontal="left" vertical="center" wrapText="1"/>
    </xf>
    <xf numFmtId="0" fontId="7" fillId="20" borderId="12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20" borderId="0" xfId="0" applyFill="1" applyAlignment="1">
      <alignment horizontal="left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1" borderId="12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7" fillId="31" borderId="15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31" fillId="54" borderId="19" xfId="0" applyFont="1" applyFill="1" applyBorder="1" applyAlignment="1">
      <alignment horizontal="center" vertical="center"/>
    </xf>
    <xf numFmtId="0" fontId="32" fillId="18" borderId="0" xfId="0" applyFont="1" applyFill="1" applyAlignment="1">
      <alignment vertical="center" wrapText="1"/>
    </xf>
    <xf numFmtId="0" fontId="33" fillId="46" borderId="0" xfId="0" applyFont="1" applyFill="1" applyAlignment="1">
      <alignment horizontal="center" vertical="center" wrapText="1"/>
    </xf>
    <xf numFmtId="0" fontId="31" fillId="20" borderId="0" xfId="0" applyFont="1" applyFill="1" applyAlignment="1">
      <alignment horizontal="center" vertical="center"/>
    </xf>
    <xf numFmtId="0" fontId="7" fillId="29" borderId="12" xfId="0" applyFont="1" applyFill="1" applyBorder="1" applyAlignment="1">
      <alignment horizontal="center" vertical="center" wrapText="1"/>
    </xf>
    <xf numFmtId="0" fontId="7" fillId="34" borderId="15" xfId="0" applyFont="1" applyFill="1" applyBorder="1" applyAlignment="1">
      <alignment horizontal="center" vertical="center" wrapText="1"/>
    </xf>
    <xf numFmtId="0" fontId="32" fillId="52" borderId="19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/>
    </xf>
    <xf numFmtId="0" fontId="7" fillId="34" borderId="9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24" fillId="20" borderId="55" xfId="0" applyFont="1" applyFill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7" fillId="46" borderId="9" xfId="0" applyFont="1" applyFill="1" applyBorder="1" applyAlignment="1">
      <alignment horizontal="center" vertical="center" wrapText="1"/>
    </xf>
    <xf numFmtId="0" fontId="7" fillId="46" borderId="10" xfId="0" applyFont="1" applyFill="1" applyBorder="1" applyAlignment="1">
      <alignment horizontal="center" vertical="center" wrapText="1"/>
    </xf>
    <xf numFmtId="0" fontId="7" fillId="46" borderId="12" xfId="0" applyFont="1" applyFill="1" applyBorder="1" applyAlignment="1">
      <alignment horizontal="center" vertical="center" wrapText="1"/>
    </xf>
    <xf numFmtId="0" fontId="7" fillId="46" borderId="13" xfId="0" applyFont="1" applyFill="1" applyBorder="1" applyAlignment="1">
      <alignment horizontal="center" vertical="center" wrapText="1"/>
    </xf>
    <xf numFmtId="0" fontId="7" fillId="46" borderId="20" xfId="0" applyFont="1" applyFill="1" applyBorder="1" applyAlignment="1">
      <alignment horizontal="left" vertical="center" wrapText="1"/>
    </xf>
    <xf numFmtId="0" fontId="7" fillId="46" borderId="21" xfId="0" applyFont="1" applyFill="1" applyBorder="1" applyAlignment="1">
      <alignment horizontal="center" vertical="center" wrapText="1"/>
    </xf>
    <xf numFmtId="0" fontId="7" fillId="46" borderId="22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/>
    </xf>
    <xf numFmtId="0" fontId="31" fillId="20" borderId="16" xfId="0" applyFont="1" applyFill="1" applyBorder="1" applyAlignment="1">
      <alignment horizontal="center" vertical="center"/>
    </xf>
    <xf numFmtId="0" fontId="30" fillId="46" borderId="8" xfId="0" applyFont="1" applyFill="1" applyBorder="1" applyAlignment="1">
      <alignment horizontal="left" vertical="center" wrapText="1"/>
    </xf>
    <xf numFmtId="0" fontId="30" fillId="46" borderId="1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right" vertical="center" wrapText="1"/>
    </xf>
    <xf numFmtId="0" fontId="31" fillId="20" borderId="15" xfId="0" applyFont="1" applyFill="1" applyBorder="1" applyAlignment="1">
      <alignment horizontal="center" vertical="center"/>
    </xf>
    <xf numFmtId="0" fontId="31" fillId="20" borderId="31" xfId="0" applyFont="1" applyFill="1" applyBorder="1" applyAlignment="1">
      <alignment horizontal="center" vertical="center"/>
    </xf>
    <xf numFmtId="0" fontId="30" fillId="46" borderId="9" xfId="0" applyFont="1" applyFill="1" applyBorder="1" applyAlignment="1">
      <alignment horizontal="center" vertical="center" wrapText="1"/>
    </xf>
    <xf numFmtId="0" fontId="30" fillId="46" borderId="12" xfId="0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3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/>
    </xf>
    <xf numFmtId="0" fontId="7" fillId="32" borderId="27" xfId="0" applyFont="1" applyFill="1" applyBorder="1" applyAlignment="1">
      <alignment vertical="center" wrapText="1"/>
    </xf>
    <xf numFmtId="0" fontId="31" fillId="20" borderId="46" xfId="0" applyFont="1" applyFill="1" applyBorder="1" applyAlignment="1">
      <alignment horizontal="center" vertical="center"/>
    </xf>
    <xf numFmtId="0" fontId="31" fillId="20" borderId="44" xfId="0" applyFont="1" applyFill="1" applyBorder="1" applyAlignment="1">
      <alignment horizontal="center" vertical="center"/>
    </xf>
    <xf numFmtId="0" fontId="31" fillId="20" borderId="55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7" fillId="32" borderId="24" xfId="0" applyFont="1" applyFill="1" applyBorder="1" applyAlignment="1">
      <alignment vertical="center" wrapText="1"/>
    </xf>
    <xf numFmtId="0" fontId="31" fillId="20" borderId="67" xfId="0" applyFont="1" applyFill="1" applyBorder="1" applyAlignment="1">
      <alignment horizontal="center" vertical="center"/>
    </xf>
    <xf numFmtId="0" fontId="0" fillId="0" borderId="11" xfId="0" applyBorder="1"/>
    <xf numFmtId="0" fontId="7" fillId="74" borderId="12" xfId="0" applyFont="1" applyFill="1" applyBorder="1" applyAlignment="1">
      <alignment horizontal="center" vertical="center" wrapText="1"/>
    </xf>
    <xf numFmtId="0" fontId="7" fillId="74" borderId="15" xfId="0" applyFont="1" applyFill="1" applyBorder="1" applyAlignment="1">
      <alignment horizontal="center" vertical="center" wrapText="1"/>
    </xf>
    <xf numFmtId="0" fontId="7" fillId="69" borderId="12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74" borderId="21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6" borderId="9" xfId="0" applyFont="1" applyFill="1" applyBorder="1" applyAlignment="1">
      <alignment vertical="center" wrapText="1"/>
    </xf>
    <xf numFmtId="0" fontId="7" fillId="34" borderId="24" xfId="0" applyFont="1" applyFill="1" applyBorder="1" applyAlignment="1">
      <alignment vertical="center" wrapText="1"/>
    </xf>
    <xf numFmtId="0" fontId="0" fillId="0" borderId="8" xfId="0" applyBorder="1"/>
    <xf numFmtId="0" fontId="7" fillId="2" borderId="29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31" fillId="0" borderId="19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30" fillId="46" borderId="69" xfId="0" applyFont="1" applyFill="1" applyBorder="1" applyAlignment="1">
      <alignment horizontal="left" vertical="center" wrapText="1"/>
    </xf>
    <xf numFmtId="0" fontId="30" fillId="46" borderId="61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7" fillId="78" borderId="15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8" borderId="24" xfId="0" applyFont="1" applyFill="1" applyBorder="1" applyAlignment="1">
      <alignment horizontal="center" vertical="center" wrapText="1"/>
    </xf>
    <xf numFmtId="0" fontId="7" fillId="78" borderId="27" xfId="0" applyFont="1" applyFill="1" applyBorder="1" applyAlignment="1">
      <alignment horizontal="center" vertical="center" wrapText="1"/>
    </xf>
    <xf numFmtId="0" fontId="7" fillId="77" borderId="24" xfId="0" applyFont="1" applyFill="1" applyBorder="1" applyAlignment="1">
      <alignment horizontal="center" vertical="center" wrapText="1"/>
    </xf>
    <xf numFmtId="0" fontId="7" fillId="78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0" fillId="2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0" fillId="46" borderId="0" xfId="0" applyFont="1" applyFill="1" applyAlignment="1">
      <alignment horizontal="center" vertical="center" wrapText="1"/>
    </xf>
    <xf numFmtId="0" fontId="30" fillId="46" borderId="0" xfId="0" applyFont="1" applyFill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46" borderId="14" xfId="0" applyFont="1" applyFill="1" applyBorder="1" applyAlignment="1">
      <alignment horizontal="left" vertical="center" wrapText="1"/>
    </xf>
    <xf numFmtId="0" fontId="30" fillId="46" borderId="1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74" borderId="9" xfId="0" applyFont="1" applyFill="1" applyBorder="1" applyAlignment="1">
      <alignment horizontal="center" vertical="center" wrapText="1"/>
    </xf>
    <xf numFmtId="0" fontId="14" fillId="74" borderId="9" xfId="0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12" borderId="9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82" borderId="12" xfId="0" applyFont="1" applyFill="1" applyBorder="1" applyAlignment="1">
      <alignment horizontal="center" vertical="center" wrapText="1"/>
    </xf>
    <xf numFmtId="0" fontId="34" fillId="20" borderId="0" xfId="0" applyFont="1" applyFill="1" applyAlignment="1">
      <alignment vertical="center"/>
    </xf>
    <xf numFmtId="0" fontId="7" fillId="88" borderId="12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12" xfId="0" applyFont="1" applyFill="1" applyBorder="1" applyAlignment="1">
      <alignment horizontal="center" vertical="center" wrapText="1"/>
    </xf>
    <xf numFmtId="0" fontId="7" fillId="89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20" borderId="0" xfId="0" applyFont="1" applyFill="1" applyAlignment="1">
      <alignment horizontal="center" vertical="center" wrapText="1"/>
    </xf>
    <xf numFmtId="0" fontId="7" fillId="93" borderId="12" xfId="0" applyFont="1" applyFill="1" applyBorder="1" applyAlignment="1">
      <alignment horizontal="center" vertical="center" wrapText="1"/>
    </xf>
    <xf numFmtId="0" fontId="7" fillId="98" borderId="12" xfId="0" applyFont="1" applyFill="1" applyBorder="1" applyAlignment="1">
      <alignment horizontal="center" vertical="center" wrapText="1"/>
    </xf>
    <xf numFmtId="0" fontId="7" fillId="102" borderId="12" xfId="0" applyFont="1" applyFill="1" applyBorder="1" applyAlignment="1">
      <alignment horizontal="center" vertical="center" wrapText="1"/>
    </xf>
    <xf numFmtId="0" fontId="7" fillId="10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7" fillId="12" borderId="12" xfId="0" applyNumberFormat="1" applyFont="1" applyFill="1" applyBorder="1" applyAlignment="1">
      <alignment horizontal="center" vertical="center" wrapText="1"/>
    </xf>
    <xf numFmtId="0" fontId="7" fillId="104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18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103" borderId="9" xfId="0" applyFont="1" applyFill="1" applyBorder="1" applyAlignment="1">
      <alignment horizontal="center" vertical="center" wrapText="1"/>
    </xf>
    <xf numFmtId="0" fontId="31" fillId="20" borderId="4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7" fillId="107" borderId="9" xfId="0" applyFont="1" applyFill="1" applyBorder="1" applyAlignment="1">
      <alignment horizontal="center" vertical="center" wrapText="1"/>
    </xf>
    <xf numFmtId="0" fontId="7" fillId="107" borderId="12" xfId="0" applyFont="1" applyFill="1" applyBorder="1" applyAlignment="1">
      <alignment horizontal="center" vertical="center" wrapText="1"/>
    </xf>
    <xf numFmtId="0" fontId="7" fillId="106" borderId="12" xfId="0" applyFont="1" applyFill="1" applyBorder="1" applyAlignment="1">
      <alignment horizontal="center" vertical="center" wrapText="1"/>
    </xf>
    <xf numFmtId="0" fontId="7" fillId="107" borderId="15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left" vertical="center" wrapText="1"/>
    </xf>
    <xf numFmtId="0" fontId="7" fillId="18" borderId="6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0" fillId="20" borderId="65" xfId="0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center" vertical="center" wrapText="1"/>
    </xf>
    <xf numFmtId="0" fontId="7" fillId="46" borderId="64" xfId="0" applyFont="1" applyFill="1" applyBorder="1" applyAlignment="1">
      <alignment horizontal="center" vertical="center" wrapText="1"/>
    </xf>
    <xf numFmtId="0" fontId="7" fillId="46" borderId="43" xfId="0" applyFont="1" applyFill="1" applyBorder="1" applyAlignment="1">
      <alignment horizontal="left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7" fillId="46" borderId="63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left" vertical="center" wrapText="1"/>
    </xf>
    <xf numFmtId="0" fontId="7" fillId="46" borderId="65" xfId="0" applyFont="1" applyFill="1" applyBorder="1" applyAlignment="1">
      <alignment horizontal="center" vertical="center" wrapText="1"/>
    </xf>
    <xf numFmtId="0" fontId="7" fillId="20" borderId="79" xfId="0" applyFont="1" applyFill="1" applyBorder="1" applyAlignment="1">
      <alignment horizontal="center" vertical="center"/>
    </xf>
    <xf numFmtId="0" fontId="7" fillId="20" borderId="74" xfId="0" applyFont="1" applyFill="1" applyBorder="1" applyAlignment="1">
      <alignment horizontal="center" vertical="center"/>
    </xf>
    <xf numFmtId="0" fontId="21" fillId="20" borderId="74" xfId="0" applyFont="1" applyFill="1" applyBorder="1" applyAlignment="1">
      <alignment horizontal="center" vertical="center"/>
    </xf>
    <xf numFmtId="0" fontId="0" fillId="20" borderId="75" xfId="0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109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109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09" borderId="1" xfId="0" applyFill="1" applyBorder="1" applyAlignment="1">
      <alignment horizontal="center" vertical="center"/>
    </xf>
    <xf numFmtId="0" fontId="7" fillId="46" borderId="79" xfId="0" applyFont="1" applyFill="1" applyBorder="1" applyAlignment="1">
      <alignment horizontal="center" vertical="center" wrapText="1"/>
    </xf>
    <xf numFmtId="0" fontId="7" fillId="46" borderId="74" xfId="0" applyFont="1" applyFill="1" applyBorder="1" applyAlignment="1">
      <alignment horizontal="center" vertical="center" wrapText="1"/>
    </xf>
    <xf numFmtId="0" fontId="7" fillId="46" borderId="7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108" borderId="1" xfId="0" applyFont="1" applyFill="1" applyBorder="1" applyAlignment="1">
      <alignment horizontal="center" vertical="center" wrapText="1"/>
    </xf>
    <xf numFmtId="0" fontId="7" fillId="112" borderId="12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0" borderId="6" xfId="0" applyFont="1" applyFill="1" applyBorder="1" applyAlignment="1">
      <alignment horizontal="center" vertical="center"/>
    </xf>
    <xf numFmtId="0" fontId="40" fillId="20" borderId="0" xfId="0" applyFont="1" applyFill="1" applyAlignment="1">
      <alignment vertical="center" wrapText="1"/>
    </xf>
    <xf numFmtId="0" fontId="34" fillId="20" borderId="0" xfId="0" applyFont="1" applyFill="1" applyAlignment="1">
      <alignment horizontal="center" vertical="center"/>
    </xf>
    <xf numFmtId="0" fontId="31" fillId="20" borderId="0" xfId="0" applyFont="1" applyFill="1" applyAlignment="1">
      <alignment vertical="center" wrapText="1"/>
    </xf>
    <xf numFmtId="0" fontId="35" fillId="20" borderId="0" xfId="0" applyFont="1" applyFill="1" applyAlignment="1">
      <alignment vertical="center" wrapText="1"/>
    </xf>
    <xf numFmtId="0" fontId="37" fillId="2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1" fillId="20" borderId="0" xfId="0" applyFont="1" applyFill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1" fillId="15" borderId="55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left" vertical="center" wrapText="1"/>
    </xf>
    <xf numFmtId="0" fontId="27" fillId="20" borderId="0" xfId="0" applyFont="1" applyFill="1"/>
    <xf numFmtId="0" fontId="41" fillId="20" borderId="7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20" borderId="0" xfId="0" applyFill="1" applyAlignment="1">
      <alignment horizontal="center"/>
    </xf>
    <xf numFmtId="0" fontId="27" fillId="20" borderId="0" xfId="0" applyFont="1" applyFill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16" borderId="38" xfId="0" applyFont="1" applyFill="1" applyBorder="1" applyAlignment="1">
      <alignment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9" borderId="38" xfId="0" applyFont="1" applyFill="1" applyBorder="1" applyAlignment="1">
      <alignment vertical="center" wrapText="1"/>
    </xf>
    <xf numFmtId="0" fontId="7" fillId="32" borderId="3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vertical="center" wrapText="1"/>
    </xf>
    <xf numFmtId="0" fontId="7" fillId="45" borderId="38" xfId="0" applyFont="1" applyFill="1" applyBorder="1" applyAlignment="1">
      <alignment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19" borderId="39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 wrapText="1"/>
    </xf>
    <xf numFmtId="0" fontId="21" fillId="46" borderId="45" xfId="0" applyFont="1" applyFill="1" applyBorder="1" applyAlignment="1">
      <alignment horizontal="left" vertical="center" wrapText="1"/>
    </xf>
    <xf numFmtId="0" fontId="7" fillId="113" borderId="45" xfId="0" applyFont="1" applyFill="1" applyBorder="1" applyAlignment="1">
      <alignment horizontal="left" vertical="center" wrapText="1"/>
    </xf>
    <xf numFmtId="0" fontId="7" fillId="31" borderId="64" xfId="0" applyFont="1" applyFill="1" applyBorder="1" applyAlignment="1">
      <alignment horizontal="center" vertical="center" wrapText="1"/>
    </xf>
    <xf numFmtId="0" fontId="7" fillId="40" borderId="74" xfId="0" applyFont="1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0" fillId="109" borderId="63" xfId="0" applyFill="1" applyBorder="1" applyAlignment="1">
      <alignment horizontal="center" vertical="center"/>
    </xf>
    <xf numFmtId="0" fontId="7" fillId="20" borderId="44" xfId="0" applyFont="1" applyFill="1" applyBorder="1" applyAlignment="1">
      <alignment horizontal="center" vertical="center"/>
    </xf>
    <xf numFmtId="0" fontId="0" fillId="109" borderId="64" xfId="0" applyFill="1" applyBorder="1" applyAlignment="1">
      <alignment horizontal="center" vertical="center"/>
    </xf>
    <xf numFmtId="0" fontId="7" fillId="20" borderId="46" xfId="0" applyFont="1" applyFill="1" applyBorder="1" applyAlignment="1">
      <alignment horizontal="center" vertical="center"/>
    </xf>
    <xf numFmtId="0" fontId="0" fillId="109" borderId="65" xfId="0" applyFill="1" applyBorder="1" applyAlignment="1">
      <alignment horizontal="center" vertical="center"/>
    </xf>
    <xf numFmtId="0" fontId="7" fillId="20" borderId="55" xfId="0" applyFont="1" applyFill="1" applyBorder="1" applyAlignment="1">
      <alignment horizontal="center" vertical="center"/>
    </xf>
    <xf numFmtId="0" fontId="7" fillId="46" borderId="43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8" fillId="20" borderId="0" xfId="0" applyFont="1" applyFill="1" applyAlignment="1">
      <alignment vertical="center" wrapText="1"/>
    </xf>
    <xf numFmtId="0" fontId="0" fillId="109" borderId="9" xfId="0" applyFill="1" applyBorder="1" applyAlignment="1">
      <alignment horizontal="center" vertical="center"/>
    </xf>
    <xf numFmtId="0" fontId="7" fillId="46" borderId="14" xfId="0" applyFont="1" applyFill="1" applyBorder="1" applyAlignment="1">
      <alignment horizontal="left" vertical="center" wrapText="1"/>
    </xf>
    <xf numFmtId="0" fontId="0" fillId="109" borderId="15" xfId="0" applyFill="1" applyBorder="1" applyAlignment="1">
      <alignment horizontal="center" vertical="center"/>
    </xf>
    <xf numFmtId="0" fontId="38" fillId="20" borderId="15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9" borderId="42" xfId="0" applyFont="1" applyFill="1" applyBorder="1" applyAlignment="1">
      <alignment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0" fillId="23" borderId="29" xfId="0" applyFill="1" applyBorder="1" applyAlignment="1">
      <alignment horizontal="center" vertical="center" wrapText="1"/>
    </xf>
    <xf numFmtId="0" fontId="7" fillId="23" borderId="30" xfId="0" applyFont="1" applyFill="1" applyBorder="1" applyAlignment="1">
      <alignment vertical="center" wrapText="1"/>
    </xf>
    <xf numFmtId="0" fontId="7" fillId="23" borderId="30" xfId="0" applyFont="1" applyFill="1" applyBorder="1" applyAlignment="1">
      <alignment horizontal="center" vertical="center" wrapText="1"/>
    </xf>
    <xf numFmtId="0" fontId="7" fillId="64" borderId="30" xfId="0" applyFont="1" applyFill="1" applyBorder="1" applyAlignment="1">
      <alignment vertical="center" wrapText="1"/>
    </xf>
    <xf numFmtId="0" fontId="7" fillId="63" borderId="30" xfId="0" applyFont="1" applyFill="1" applyBorder="1" applyAlignment="1">
      <alignment horizontal="center" vertical="center" wrapText="1"/>
    </xf>
    <xf numFmtId="0" fontId="7" fillId="35" borderId="42" xfId="0" applyFont="1" applyFill="1" applyBorder="1" applyAlignment="1">
      <alignment vertical="center" wrapText="1"/>
    </xf>
    <xf numFmtId="0" fontId="7" fillId="99" borderId="42" xfId="0" applyFont="1" applyFill="1" applyBorder="1" applyAlignment="1">
      <alignment horizontal="center" vertical="center" wrapText="1"/>
    </xf>
    <xf numFmtId="0" fontId="7" fillId="29" borderId="30" xfId="0" applyFont="1" applyFill="1" applyBorder="1" applyAlignment="1">
      <alignment vertical="center" wrapText="1"/>
    </xf>
    <xf numFmtId="0" fontId="7" fillId="32" borderId="30" xfId="0" applyFont="1" applyFill="1" applyBorder="1" applyAlignment="1">
      <alignment horizontal="center" vertical="center" wrapText="1"/>
    </xf>
    <xf numFmtId="0" fontId="7" fillId="98" borderId="42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7" fillId="0" borderId="42" xfId="0" applyFont="1" applyBorder="1" applyAlignment="1">
      <alignment horizontal="justify" vertical="center" wrapText="1"/>
    </xf>
    <xf numFmtId="0" fontId="7" fillId="0" borderId="42" xfId="0" applyFont="1" applyBorder="1" applyAlignment="1">
      <alignment vertical="center" wrapText="1"/>
    </xf>
    <xf numFmtId="0" fontId="7" fillId="24" borderId="42" xfId="0" applyFont="1" applyFill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69" borderId="42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vertical="center" wrapText="1"/>
    </xf>
    <xf numFmtId="0" fontId="7" fillId="74" borderId="30" xfId="0" applyFont="1" applyFill="1" applyBorder="1" applyAlignment="1">
      <alignment horizontal="center" vertical="center" wrapText="1"/>
    </xf>
    <xf numFmtId="0" fontId="7" fillId="16" borderId="42" xfId="0" applyFont="1" applyFill="1" applyBorder="1" applyAlignment="1">
      <alignment vertical="center" wrapText="1"/>
    </xf>
    <xf numFmtId="0" fontId="7" fillId="90" borderId="42" xfId="0" applyFont="1" applyFill="1" applyBorder="1" applyAlignment="1">
      <alignment horizontal="center" vertical="center" wrapText="1"/>
    </xf>
    <xf numFmtId="0" fontId="7" fillId="17" borderId="38" xfId="0" applyFont="1" applyFill="1" applyBorder="1" applyAlignment="1">
      <alignment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left" vertical="center" wrapText="1"/>
    </xf>
    <xf numFmtId="0" fontId="7" fillId="46" borderId="68" xfId="0" applyFont="1" applyFill="1" applyBorder="1" applyAlignment="1">
      <alignment horizontal="center" vertical="center" wrapText="1"/>
    </xf>
    <xf numFmtId="0" fontId="7" fillId="46" borderId="82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center" vertical="center" wrapText="1"/>
    </xf>
    <xf numFmtId="0" fontId="0" fillId="109" borderId="68" xfId="0" applyFill="1" applyBorder="1" applyAlignment="1">
      <alignment horizontal="center" vertical="center"/>
    </xf>
    <xf numFmtId="0" fontId="7" fillId="20" borderId="48" xfId="0" applyFont="1" applyFill="1" applyBorder="1" applyAlignment="1">
      <alignment horizontal="center" vertical="center"/>
    </xf>
    <xf numFmtId="0" fontId="0" fillId="20" borderId="43" xfId="0" applyFill="1" applyBorder="1"/>
    <xf numFmtId="0" fontId="0" fillId="20" borderId="44" xfId="0" applyFill="1" applyBorder="1"/>
    <xf numFmtId="0" fontId="0" fillId="20" borderId="45" xfId="0" applyFill="1" applyBorder="1"/>
    <xf numFmtId="0" fontId="0" fillId="20" borderId="46" xfId="0" applyFill="1" applyBorder="1"/>
    <xf numFmtId="0" fontId="0" fillId="0" borderId="46" xfId="0" applyBorder="1"/>
    <xf numFmtId="0" fontId="31" fillId="0" borderId="54" xfId="0" applyFont="1" applyBorder="1" applyAlignment="1">
      <alignment horizontal="center" vertical="center" wrapText="1"/>
    </xf>
    <xf numFmtId="0" fontId="0" fillId="109" borderId="79" xfId="0" applyFill="1" applyBorder="1" applyAlignment="1">
      <alignment horizontal="center" vertical="center"/>
    </xf>
    <xf numFmtId="0" fontId="0" fillId="109" borderId="74" xfId="0" applyFill="1" applyBorder="1" applyAlignment="1">
      <alignment horizontal="center" vertical="center"/>
    </xf>
    <xf numFmtId="0" fontId="0" fillId="109" borderId="82" xfId="0" applyFill="1" applyBorder="1" applyAlignment="1">
      <alignment horizontal="center" vertical="center"/>
    </xf>
    <xf numFmtId="0" fontId="0" fillId="109" borderId="75" xfId="0" applyFill="1" applyBorder="1" applyAlignment="1">
      <alignment horizontal="center" vertical="center"/>
    </xf>
    <xf numFmtId="0" fontId="0" fillId="109" borderId="35" xfId="0" applyFill="1" applyBorder="1" applyAlignment="1">
      <alignment horizontal="center" vertical="center"/>
    </xf>
    <xf numFmtId="0" fontId="0" fillId="109" borderId="36" xfId="0" applyFill="1" applyBorder="1" applyAlignment="1">
      <alignment horizontal="center" vertical="center"/>
    </xf>
    <xf numFmtId="0" fontId="42" fillId="108" borderId="1" xfId="0" applyFont="1" applyFill="1" applyBorder="1" applyAlignment="1">
      <alignment horizontal="center" vertical="center" wrapText="1"/>
    </xf>
    <xf numFmtId="0" fontId="61" fillId="0" borderId="94" xfId="0" applyFont="1" applyBorder="1" applyAlignment="1">
      <alignment vertical="center" wrapText="1"/>
    </xf>
    <xf numFmtId="49" fontId="61" fillId="0" borderId="94" xfId="0" applyNumberFormat="1" applyFont="1" applyBorder="1" applyAlignment="1">
      <alignment vertical="center" wrapText="1"/>
    </xf>
    <xf numFmtId="0" fontId="61" fillId="0" borderId="94" xfId="0" applyFont="1" applyBorder="1" applyAlignment="1">
      <alignment horizontal="justify" vertical="center" wrapText="1"/>
    </xf>
    <xf numFmtId="0" fontId="61" fillId="0" borderId="94" xfId="0" applyFont="1" applyBorder="1" applyAlignment="1">
      <alignment horizontal="left" vertical="center" wrapText="1"/>
    </xf>
    <xf numFmtId="49" fontId="61" fillId="0" borderId="94" xfId="0" applyNumberFormat="1" applyFont="1" applyBorder="1" applyAlignment="1" applyProtection="1">
      <alignment vertical="center" wrapText="1"/>
      <protection locked="0"/>
    </xf>
    <xf numFmtId="0" fontId="61" fillId="0" borderId="94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horizontal="left" vertical="center" wrapText="1"/>
    </xf>
    <xf numFmtId="49" fontId="61" fillId="0" borderId="94" xfId="0" applyNumberFormat="1" applyFont="1" applyBorder="1" applyAlignment="1">
      <alignment horizontal="center" vertical="center" wrapText="1"/>
    </xf>
    <xf numFmtId="14" fontId="61" fillId="0" borderId="94" xfId="0" applyNumberFormat="1" applyFont="1" applyBorder="1" applyAlignment="1">
      <alignment horizontal="center" vertical="center" wrapText="1"/>
    </xf>
    <xf numFmtId="14" fontId="61" fillId="0" borderId="4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20" borderId="0" xfId="0" applyFont="1" applyFill="1" applyAlignment="1">
      <alignment horizontal="left" vertical="center"/>
    </xf>
    <xf numFmtId="0" fontId="63" fillId="20" borderId="94" xfId="0" applyFont="1" applyFill="1" applyBorder="1" applyAlignment="1">
      <alignment vertical="center" wrapText="1"/>
    </xf>
    <xf numFmtId="0" fontId="63" fillId="20" borderId="94" xfId="0" applyFont="1" applyFill="1" applyBorder="1" applyAlignment="1">
      <alignment horizontal="left" vertical="center"/>
    </xf>
    <xf numFmtId="0" fontId="63" fillId="20" borderId="94" xfId="0" applyFont="1" applyFill="1" applyBorder="1" applyAlignment="1">
      <alignment vertical="center"/>
    </xf>
    <xf numFmtId="2" fontId="63" fillId="20" borderId="94" xfId="223" applyNumberFormat="1" applyFont="1" applyFill="1" applyBorder="1" applyAlignment="1">
      <alignment horizontal="left" vertical="center" wrapText="1"/>
    </xf>
    <xf numFmtId="14" fontId="63" fillId="20" borderId="94" xfId="0" applyNumberFormat="1" applyFont="1" applyFill="1" applyBorder="1" applyAlignment="1">
      <alignment vertical="center"/>
    </xf>
    <xf numFmtId="0" fontId="63" fillId="20" borderId="93" xfId="0" applyFont="1" applyFill="1" applyBorder="1" applyAlignment="1">
      <alignment horizontal="center" vertical="center"/>
    </xf>
    <xf numFmtId="0" fontId="32" fillId="20" borderId="50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right" vertical="center" wrapText="1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6" fillId="20" borderId="0" xfId="0" applyFont="1" applyFill="1" applyAlignment="1">
      <alignment horizontal="left" vertical="center"/>
    </xf>
    <xf numFmtId="0" fontId="66" fillId="0" borderId="0" xfId="0" applyFont="1" applyAlignment="1">
      <alignment horizontal="center" vertical="center"/>
    </xf>
    <xf numFmtId="166" fontId="66" fillId="0" borderId="0" xfId="0" applyNumberFormat="1" applyFont="1" applyAlignment="1">
      <alignment horizontal="center" vertical="center"/>
    </xf>
    <xf numFmtId="0" fontId="61" fillId="0" borderId="124" xfId="0" applyFont="1" applyBorder="1" applyAlignment="1">
      <alignment horizontal="center" vertical="center" wrapText="1"/>
    </xf>
    <xf numFmtId="49" fontId="61" fillId="0" borderId="123" xfId="0" applyNumberFormat="1" applyFont="1" applyBorder="1" applyAlignment="1">
      <alignment horizontal="left" vertical="center" wrapText="1"/>
    </xf>
    <xf numFmtId="0" fontId="61" fillId="0" borderId="106" xfId="0" applyFont="1" applyBorder="1" applyAlignment="1">
      <alignment horizontal="center" vertical="center" wrapText="1"/>
    </xf>
    <xf numFmtId="0" fontId="61" fillId="0" borderId="103" xfId="0" applyFont="1" applyBorder="1" applyAlignment="1">
      <alignment vertical="center" wrapText="1"/>
    </xf>
    <xf numFmtId="49" fontId="61" fillId="0" borderId="103" xfId="0" applyNumberFormat="1" applyFont="1" applyBorder="1" applyAlignment="1">
      <alignment horizontal="left" vertical="center" wrapText="1"/>
    </xf>
    <xf numFmtId="49" fontId="61" fillId="0" borderId="103" xfId="0" applyNumberFormat="1" applyFont="1" applyBorder="1" applyAlignment="1">
      <alignment vertical="center" wrapText="1"/>
    </xf>
    <xf numFmtId="0" fontId="61" fillId="0" borderId="103" xfId="0" applyFont="1" applyBorder="1" applyAlignment="1">
      <alignment horizontal="center" vertical="center" wrapText="1"/>
    </xf>
    <xf numFmtId="14" fontId="61" fillId="0" borderId="67" xfId="0" applyNumberFormat="1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112" xfId="0" applyFont="1" applyBorder="1" applyAlignment="1">
      <alignment vertical="center" wrapText="1"/>
    </xf>
    <xf numFmtId="0" fontId="61" fillId="0" borderId="94" xfId="0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horizontal="center" vertical="center" wrapText="1"/>
    </xf>
    <xf numFmtId="14" fontId="61" fillId="0" borderId="103" xfId="0" applyNumberFormat="1" applyFont="1" applyBorder="1" applyAlignment="1">
      <alignment horizontal="center" vertical="center" wrapText="1"/>
    </xf>
    <xf numFmtId="0" fontId="61" fillId="0" borderId="103" xfId="0" applyFont="1" applyBorder="1" applyAlignment="1">
      <alignment horizontal="left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93" xfId="0" applyFont="1" applyBorder="1" applyAlignment="1">
      <alignment vertical="center" wrapText="1"/>
    </xf>
    <xf numFmtId="49" fontId="61" fillId="0" borderId="93" xfId="0" applyNumberFormat="1" applyFont="1" applyBorder="1" applyAlignment="1">
      <alignment horizontal="left" vertical="center" wrapText="1"/>
    </xf>
    <xf numFmtId="49" fontId="61" fillId="0" borderId="93" xfId="0" applyNumberFormat="1" applyFont="1" applyBorder="1" applyAlignment="1">
      <alignment vertical="center" wrapText="1"/>
    </xf>
    <xf numFmtId="0" fontId="61" fillId="0" borderId="93" xfId="0" applyFont="1" applyBorder="1" applyAlignment="1">
      <alignment horizontal="center" vertical="center" wrapText="1"/>
    </xf>
    <xf numFmtId="14" fontId="61" fillId="0" borderId="48" xfId="0" applyNumberFormat="1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63" xfId="0" applyFont="1" applyBorder="1" applyAlignment="1">
      <alignment vertical="center" wrapText="1"/>
    </xf>
    <xf numFmtId="49" fontId="61" fillId="0" borderId="63" xfId="0" applyNumberFormat="1" applyFont="1" applyBorder="1" applyAlignment="1">
      <alignment horizontal="left" vertical="center" wrapText="1"/>
    </xf>
    <xf numFmtId="49" fontId="61" fillId="0" borderId="63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 wrapText="1"/>
    </xf>
    <xf numFmtId="49" fontId="61" fillId="0" borderId="94" xfId="0" applyNumberFormat="1" applyFont="1" applyBorder="1" applyAlignment="1" applyProtection="1">
      <alignment horizontal="left" vertical="center" wrapText="1"/>
      <protection locked="0"/>
    </xf>
    <xf numFmtId="0" fontId="61" fillId="0" borderId="105" xfId="0" applyFont="1" applyBorder="1" applyAlignment="1">
      <alignment horizontal="center" vertical="center" wrapText="1"/>
    </xf>
    <xf numFmtId="0" fontId="61" fillId="0" borderId="104" xfId="0" applyFont="1" applyBorder="1" applyAlignment="1">
      <alignment vertical="center" wrapText="1"/>
    </xf>
    <xf numFmtId="49" fontId="61" fillId="0" borderId="104" xfId="0" applyNumberFormat="1" applyFont="1" applyBorder="1" applyAlignment="1">
      <alignment horizontal="left" vertical="center" wrapText="1"/>
    </xf>
    <xf numFmtId="0" fontId="61" fillId="0" borderId="104" xfId="0" applyFont="1" applyBorder="1" applyAlignment="1">
      <alignment horizontal="center" vertical="center" wrapText="1"/>
    </xf>
    <xf numFmtId="14" fontId="61" fillId="0" borderId="129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vertical="center" wrapText="1"/>
    </xf>
    <xf numFmtId="49" fontId="61" fillId="0" borderId="65" xfId="0" applyNumberFormat="1" applyFont="1" applyBorder="1" applyAlignment="1" applyProtection="1">
      <alignment horizontal="left" vertical="center" wrapText="1"/>
      <protection locked="0"/>
    </xf>
    <xf numFmtId="49" fontId="61" fillId="0" borderId="65" xfId="0" applyNumberFormat="1" applyFont="1" applyBorder="1" applyAlignment="1" applyProtection="1">
      <alignment vertical="center" wrapText="1"/>
      <protection locked="0"/>
    </xf>
    <xf numFmtId="0" fontId="61" fillId="0" borderId="65" xfId="0" applyFont="1" applyBorder="1" applyAlignment="1">
      <alignment horizontal="center" vertical="center" wrapText="1"/>
    </xf>
    <xf numFmtId="14" fontId="61" fillId="0" borderId="55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left" vertical="center" wrapText="1"/>
    </xf>
    <xf numFmtId="49" fontId="61" fillId="0" borderId="65" xfId="0" applyNumberFormat="1" applyFont="1" applyBorder="1" applyAlignment="1">
      <alignment vertical="center" wrapText="1"/>
    </xf>
    <xf numFmtId="49" fontId="61" fillId="0" borderId="112" xfId="0" applyNumberFormat="1" applyFont="1" applyBorder="1" applyAlignment="1">
      <alignment vertical="center" wrapText="1"/>
    </xf>
    <xf numFmtId="0" fontId="61" fillId="0" borderId="131" xfId="0" applyFont="1" applyBorder="1" applyAlignment="1">
      <alignment horizontal="center" vertical="center" wrapText="1"/>
    </xf>
    <xf numFmtId="49" fontId="61" fillId="0" borderId="112" xfId="0" applyNumberFormat="1" applyFont="1" applyBorder="1" applyAlignment="1">
      <alignment horizontal="left" vertical="center" wrapText="1"/>
    </xf>
    <xf numFmtId="0" fontId="61" fillId="0" borderId="112" xfId="0" applyFont="1" applyBorder="1" applyAlignment="1">
      <alignment horizontal="center" vertical="center" wrapText="1"/>
    </xf>
    <xf numFmtId="14" fontId="61" fillId="0" borderId="132" xfId="0" applyNumberFormat="1" applyFont="1" applyBorder="1" applyAlignment="1">
      <alignment horizontal="center" vertical="center" wrapText="1"/>
    </xf>
    <xf numFmtId="0" fontId="61" fillId="0" borderId="76" xfId="0" applyFont="1" applyBorder="1" applyAlignment="1">
      <alignment vertical="center" wrapText="1"/>
    </xf>
    <xf numFmtId="164" fontId="61" fillId="0" borderId="103" xfId="0" applyNumberFormat="1" applyFont="1" applyBorder="1" applyAlignment="1">
      <alignment horizontal="left" vertical="center" wrapText="1"/>
    </xf>
    <xf numFmtId="0" fontId="61" fillId="0" borderId="104" xfId="0" applyFont="1" applyBorder="1" applyAlignment="1">
      <alignment horizontal="left" vertical="center" wrapText="1"/>
    </xf>
    <xf numFmtId="49" fontId="61" fillId="0" borderId="104" xfId="0" applyNumberFormat="1" applyFont="1" applyBorder="1" applyAlignment="1">
      <alignment vertical="center" wrapText="1"/>
    </xf>
    <xf numFmtId="14" fontId="61" fillId="0" borderId="80" xfId="0" applyNumberFormat="1" applyFont="1" applyBorder="1" applyAlignment="1">
      <alignment horizontal="center" vertical="center" wrapText="1"/>
    </xf>
    <xf numFmtId="0" fontId="61" fillId="0" borderId="164" xfId="0" applyFont="1" applyBorder="1" applyAlignment="1">
      <alignment vertical="center" wrapText="1"/>
    </xf>
    <xf numFmtId="0" fontId="61" fillId="0" borderId="101" xfId="0" applyFont="1" applyBorder="1" applyAlignment="1">
      <alignment horizontal="center" vertical="center" wrapText="1"/>
    </xf>
    <xf numFmtId="49" fontId="61" fillId="0" borderId="80" xfId="0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vertical="center" wrapText="1"/>
    </xf>
    <xf numFmtId="0" fontId="61" fillId="0" borderId="99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14" fontId="61" fillId="0" borderId="100" xfId="0" applyNumberFormat="1" applyFont="1" applyBorder="1" applyAlignment="1">
      <alignment horizontal="center" vertical="center" wrapText="1"/>
    </xf>
    <xf numFmtId="0" fontId="61" fillId="0" borderId="121" xfId="0" applyFont="1" applyBorder="1" applyAlignment="1">
      <alignment horizontal="center" vertical="center" wrapText="1"/>
    </xf>
    <xf numFmtId="0" fontId="61" fillId="0" borderId="122" xfId="0" applyFont="1" applyBorder="1" applyAlignment="1">
      <alignment vertical="center" wrapText="1"/>
    </xf>
    <xf numFmtId="49" fontId="61" fillId="0" borderId="122" xfId="0" applyNumberFormat="1" applyFont="1" applyBorder="1" applyAlignment="1">
      <alignment horizontal="left" vertical="center" wrapText="1"/>
    </xf>
    <xf numFmtId="0" fontId="61" fillId="0" borderId="104" xfId="0" applyFont="1" applyBorder="1" applyAlignment="1">
      <alignment horizontal="justify" vertical="center" wrapText="1"/>
    </xf>
    <xf numFmtId="49" fontId="61" fillId="0" borderId="80" xfId="0" applyNumberFormat="1" applyFont="1" applyBorder="1" applyAlignment="1">
      <alignment horizontal="left" vertical="center" wrapText="1"/>
    </xf>
    <xf numFmtId="49" fontId="61" fillId="0" borderId="80" xfId="0" applyNumberFormat="1" applyFont="1" applyBorder="1" applyAlignment="1">
      <alignment vertical="center" wrapText="1"/>
    </xf>
    <xf numFmtId="49" fontId="61" fillId="0" borderId="122" xfId="0" applyNumberFormat="1" applyFont="1" applyBorder="1" applyAlignment="1">
      <alignment vertical="center" wrapText="1"/>
    </xf>
    <xf numFmtId="0" fontId="61" fillId="0" borderId="45" xfId="0" applyFont="1" applyBorder="1" applyAlignment="1">
      <alignment horizontal="center" vertical="center"/>
    </xf>
    <xf numFmtId="0" fontId="61" fillId="0" borderId="93" xfId="0" applyFont="1" applyBorder="1" applyAlignment="1">
      <alignment horizontal="left" vertical="center" wrapText="1"/>
    </xf>
    <xf numFmtId="49" fontId="61" fillId="0" borderId="150" xfId="0" applyNumberFormat="1" applyFont="1" applyBorder="1" applyAlignment="1">
      <alignment vertical="center" wrapText="1"/>
    </xf>
    <xf numFmtId="14" fontId="61" fillId="0" borderId="93" xfId="0" applyNumberFormat="1" applyFont="1" applyBorder="1" applyAlignment="1">
      <alignment horizontal="center" vertical="center" wrapText="1"/>
    </xf>
    <xf numFmtId="14" fontId="61" fillId="0" borderId="104" xfId="0" applyNumberFormat="1" applyFont="1" applyBorder="1" applyAlignment="1">
      <alignment horizontal="center" vertical="center" wrapText="1"/>
    </xf>
    <xf numFmtId="0" fontId="61" fillId="0" borderId="149" xfId="0" applyFont="1" applyBorder="1" applyAlignment="1">
      <alignment horizontal="center" vertical="center" wrapText="1"/>
    </xf>
    <xf numFmtId="0" fontId="61" fillId="0" borderId="150" xfId="0" applyFont="1" applyBorder="1" applyAlignment="1">
      <alignment vertical="center" wrapText="1"/>
    </xf>
    <xf numFmtId="49" fontId="61" fillId="0" borderId="150" xfId="0" applyNumberFormat="1" applyFont="1" applyBorder="1" applyAlignment="1">
      <alignment horizontal="left" vertical="center" wrapText="1"/>
    </xf>
    <xf numFmtId="14" fontId="61" fillId="0" borderId="159" xfId="0" applyNumberFormat="1" applyFont="1" applyBorder="1" applyAlignment="1">
      <alignment horizontal="center"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66" xfId="0" applyFont="1" applyBorder="1" applyAlignment="1">
      <alignment vertical="center" wrapText="1"/>
    </xf>
    <xf numFmtId="0" fontId="61" fillId="0" borderId="66" xfId="0" applyFont="1" applyBorder="1" applyAlignment="1">
      <alignment horizontal="center" vertical="center" wrapText="1"/>
    </xf>
    <xf numFmtId="14" fontId="61" fillId="0" borderId="50" xfId="0" applyNumberFormat="1" applyFont="1" applyBorder="1" applyAlignment="1">
      <alignment horizontal="center" vertical="center" wrapText="1"/>
    </xf>
    <xf numFmtId="0" fontId="61" fillId="0" borderId="141" xfId="0" applyFont="1" applyBorder="1" applyAlignment="1">
      <alignment horizontal="center" vertical="center" wrapText="1"/>
    </xf>
    <xf numFmtId="0" fontId="61" fillId="0" borderId="117" xfId="0" applyFont="1" applyBorder="1" applyAlignment="1">
      <alignment vertical="center" wrapText="1"/>
    </xf>
    <xf numFmtId="0" fontId="61" fillId="0" borderId="117" xfId="0" applyFont="1" applyBorder="1" applyAlignment="1">
      <alignment horizontal="center" vertical="center" wrapText="1"/>
    </xf>
    <xf numFmtId="14" fontId="61" fillId="0" borderId="142" xfId="0" applyNumberFormat="1" applyFont="1" applyBorder="1" applyAlignment="1">
      <alignment horizontal="center" vertical="center" wrapText="1"/>
    </xf>
    <xf numFmtId="0" fontId="61" fillId="0" borderId="107" xfId="0" applyFont="1" applyBorder="1" applyAlignment="1">
      <alignment horizontal="center" vertical="center" wrapText="1"/>
    </xf>
    <xf numFmtId="0" fontId="61" fillId="0" borderId="108" xfId="0" applyFont="1" applyBorder="1" applyAlignment="1">
      <alignment vertical="center" wrapText="1"/>
    </xf>
    <xf numFmtId="0" fontId="61" fillId="0" borderId="108" xfId="0" applyFont="1" applyBorder="1" applyAlignment="1">
      <alignment horizontal="left" vertical="center" wrapText="1"/>
    </xf>
    <xf numFmtId="0" fontId="61" fillId="0" borderId="116" xfId="0" applyFont="1" applyBorder="1" applyAlignment="1">
      <alignment vertical="center" wrapText="1"/>
    </xf>
    <xf numFmtId="14" fontId="61" fillId="0" borderId="63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justify" vertical="center" wrapText="1"/>
    </xf>
    <xf numFmtId="0" fontId="61" fillId="0" borderId="103" xfId="0" applyFont="1" applyBorder="1" applyAlignment="1">
      <alignment horizontal="justify" vertical="center" wrapText="1"/>
    </xf>
    <xf numFmtId="0" fontId="61" fillId="0" borderId="151" xfId="0" applyFont="1" applyBorder="1" applyAlignment="1">
      <alignment horizontal="center" vertical="center" wrapText="1"/>
    </xf>
    <xf numFmtId="0" fontId="61" fillId="0" borderId="152" xfId="0" applyFont="1" applyBorder="1" applyAlignment="1">
      <alignment vertical="center" wrapText="1"/>
    </xf>
    <xf numFmtId="0" fontId="61" fillId="0" borderId="126" xfId="0" applyFont="1" applyBorder="1" applyAlignment="1">
      <alignment horizontal="center" vertical="center" wrapText="1"/>
    </xf>
    <xf numFmtId="0" fontId="61" fillId="0" borderId="120" xfId="0" applyFont="1" applyBorder="1" applyAlignment="1">
      <alignment vertical="center" wrapText="1"/>
    </xf>
    <xf numFmtId="49" fontId="61" fillId="0" borderId="120" xfId="0" applyNumberFormat="1" applyFont="1" applyBorder="1" applyAlignment="1">
      <alignment horizontal="left" vertical="center" wrapText="1"/>
    </xf>
    <xf numFmtId="0" fontId="61" fillId="0" borderId="120" xfId="0" applyFont="1" applyBorder="1" applyAlignment="1">
      <alignment horizontal="center" vertical="center" wrapText="1"/>
    </xf>
    <xf numFmtId="14" fontId="61" fillId="0" borderId="143" xfId="0" applyNumberFormat="1" applyFont="1" applyBorder="1" applyAlignment="1">
      <alignment horizontal="center"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11" xfId="0" applyFont="1" applyBorder="1" applyAlignment="1">
      <alignment vertical="center" wrapText="1"/>
    </xf>
    <xf numFmtId="49" fontId="61" fillId="0" borderId="111" xfId="0" applyNumberFormat="1" applyFont="1" applyBorder="1" applyAlignment="1">
      <alignment horizontal="left" vertical="center" wrapText="1"/>
    </xf>
    <xf numFmtId="49" fontId="61" fillId="0" borderId="111" xfId="0" applyNumberFormat="1" applyFont="1" applyBorder="1" applyAlignment="1">
      <alignment vertical="center" wrapText="1"/>
    </xf>
    <xf numFmtId="0" fontId="61" fillId="0" borderId="122" xfId="0" applyFont="1" applyBorder="1" applyAlignment="1">
      <alignment horizontal="left" vertical="center" wrapText="1"/>
    </xf>
    <xf numFmtId="49" fontId="61" fillId="0" borderId="104" xfId="0" applyNumberFormat="1" applyFont="1" applyBorder="1" applyAlignment="1" applyProtection="1">
      <alignment horizontal="left" vertical="center" wrapText="1"/>
      <protection locked="0"/>
    </xf>
    <xf numFmtId="0" fontId="61" fillId="0" borderId="63" xfId="0" applyFont="1" applyBorder="1" applyAlignment="1">
      <alignment horizontal="left" vertical="center" wrapText="1"/>
    </xf>
    <xf numFmtId="14" fontId="61" fillId="0" borderId="65" xfId="0" applyNumberFormat="1" applyFont="1" applyBorder="1" applyAlignment="1">
      <alignment horizontal="center" vertical="center" wrapText="1"/>
    </xf>
    <xf numFmtId="164" fontId="61" fillId="0" borderId="94" xfId="0" applyNumberFormat="1" applyFont="1" applyBorder="1" applyAlignment="1">
      <alignment horizontal="left" vertical="center" wrapText="1"/>
    </xf>
    <xf numFmtId="14" fontId="61" fillId="0" borderId="46" xfId="0" applyNumberFormat="1" applyFont="1" applyBorder="1" applyAlignment="1">
      <alignment vertical="center"/>
    </xf>
    <xf numFmtId="0" fontId="61" fillId="0" borderId="80" xfId="0" applyFont="1" applyBorder="1" applyAlignment="1">
      <alignment horizontal="left" vertical="center" wrapText="1"/>
    </xf>
    <xf numFmtId="0" fontId="61" fillId="0" borderId="128" xfId="0" applyFont="1" applyBorder="1" applyAlignment="1">
      <alignment vertical="center" wrapText="1"/>
    </xf>
    <xf numFmtId="0" fontId="61" fillId="0" borderId="93" xfId="0" applyFont="1" applyBorder="1" applyAlignment="1">
      <alignment horizontal="justify" vertical="center" wrapText="1"/>
    </xf>
    <xf numFmtId="14" fontId="61" fillId="0" borderId="48" xfId="0" applyNumberFormat="1" applyFont="1" applyBorder="1" applyAlignment="1">
      <alignment horizontal="center"/>
    </xf>
    <xf numFmtId="0" fontId="61" fillId="0" borderId="115" xfId="0" applyFont="1" applyBorder="1" applyAlignment="1">
      <alignment vertical="center" wrapText="1"/>
    </xf>
    <xf numFmtId="0" fontId="61" fillId="0" borderId="154" xfId="0" applyFont="1" applyBorder="1" applyAlignment="1">
      <alignment horizontal="center" vertical="center" wrapText="1"/>
    </xf>
    <xf numFmtId="0" fontId="61" fillId="0" borderId="134" xfId="0" applyFont="1" applyBorder="1" applyAlignment="1">
      <alignment horizontal="center" vertical="center" wrapText="1"/>
    </xf>
    <xf numFmtId="0" fontId="61" fillId="0" borderId="113" xfId="0" applyFont="1" applyBorder="1" applyAlignment="1">
      <alignment vertical="center" wrapText="1"/>
    </xf>
    <xf numFmtId="0" fontId="61" fillId="0" borderId="65" xfId="0" applyFont="1" applyBorder="1" applyAlignment="1">
      <alignment horizontal="justify" vertical="center" wrapText="1"/>
    </xf>
    <xf numFmtId="0" fontId="61" fillId="0" borderId="140" xfId="0" applyFont="1" applyBorder="1" applyAlignment="1">
      <alignment horizontal="center" vertical="center" wrapText="1"/>
    </xf>
    <xf numFmtId="0" fontId="61" fillId="0" borderId="156" xfId="0" applyFont="1" applyBorder="1" applyAlignment="1">
      <alignment horizontal="center" vertical="center" wrapText="1"/>
    </xf>
    <xf numFmtId="49" fontId="61" fillId="0" borderId="80" xfId="0" applyNumberFormat="1" applyFont="1" applyBorder="1" applyAlignment="1" applyProtection="1">
      <alignment horizontal="left" vertical="center" wrapText="1"/>
      <protection locked="0"/>
    </xf>
    <xf numFmtId="0" fontId="61" fillId="0" borderId="172" xfId="0" applyFont="1" applyBorder="1" applyAlignment="1">
      <alignment horizontal="center" vertical="center" wrapText="1"/>
    </xf>
    <xf numFmtId="0" fontId="61" fillId="0" borderId="173" xfId="0" applyFont="1" applyBorder="1" applyAlignment="1">
      <alignment vertical="center" wrapText="1"/>
    </xf>
    <xf numFmtId="0" fontId="61" fillId="0" borderId="174" xfId="0" applyFont="1" applyBorder="1" applyAlignment="1">
      <alignment vertical="center" wrapText="1"/>
    </xf>
    <xf numFmtId="0" fontId="61" fillId="0" borderId="112" xfId="0" applyFont="1" applyBorder="1" applyAlignment="1">
      <alignment horizontal="left" vertical="center" wrapText="1"/>
    </xf>
    <xf numFmtId="0" fontId="61" fillId="0" borderId="136" xfId="0" applyFont="1" applyBorder="1" applyAlignment="1">
      <alignment horizontal="center" vertical="center" wrapText="1"/>
    </xf>
    <xf numFmtId="0" fontId="61" fillId="0" borderId="114" xfId="0" applyFont="1" applyBorder="1" applyAlignment="1">
      <alignment vertical="center" wrapText="1"/>
    </xf>
    <xf numFmtId="0" fontId="61" fillId="0" borderId="114" xfId="0" applyFont="1" applyBorder="1" applyAlignment="1">
      <alignment horizontal="center" vertical="center" wrapText="1"/>
    </xf>
    <xf numFmtId="14" fontId="61" fillId="0" borderId="137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 applyProtection="1">
      <alignment horizontal="left" vertical="center" wrapText="1"/>
      <protection locked="0"/>
    </xf>
    <xf numFmtId="49" fontId="61" fillId="0" borderId="76" xfId="0" applyNumberFormat="1" applyFont="1" applyBorder="1" applyAlignment="1" applyProtection="1">
      <alignment vertical="center" wrapText="1"/>
      <protection locked="0"/>
    </xf>
    <xf numFmtId="49" fontId="61" fillId="0" borderId="114" xfId="0" applyNumberFormat="1" applyFont="1" applyBorder="1" applyAlignment="1" applyProtection="1">
      <alignment horizontal="left" vertical="center" wrapText="1"/>
      <protection locked="0"/>
    </xf>
    <xf numFmtId="49" fontId="61" fillId="0" borderId="114" xfId="0" applyNumberFormat="1" applyFont="1" applyBorder="1" applyAlignment="1" applyProtection="1">
      <alignment vertical="center" wrapText="1"/>
      <protection locked="0"/>
    </xf>
    <xf numFmtId="0" fontId="61" fillId="0" borderId="138" xfId="0" applyFont="1" applyBorder="1" applyAlignment="1">
      <alignment horizontal="center" vertical="center" wrapText="1"/>
    </xf>
    <xf numFmtId="0" fontId="61" fillId="0" borderId="118" xfId="0" applyFont="1" applyBorder="1" applyAlignment="1">
      <alignment horizontal="center" vertical="center" wrapText="1"/>
    </xf>
    <xf numFmtId="0" fontId="61" fillId="0" borderId="112" xfId="0" applyFont="1" applyBorder="1" applyAlignment="1">
      <alignment horizontal="justify" vertical="center" wrapText="1"/>
    </xf>
    <xf numFmtId="0" fontId="61" fillId="0" borderId="93" xfId="0" applyFont="1" applyBorder="1" applyAlignment="1">
      <alignment horizontal="center" vertical="center"/>
    </xf>
    <xf numFmtId="14" fontId="61" fillId="0" borderId="48" xfId="0" applyNumberFormat="1" applyFont="1" applyBorder="1" applyAlignment="1">
      <alignment horizontal="center" vertical="center"/>
    </xf>
    <xf numFmtId="0" fontId="61" fillId="0" borderId="111" xfId="0" applyFont="1" applyBorder="1" applyAlignment="1">
      <alignment horizontal="left" vertical="center" wrapText="1"/>
    </xf>
    <xf numFmtId="14" fontId="61" fillId="0" borderId="117" xfId="0" applyNumberFormat="1" applyFont="1" applyBorder="1" applyAlignment="1">
      <alignment horizontal="center" vertical="center" wrapText="1"/>
    </xf>
    <xf numFmtId="49" fontId="61" fillId="0" borderId="117" xfId="0" applyNumberFormat="1" applyFont="1" applyBorder="1" applyAlignment="1" applyProtection="1">
      <alignment vertical="center" wrapText="1"/>
      <protection locked="0"/>
    </xf>
    <xf numFmtId="0" fontId="61" fillId="0" borderId="66" xfId="0" applyFont="1" applyBorder="1" applyAlignment="1">
      <alignment horizontal="left" vertical="center" wrapText="1"/>
    </xf>
    <xf numFmtId="0" fontId="63" fillId="0" borderId="97" xfId="0" applyFont="1" applyBorder="1" applyAlignment="1">
      <alignment horizontal="center" vertical="center" wrapText="1"/>
    </xf>
    <xf numFmtId="0" fontId="63" fillId="0" borderId="92" xfId="0" applyFont="1" applyBorder="1" applyAlignment="1">
      <alignment vertical="center" wrapText="1"/>
    </xf>
    <xf numFmtId="0" fontId="63" fillId="0" borderId="92" xfId="0" applyFont="1" applyBorder="1" applyAlignment="1">
      <alignment horizontal="left" vertical="center" wrapText="1"/>
    </xf>
    <xf numFmtId="0" fontId="63" fillId="20" borderId="92" xfId="0" applyFont="1" applyFill="1" applyBorder="1" applyAlignment="1">
      <alignment horizontal="left" vertical="center" wrapText="1"/>
    </xf>
    <xf numFmtId="0" fontId="63" fillId="0" borderId="92" xfId="0" applyFont="1" applyBorder="1" applyAlignment="1">
      <alignment horizontal="center" vertical="center" wrapText="1"/>
    </xf>
    <xf numFmtId="0" fontId="63" fillId="0" borderId="98" xfId="0" applyFont="1" applyBorder="1" applyAlignment="1">
      <alignment horizontal="center" vertical="center" wrapText="1"/>
    </xf>
    <xf numFmtId="0" fontId="63" fillId="20" borderId="92" xfId="0" applyFont="1" applyFill="1" applyBorder="1" applyAlignment="1">
      <alignment horizontal="center" vertical="center" wrapText="1"/>
    </xf>
    <xf numFmtId="0" fontId="63" fillId="20" borderId="98" xfId="0" applyFont="1" applyFill="1" applyBorder="1" applyAlignment="1">
      <alignment horizontal="center" vertical="center" wrapText="1"/>
    </xf>
    <xf numFmtId="14" fontId="61" fillId="0" borderId="112" xfId="0" applyNumberFormat="1" applyFont="1" applyBorder="1" applyAlignment="1">
      <alignment horizontal="center" vertical="center" wrapText="1"/>
    </xf>
    <xf numFmtId="0" fontId="61" fillId="0" borderId="181" xfId="0" applyFont="1" applyBorder="1" applyAlignment="1">
      <alignment vertical="center" wrapText="1"/>
    </xf>
    <xf numFmtId="0" fontId="61" fillId="0" borderId="182" xfId="0" applyFont="1" applyBorder="1" applyAlignment="1">
      <alignment horizontal="left" vertical="center" wrapText="1"/>
    </xf>
    <xf numFmtId="0" fontId="61" fillId="0" borderId="113" xfId="0" applyFont="1" applyBorder="1" applyAlignment="1">
      <alignment horizontal="left" vertical="center" wrapText="1"/>
    </xf>
    <xf numFmtId="49" fontId="61" fillId="18" borderId="63" xfId="0" applyNumberFormat="1" applyFont="1" applyFill="1" applyBorder="1" applyAlignment="1">
      <alignment horizontal="left" vertical="center" wrapText="1"/>
    </xf>
    <xf numFmtId="49" fontId="61" fillId="20" borderId="94" xfId="0" applyNumberFormat="1" applyFont="1" applyFill="1" applyBorder="1" applyAlignment="1">
      <alignment horizontal="left" vertical="center" wrapText="1"/>
    </xf>
    <xf numFmtId="49" fontId="61" fillId="20" borderId="103" xfId="0" applyNumberFormat="1" applyFont="1" applyFill="1" applyBorder="1" applyAlignment="1">
      <alignment horizontal="left" vertical="center" wrapText="1"/>
    </xf>
    <xf numFmtId="49" fontId="61" fillId="18" borderId="94" xfId="0" applyNumberFormat="1" applyFont="1" applyFill="1" applyBorder="1" applyAlignment="1">
      <alignment horizontal="left" vertical="center" wrapText="1"/>
    </xf>
    <xf numFmtId="49" fontId="61" fillId="18" borderId="93" xfId="0" applyNumberFormat="1" applyFont="1" applyFill="1" applyBorder="1" applyAlignment="1">
      <alignment horizontal="left" vertical="center" wrapText="1"/>
    </xf>
    <xf numFmtId="49" fontId="61" fillId="18" borderId="66" xfId="0" applyNumberFormat="1" applyFont="1" applyFill="1" applyBorder="1" applyAlignment="1">
      <alignment horizontal="left" vertical="center" wrapText="1"/>
    </xf>
    <xf numFmtId="49" fontId="61" fillId="18" borderId="103" xfId="0" applyNumberFormat="1" applyFont="1" applyFill="1" applyBorder="1" applyAlignment="1">
      <alignment horizontal="left" vertical="center" wrapText="1"/>
    </xf>
    <xf numFmtId="49" fontId="61" fillId="12" borderId="94" xfId="0" applyNumberFormat="1" applyFont="1" applyFill="1" applyBorder="1" applyAlignment="1">
      <alignment horizontal="left" vertical="center" wrapText="1"/>
    </xf>
    <xf numFmtId="49" fontId="61" fillId="20" borderId="94" xfId="0" applyNumberFormat="1" applyFont="1" applyFill="1" applyBorder="1" applyAlignment="1" applyProtection="1">
      <alignment horizontal="left" vertical="center" wrapText="1"/>
      <protection locked="0"/>
    </xf>
    <xf numFmtId="49" fontId="61" fillId="20" borderId="104" xfId="0" applyNumberFormat="1" applyFont="1" applyFill="1" applyBorder="1" applyAlignment="1">
      <alignment horizontal="left" vertical="center" wrapText="1"/>
    </xf>
    <xf numFmtId="49" fontId="61" fillId="18" borderId="65" xfId="0" applyNumberFormat="1" applyFont="1" applyFill="1" applyBorder="1" applyAlignment="1" applyProtection="1">
      <alignment horizontal="left" vertical="center" wrapText="1"/>
      <protection locked="0"/>
    </xf>
    <xf numFmtId="0" fontId="61" fillId="20" borderId="63" xfId="0" applyFont="1" applyFill="1" applyBorder="1" applyAlignment="1">
      <alignment vertical="center" wrapText="1"/>
    </xf>
    <xf numFmtId="0" fontId="61" fillId="20" borderId="63" xfId="0" applyFont="1" applyFill="1" applyBorder="1" applyAlignment="1">
      <alignment horizontal="left" vertical="center"/>
    </xf>
    <xf numFmtId="0" fontId="61" fillId="18" borderId="63" xfId="0" applyFont="1" applyFill="1" applyBorder="1" applyAlignment="1">
      <alignment horizontal="center" vertical="center" wrapText="1"/>
    </xf>
    <xf numFmtId="14" fontId="61" fillId="18" borderId="44" xfId="0" applyNumberFormat="1" applyFont="1" applyFill="1" applyBorder="1" applyAlignment="1">
      <alignment horizontal="center" vertical="center" wrapText="1"/>
    </xf>
    <xf numFmtId="0" fontId="61" fillId="20" borderId="94" xfId="0" applyFont="1" applyFill="1" applyBorder="1" applyAlignment="1">
      <alignment vertical="center" wrapText="1"/>
    </xf>
    <xf numFmtId="49" fontId="61" fillId="20" borderId="65" xfId="0" applyNumberFormat="1" applyFont="1" applyFill="1" applyBorder="1" applyAlignment="1">
      <alignment horizontal="left" vertical="center" wrapText="1"/>
    </xf>
    <xf numFmtId="0" fontId="61" fillId="20" borderId="94" xfId="0" applyFont="1" applyFill="1" applyBorder="1" applyAlignment="1">
      <alignment horizontal="left" vertical="center" wrapText="1"/>
    </xf>
    <xf numFmtId="0" fontId="61" fillId="20" borderId="103" xfId="0" applyFont="1" applyFill="1" applyBorder="1" applyAlignment="1">
      <alignment horizontal="left" vertical="center" wrapText="1"/>
    </xf>
    <xf numFmtId="49" fontId="61" fillId="18" borderId="94" xfId="0" applyNumberFormat="1" applyFont="1" applyFill="1" applyBorder="1" applyAlignment="1" applyProtection="1">
      <alignment horizontal="left" vertical="center" wrapText="1"/>
      <protection locked="0"/>
    </xf>
    <xf numFmtId="49" fontId="61" fillId="18" borderId="94" xfId="0" applyNumberFormat="1" applyFont="1" applyFill="1" applyBorder="1" applyAlignment="1" applyProtection="1">
      <alignment vertical="center" wrapText="1"/>
      <protection locked="0"/>
    </xf>
    <xf numFmtId="49" fontId="61" fillId="18" borderId="104" xfId="0" applyNumberFormat="1" applyFont="1" applyFill="1" applyBorder="1" applyAlignment="1">
      <alignment horizontal="left" vertical="center" wrapText="1"/>
    </xf>
    <xf numFmtId="49" fontId="61" fillId="18" borderId="103" xfId="0" applyNumberFormat="1" applyFont="1" applyFill="1" applyBorder="1" applyAlignment="1">
      <alignment vertical="center" wrapText="1"/>
    </xf>
    <xf numFmtId="49" fontId="61" fillId="20" borderId="80" xfId="0" applyNumberFormat="1" applyFont="1" applyFill="1" applyBorder="1" applyAlignment="1">
      <alignment horizontal="left" vertical="center" wrapText="1"/>
    </xf>
    <xf numFmtId="49" fontId="61" fillId="20" borderId="93" xfId="0" applyNumberFormat="1" applyFont="1" applyFill="1" applyBorder="1" applyAlignment="1">
      <alignment horizontal="left" vertical="center" wrapText="1"/>
    </xf>
    <xf numFmtId="0" fontId="61" fillId="18" borderId="103" xfId="0" applyFont="1" applyFill="1" applyBorder="1" applyAlignment="1">
      <alignment vertical="center" wrapText="1"/>
    </xf>
    <xf numFmtId="0" fontId="61" fillId="18" borderId="94" xfId="0" applyFont="1" applyFill="1" applyBorder="1" applyAlignment="1">
      <alignment vertical="center" wrapText="1"/>
    </xf>
    <xf numFmtId="0" fontId="61" fillId="18" borderId="104" xfId="0" applyFont="1" applyFill="1" applyBorder="1" applyAlignment="1">
      <alignment vertical="center" wrapText="1"/>
    </xf>
    <xf numFmtId="49" fontId="61" fillId="20" borderId="63" xfId="0" applyNumberFormat="1" applyFont="1" applyFill="1" applyBorder="1" applyAlignment="1">
      <alignment horizontal="left" vertical="center" wrapText="1"/>
    </xf>
    <xf numFmtId="49" fontId="61" fillId="20" borderId="79" xfId="0" applyNumberFormat="1" applyFont="1" applyFill="1" applyBorder="1" applyAlignment="1">
      <alignment vertical="center" wrapText="1"/>
    </xf>
    <xf numFmtId="49" fontId="61" fillId="20" borderId="94" xfId="0" applyNumberFormat="1" applyFont="1" applyFill="1" applyBorder="1" applyAlignment="1">
      <alignment vertical="center" wrapText="1"/>
    </xf>
    <xf numFmtId="49" fontId="61" fillId="18" borderId="65" xfId="0" applyNumberFormat="1" applyFont="1" applyFill="1" applyBorder="1" applyAlignment="1">
      <alignment horizontal="left" vertical="center" wrapText="1"/>
    </xf>
    <xf numFmtId="49" fontId="61" fillId="20" borderId="93" xfId="0" applyNumberFormat="1" applyFont="1" applyFill="1" applyBorder="1" applyAlignment="1" applyProtection="1">
      <alignment horizontal="left" vertical="center" wrapText="1"/>
      <protection locked="0"/>
    </xf>
    <xf numFmtId="49" fontId="61" fillId="21" borderId="63" xfId="0" applyNumberFormat="1" applyFont="1" applyFill="1" applyBorder="1" applyAlignment="1">
      <alignment horizontal="left" vertical="center" wrapText="1"/>
    </xf>
    <xf numFmtId="0" fontId="61" fillId="20" borderId="103" xfId="0" applyFont="1" applyFill="1" applyBorder="1" applyAlignment="1">
      <alignment vertical="center" wrapText="1"/>
    </xf>
    <xf numFmtId="49" fontId="61" fillId="20" borderId="103" xfId="0" applyNumberFormat="1" applyFont="1" applyFill="1" applyBorder="1" applyAlignment="1">
      <alignment vertical="center" wrapText="1"/>
    </xf>
    <xf numFmtId="0" fontId="61" fillId="20" borderId="103" xfId="0" applyFont="1" applyFill="1" applyBorder="1" applyAlignment="1">
      <alignment horizontal="center" vertical="center" wrapText="1"/>
    </xf>
    <xf numFmtId="14" fontId="61" fillId="20" borderId="67" xfId="0" applyNumberFormat="1" applyFont="1" applyFill="1" applyBorder="1" applyAlignment="1">
      <alignment horizontal="center" vertical="center" wrapText="1"/>
    </xf>
    <xf numFmtId="0" fontId="61" fillId="18" borderId="65" xfId="0" applyFont="1" applyFill="1" applyBorder="1" applyAlignment="1">
      <alignment horizontal="center" vertical="center" wrapText="1"/>
    </xf>
    <xf numFmtId="14" fontId="61" fillId="18" borderId="55" xfId="0" applyNumberFormat="1" applyFont="1" applyFill="1" applyBorder="1" applyAlignment="1">
      <alignment horizontal="center" vertical="center" wrapText="1"/>
    </xf>
    <xf numFmtId="49" fontId="61" fillId="12" borderId="94" xfId="1" applyNumberFormat="1" applyFont="1" applyFill="1" applyBorder="1" applyAlignment="1" applyProtection="1">
      <alignment horizontal="left" vertical="center" wrapText="1"/>
      <protection locked="0"/>
    </xf>
    <xf numFmtId="49" fontId="61" fillId="18" borderId="122" xfId="0" applyNumberFormat="1" applyFont="1" applyFill="1" applyBorder="1" applyAlignment="1">
      <alignment horizontal="left" vertical="center" wrapText="1"/>
    </xf>
    <xf numFmtId="49" fontId="61" fillId="18" borderId="112" xfId="0" applyNumberFormat="1" applyFont="1" applyFill="1" applyBorder="1" applyAlignment="1">
      <alignment horizontal="left" vertical="center" wrapText="1"/>
    </xf>
    <xf numFmtId="49" fontId="61" fillId="20" borderId="122" xfId="0" applyNumberFormat="1" applyFont="1" applyFill="1" applyBorder="1" applyAlignment="1">
      <alignment horizontal="left" vertical="center" wrapText="1"/>
    </xf>
    <xf numFmtId="49" fontId="61" fillId="12" borderId="94" xfId="0" applyNumberFormat="1" applyFont="1" applyFill="1" applyBorder="1" applyAlignment="1" applyProtection="1">
      <alignment horizontal="left" vertical="center" wrapText="1"/>
      <protection locked="0"/>
    </xf>
    <xf numFmtId="0" fontId="61" fillId="18" borderId="93" xfId="0" applyFont="1" applyFill="1" applyBorder="1" applyAlignment="1">
      <alignment horizontal="left" vertical="center" wrapText="1"/>
    </xf>
    <xf numFmtId="0" fontId="61" fillId="18" borderId="94" xfId="0" applyFont="1" applyFill="1" applyBorder="1" applyAlignment="1">
      <alignment horizontal="center" vertical="center" wrapText="1"/>
    </xf>
    <xf numFmtId="14" fontId="61" fillId="18" borderId="46" xfId="0" applyNumberFormat="1" applyFont="1" applyFill="1" applyBorder="1" applyAlignment="1">
      <alignment horizontal="center" vertical="center" wrapText="1"/>
    </xf>
    <xf numFmtId="49" fontId="61" fillId="20" borderId="112" xfId="0" applyNumberFormat="1" applyFont="1" applyFill="1" applyBorder="1" applyAlignment="1">
      <alignment horizontal="left" vertical="center" wrapText="1"/>
    </xf>
    <xf numFmtId="49" fontId="61" fillId="18" borderId="63" xfId="0" applyNumberFormat="1" applyFont="1" applyFill="1" applyBorder="1" applyAlignment="1" applyProtection="1">
      <alignment horizontal="left" vertical="center" wrapText="1"/>
      <protection locked="0"/>
    </xf>
    <xf numFmtId="49" fontId="61" fillId="18" borderId="94" xfId="0" applyNumberFormat="1" applyFont="1" applyFill="1" applyBorder="1" applyAlignment="1">
      <alignment vertical="center" wrapText="1"/>
    </xf>
    <xf numFmtId="0" fontId="61" fillId="20" borderId="112" xfId="0" applyFont="1" applyFill="1" applyBorder="1" applyAlignment="1">
      <alignment vertical="center" wrapText="1"/>
    </xf>
    <xf numFmtId="49" fontId="61" fillId="18" borderId="112" xfId="0" applyNumberFormat="1" applyFont="1" applyFill="1" applyBorder="1" applyAlignment="1">
      <alignment vertical="center" wrapText="1"/>
    </xf>
    <xf numFmtId="0" fontId="61" fillId="18" borderId="112" xfId="0" applyFont="1" applyFill="1" applyBorder="1" applyAlignment="1">
      <alignment horizontal="center" vertical="center" wrapText="1"/>
    </xf>
    <xf numFmtId="14" fontId="61" fillId="18" borderId="132" xfId="0" applyNumberFormat="1" applyFont="1" applyFill="1" applyBorder="1" applyAlignment="1">
      <alignment horizontal="center" vertical="center" wrapText="1"/>
    </xf>
    <xf numFmtId="49" fontId="61" fillId="20" borderId="104" xfId="0" applyNumberFormat="1" applyFont="1" applyFill="1" applyBorder="1" applyAlignment="1">
      <alignment vertical="center" wrapText="1"/>
    </xf>
    <xf numFmtId="49" fontId="61" fillId="18" borderId="80" xfId="0" applyNumberFormat="1" applyFont="1" applyFill="1" applyBorder="1" applyAlignment="1">
      <alignment horizontal="left" vertical="center" wrapText="1"/>
    </xf>
    <xf numFmtId="49" fontId="61" fillId="18" borderId="65" xfId="0" applyNumberFormat="1" applyFont="1" applyFill="1" applyBorder="1" applyAlignment="1">
      <alignment vertical="center" wrapText="1"/>
    </xf>
    <xf numFmtId="49" fontId="61" fillId="18" borderId="150" xfId="0" applyNumberFormat="1" applyFont="1" applyFill="1" applyBorder="1" applyAlignment="1">
      <alignment horizontal="left" vertical="center" wrapText="1"/>
    </xf>
    <xf numFmtId="49" fontId="61" fillId="20" borderId="150" xfId="0" applyNumberFormat="1" applyFont="1" applyFill="1" applyBorder="1" applyAlignment="1">
      <alignment horizontal="left" vertical="center" wrapText="1"/>
    </xf>
    <xf numFmtId="0" fontId="61" fillId="18" borderId="170" xfId="0" applyFont="1" applyFill="1" applyBorder="1" applyAlignment="1">
      <alignment horizontal="center" vertical="center" wrapText="1"/>
    </xf>
    <xf numFmtId="14" fontId="61" fillId="18" borderId="171" xfId="0" applyNumberFormat="1" applyFont="1" applyFill="1" applyBorder="1" applyAlignment="1">
      <alignment horizontal="center" vertical="center" wrapText="1"/>
    </xf>
    <xf numFmtId="49" fontId="61" fillId="18" borderId="127" xfId="0" applyNumberFormat="1" applyFont="1" applyFill="1" applyBorder="1" applyAlignment="1">
      <alignment horizontal="left" vertical="center" wrapText="1"/>
    </xf>
    <xf numFmtId="49" fontId="61" fillId="18" borderId="71" xfId="0" applyNumberFormat="1" applyFont="1" applyFill="1" applyBorder="1" applyAlignment="1">
      <alignment horizontal="left" vertical="center" wrapText="1"/>
    </xf>
    <xf numFmtId="0" fontId="61" fillId="20" borderId="76" xfId="0" applyFont="1" applyFill="1" applyBorder="1" applyAlignment="1">
      <alignment vertical="center" wrapText="1"/>
    </xf>
    <xf numFmtId="0" fontId="61" fillId="20" borderId="76" xfId="0" applyFont="1" applyFill="1" applyBorder="1" applyAlignment="1">
      <alignment horizontal="center" vertical="center" wrapText="1"/>
    </xf>
    <xf numFmtId="14" fontId="61" fillId="20" borderId="102" xfId="0" applyNumberFormat="1" applyFont="1" applyFill="1" applyBorder="1" applyAlignment="1">
      <alignment horizontal="center" vertical="center" wrapText="1"/>
    </xf>
    <xf numFmtId="49" fontId="62" fillId="18" borderId="94" xfId="0" applyNumberFormat="1" applyFont="1" applyFill="1" applyBorder="1" applyAlignment="1">
      <alignment vertical="center" wrapText="1"/>
    </xf>
    <xf numFmtId="49" fontId="62" fillId="18" borderId="65" xfId="0" applyNumberFormat="1" applyFont="1" applyFill="1" applyBorder="1" applyAlignment="1">
      <alignment vertical="center" wrapText="1"/>
    </xf>
    <xf numFmtId="0" fontId="61" fillId="18" borderId="65" xfId="0" applyFont="1" applyFill="1" applyBorder="1" applyAlignment="1">
      <alignment vertical="center" wrapText="1"/>
    </xf>
    <xf numFmtId="49" fontId="61" fillId="18" borderId="117" xfId="0" applyNumberFormat="1" applyFont="1" applyFill="1" applyBorder="1" applyAlignment="1">
      <alignment horizontal="left" vertical="center" wrapText="1"/>
    </xf>
    <xf numFmtId="14" fontId="61" fillId="20" borderId="46" xfId="0" applyNumberFormat="1" applyFont="1" applyFill="1" applyBorder="1" applyAlignment="1">
      <alignment horizontal="center" vertical="center" wrapText="1"/>
    </xf>
    <xf numFmtId="49" fontId="61" fillId="18" borderId="76" xfId="0" applyNumberFormat="1" applyFont="1" applyFill="1" applyBorder="1" applyAlignment="1">
      <alignment horizontal="left" vertical="center" wrapText="1"/>
    </xf>
    <xf numFmtId="0" fontId="61" fillId="18" borderId="94" xfId="0" applyFont="1" applyFill="1" applyBorder="1" applyAlignment="1">
      <alignment horizontal="left" vertical="center" wrapText="1"/>
    </xf>
    <xf numFmtId="49" fontId="61" fillId="20" borderId="65" xfId="0" applyNumberFormat="1" applyFont="1" applyFill="1" applyBorder="1" applyAlignment="1" applyProtection="1">
      <alignment horizontal="left" vertical="center" wrapText="1"/>
      <protection locked="0"/>
    </xf>
    <xf numFmtId="0" fontId="61" fillId="18" borderId="103" xfId="0" applyFont="1" applyFill="1" applyBorder="1" applyAlignment="1">
      <alignment horizontal="center" vertical="center" wrapText="1"/>
    </xf>
    <xf numFmtId="14" fontId="61" fillId="18" borderId="67" xfId="0" applyNumberFormat="1" applyFont="1" applyFill="1" applyBorder="1" applyAlignment="1">
      <alignment horizontal="center" vertical="center" wrapText="1"/>
    </xf>
    <xf numFmtId="0" fontId="61" fillId="18" borderId="103" xfId="0" applyFont="1" applyFill="1" applyBorder="1" applyAlignment="1">
      <alignment horizontal="left" vertical="center" wrapText="1"/>
    </xf>
    <xf numFmtId="0" fontId="61" fillId="20" borderId="104" xfId="0" applyFont="1" applyFill="1" applyBorder="1" applyAlignment="1">
      <alignment vertical="center" wrapText="1"/>
    </xf>
    <xf numFmtId="0" fontId="61" fillId="18" borderId="104" xfId="0" applyFont="1" applyFill="1" applyBorder="1" applyAlignment="1">
      <alignment horizontal="left" vertical="center" wrapText="1"/>
    </xf>
    <xf numFmtId="49" fontId="61" fillId="18" borderId="104" xfId="0" applyNumberFormat="1" applyFont="1" applyFill="1" applyBorder="1" applyAlignment="1">
      <alignment vertical="center" wrapText="1"/>
    </xf>
    <xf numFmtId="0" fontId="61" fillId="18" borderId="104" xfId="0" applyFont="1" applyFill="1" applyBorder="1" applyAlignment="1">
      <alignment horizontal="center" vertical="center" wrapText="1"/>
    </xf>
    <xf numFmtId="14" fontId="61" fillId="18" borderId="129" xfId="0" applyNumberFormat="1" applyFont="1" applyFill="1" applyBorder="1" applyAlignment="1">
      <alignment horizontal="center" vertical="center" wrapText="1"/>
    </xf>
    <xf numFmtId="49" fontId="61" fillId="19" borderId="125" xfId="0" applyNumberFormat="1" applyFont="1" applyFill="1" applyBorder="1" applyAlignment="1">
      <alignment horizontal="left" vertical="center" wrapText="1"/>
    </xf>
    <xf numFmtId="49" fontId="61" fillId="18" borderId="179" xfId="0" applyNumberFormat="1" applyFont="1" applyFill="1" applyBorder="1" applyAlignment="1">
      <alignment horizontal="left" vertical="center" wrapText="1"/>
    </xf>
    <xf numFmtId="49" fontId="61" fillId="21" borderId="65" xfId="0" applyNumberFormat="1" applyFont="1" applyFill="1" applyBorder="1" applyAlignment="1">
      <alignment horizontal="left" vertical="center" wrapText="1"/>
    </xf>
    <xf numFmtId="49" fontId="61" fillId="18" borderId="152" xfId="0" applyNumberFormat="1" applyFont="1" applyFill="1" applyBorder="1" applyAlignment="1">
      <alignment horizontal="left" vertical="center" wrapText="1"/>
    </xf>
    <xf numFmtId="49" fontId="61" fillId="18" borderId="120" xfId="0" applyNumberFormat="1" applyFont="1" applyFill="1" applyBorder="1" applyAlignment="1">
      <alignment horizontal="left" vertical="center" wrapText="1"/>
    </xf>
    <xf numFmtId="0" fontId="61" fillId="20" borderId="152" xfId="0" applyFont="1" applyFill="1" applyBorder="1" applyAlignment="1">
      <alignment vertical="center" wrapText="1"/>
    </xf>
    <xf numFmtId="0" fontId="61" fillId="18" borderId="152" xfId="0" applyFont="1" applyFill="1" applyBorder="1" applyAlignment="1">
      <alignment vertical="center" wrapText="1"/>
    </xf>
    <xf numFmtId="0" fontId="61" fillId="20" borderId="94" xfId="0" applyFont="1" applyFill="1" applyBorder="1" applyAlignment="1">
      <alignment horizontal="justify" vertical="center" wrapText="1"/>
    </xf>
    <xf numFmtId="0" fontId="61" fillId="20" borderId="94" xfId="0" applyFont="1" applyFill="1" applyBorder="1" applyAlignment="1">
      <alignment horizontal="center" vertical="center" wrapText="1"/>
    </xf>
    <xf numFmtId="49" fontId="61" fillId="20" borderId="120" xfId="0" applyNumberFormat="1" applyFont="1" applyFill="1" applyBorder="1" applyAlignment="1">
      <alignment horizontal="left" vertical="center" wrapText="1"/>
    </xf>
    <xf numFmtId="0" fontId="61" fillId="20" borderId="80" xfId="0" applyFont="1" applyFill="1" applyBorder="1" applyAlignment="1">
      <alignment vertical="center" wrapText="1"/>
    </xf>
    <xf numFmtId="0" fontId="61" fillId="18" borderId="80" xfId="0" applyFont="1" applyFill="1" applyBorder="1" applyAlignment="1">
      <alignment horizontal="center" vertical="center" wrapText="1"/>
    </xf>
    <xf numFmtId="14" fontId="61" fillId="18" borderId="100" xfId="0" applyNumberFormat="1" applyFont="1" applyFill="1" applyBorder="1" applyAlignment="1">
      <alignment horizontal="center" vertical="center" wrapText="1"/>
    </xf>
    <xf numFmtId="49" fontId="61" fillId="18" borderId="123" xfId="0" applyNumberFormat="1" applyFont="1" applyFill="1" applyBorder="1" applyAlignment="1">
      <alignment horizontal="left" vertical="center" wrapText="1"/>
    </xf>
    <xf numFmtId="0" fontId="61" fillId="20" borderId="54" xfId="0" applyFont="1" applyFill="1" applyBorder="1" applyAlignment="1">
      <alignment horizontal="center" vertical="center" wrapText="1"/>
    </xf>
    <xf numFmtId="49" fontId="62" fillId="20" borderId="94" xfId="0" applyNumberFormat="1" applyFont="1" applyFill="1" applyBorder="1" applyAlignment="1">
      <alignment vertical="center" wrapText="1"/>
    </xf>
    <xf numFmtId="49" fontId="61" fillId="12" borderId="103" xfId="0" applyNumberFormat="1" applyFont="1" applyFill="1" applyBorder="1" applyAlignment="1">
      <alignment horizontal="left" vertical="center" wrapText="1"/>
    </xf>
    <xf numFmtId="49" fontId="61" fillId="12" borderId="63" xfId="0" applyNumberFormat="1" applyFont="1" applyFill="1" applyBorder="1" applyAlignment="1">
      <alignment horizontal="left" vertical="center" wrapText="1"/>
    </xf>
    <xf numFmtId="0" fontId="61" fillId="18" borderId="71" xfId="0" applyFont="1" applyFill="1" applyBorder="1" applyAlignment="1">
      <alignment horizontal="center" vertical="center" wrapText="1"/>
    </xf>
    <xf numFmtId="14" fontId="61" fillId="18" borderId="96" xfId="0" applyNumberFormat="1" applyFont="1" applyFill="1" applyBorder="1" applyAlignment="1">
      <alignment horizontal="center" vertical="center" wrapText="1"/>
    </xf>
    <xf numFmtId="0" fontId="61" fillId="20" borderId="123" xfId="0" applyFont="1" applyFill="1" applyBorder="1" applyAlignment="1">
      <alignment vertical="center" wrapText="1"/>
    </xf>
    <xf numFmtId="0" fontId="61" fillId="18" borderId="123" xfId="0" applyFont="1" applyFill="1" applyBorder="1" applyAlignment="1">
      <alignment horizontal="left" vertical="center" wrapText="1"/>
    </xf>
    <xf numFmtId="0" fontId="61" fillId="18" borderId="123" xfId="0" applyFont="1" applyFill="1" applyBorder="1" applyAlignment="1">
      <alignment horizontal="center" vertical="center" wrapText="1"/>
    </xf>
    <xf numFmtId="14" fontId="61" fillId="18" borderId="145" xfId="0" applyNumberFormat="1" applyFont="1" applyFill="1" applyBorder="1" applyAlignment="1">
      <alignment horizontal="center" vertical="center" wrapText="1"/>
    </xf>
    <xf numFmtId="0" fontId="61" fillId="20" borderId="123" xfId="0" applyFont="1" applyFill="1" applyBorder="1" applyAlignment="1">
      <alignment horizontal="center" vertical="center" wrapText="1"/>
    </xf>
    <xf numFmtId="14" fontId="61" fillId="20" borderId="145" xfId="0" applyNumberFormat="1" applyFont="1" applyFill="1" applyBorder="1" applyAlignment="1">
      <alignment horizontal="center" vertical="center" wrapText="1"/>
    </xf>
    <xf numFmtId="49" fontId="61" fillId="18" borderId="80" xfId="0" applyNumberFormat="1" applyFont="1" applyFill="1" applyBorder="1" applyAlignment="1">
      <alignment vertical="center" wrapText="1"/>
    </xf>
    <xf numFmtId="49" fontId="61" fillId="18" borderId="63" xfId="0" applyNumberFormat="1" applyFont="1" applyFill="1" applyBorder="1" applyAlignment="1">
      <alignment vertical="center" wrapText="1"/>
    </xf>
    <xf numFmtId="0" fontId="61" fillId="18" borderId="63" xfId="0" applyFont="1" applyFill="1" applyBorder="1" applyAlignment="1">
      <alignment vertical="center" wrapText="1"/>
    </xf>
    <xf numFmtId="0" fontId="61" fillId="20" borderId="65" xfId="0" applyFont="1" applyFill="1" applyBorder="1" applyAlignment="1">
      <alignment vertical="center" wrapText="1"/>
    </xf>
    <xf numFmtId="49" fontId="61" fillId="20" borderId="104" xfId="0" applyNumberFormat="1" applyFont="1" applyFill="1" applyBorder="1" applyAlignment="1" applyProtection="1">
      <alignment horizontal="left" vertical="center" wrapText="1"/>
      <protection locked="0"/>
    </xf>
    <xf numFmtId="0" fontId="61" fillId="18" borderId="76" xfId="0" applyFont="1" applyFill="1" applyBorder="1" applyAlignment="1">
      <alignment vertical="center" wrapText="1"/>
    </xf>
    <xf numFmtId="0" fontId="61" fillId="18" borderId="63" xfId="0" applyFont="1" applyFill="1" applyBorder="1" applyAlignment="1">
      <alignment horizontal="left" vertical="center" wrapText="1"/>
    </xf>
    <xf numFmtId="49" fontId="61" fillId="12" borderId="94" xfId="0" applyNumberFormat="1" applyFont="1" applyFill="1" applyBorder="1" applyAlignment="1">
      <alignment vertical="center" wrapText="1"/>
    </xf>
    <xf numFmtId="0" fontId="61" fillId="18" borderId="65" xfId="0" applyFont="1" applyFill="1" applyBorder="1" applyAlignment="1">
      <alignment horizontal="left" vertical="center" wrapText="1"/>
    </xf>
    <xf numFmtId="49" fontId="62" fillId="18" borderId="103" xfId="0" applyNumberFormat="1" applyFont="1" applyFill="1" applyBorder="1" applyAlignment="1">
      <alignment vertical="center" wrapText="1"/>
    </xf>
    <xf numFmtId="0" fontId="61" fillId="12" borderId="94" xfId="0" applyFont="1" applyFill="1" applyBorder="1" applyAlignment="1">
      <alignment horizontal="center" vertical="center" wrapText="1"/>
    </xf>
    <xf numFmtId="14" fontId="61" fillId="12" borderId="46" xfId="0" applyNumberFormat="1" applyFont="1" applyFill="1" applyBorder="1" applyAlignment="1">
      <alignment horizontal="center" vertical="center" wrapText="1"/>
    </xf>
    <xf numFmtId="0" fontId="61" fillId="20" borderId="63" xfId="0" applyFont="1" applyFill="1" applyBorder="1" applyAlignment="1">
      <alignment horizontal="left" vertical="center" wrapText="1"/>
    </xf>
    <xf numFmtId="49" fontId="61" fillId="18" borderId="93" xfId="0" applyNumberFormat="1" applyFont="1" applyFill="1" applyBorder="1" applyAlignment="1">
      <alignment vertical="center" wrapText="1"/>
    </xf>
    <xf numFmtId="49" fontId="62" fillId="12" borderId="94" xfId="0" applyNumberFormat="1" applyFont="1" applyFill="1" applyBorder="1" applyAlignment="1">
      <alignment vertical="center" wrapText="1"/>
    </xf>
    <xf numFmtId="49" fontId="61" fillId="12" borderId="122" xfId="0" applyNumberFormat="1" applyFont="1" applyFill="1" applyBorder="1" applyAlignment="1">
      <alignment horizontal="left" vertical="center" wrapText="1"/>
    </xf>
    <xf numFmtId="0" fontId="61" fillId="18" borderId="80" xfId="0" applyFont="1" applyFill="1" applyBorder="1" applyAlignment="1">
      <alignment horizontal="left" vertical="center" wrapText="1"/>
    </xf>
    <xf numFmtId="49" fontId="61" fillId="20" borderId="63" xfId="0" applyNumberFormat="1" applyFont="1" applyFill="1" applyBorder="1" applyAlignment="1">
      <alignment vertical="center" wrapText="1"/>
    </xf>
    <xf numFmtId="49" fontId="61" fillId="21" borderId="94" xfId="0" applyNumberFormat="1" applyFont="1" applyFill="1" applyBorder="1" applyAlignment="1">
      <alignment horizontal="left" vertical="center" wrapText="1"/>
    </xf>
    <xf numFmtId="0" fontId="61" fillId="21" borderId="104" xfId="0" applyFont="1" applyFill="1" applyBorder="1" applyAlignment="1">
      <alignment horizontal="center" vertical="center" wrapText="1"/>
    </xf>
    <xf numFmtId="14" fontId="61" fillId="21" borderId="129" xfId="0" applyNumberFormat="1" applyFont="1" applyFill="1" applyBorder="1" applyAlignment="1">
      <alignment horizontal="center" vertical="center" wrapText="1"/>
    </xf>
    <xf numFmtId="49" fontId="61" fillId="20" borderId="112" xfId="0" applyNumberFormat="1" applyFont="1" applyFill="1" applyBorder="1" applyAlignment="1" applyProtection="1">
      <alignment horizontal="left" vertical="center" wrapText="1"/>
      <protection locked="0"/>
    </xf>
    <xf numFmtId="14" fontId="61" fillId="18" borderId="48" xfId="0" applyNumberFormat="1" applyFont="1" applyFill="1" applyBorder="1" applyAlignment="1">
      <alignment horizontal="center" vertical="center" wrapText="1"/>
    </xf>
    <xf numFmtId="14" fontId="61" fillId="18" borderId="94" xfId="0" applyNumberFormat="1" applyFont="1" applyFill="1" applyBorder="1" applyAlignment="1">
      <alignment horizontal="center" vertical="center" wrapText="1"/>
    </xf>
    <xf numFmtId="49" fontId="62" fillId="18" borderId="104" xfId="0" applyNumberFormat="1" applyFont="1" applyFill="1" applyBorder="1" applyAlignment="1">
      <alignment vertical="center" wrapText="1"/>
    </xf>
    <xf numFmtId="49" fontId="61" fillId="12" borderId="103" xfId="0" applyNumberFormat="1" applyFont="1" applyFill="1" applyBorder="1" applyAlignment="1" applyProtection="1">
      <alignment horizontal="left" vertical="center" wrapText="1"/>
      <protection locked="0"/>
    </xf>
    <xf numFmtId="49" fontId="61" fillId="20" borderId="94" xfId="0" applyNumberFormat="1" applyFont="1" applyFill="1" applyBorder="1" applyAlignment="1" applyProtection="1">
      <alignment vertical="center" wrapText="1"/>
      <protection locked="0"/>
    </xf>
    <xf numFmtId="49" fontId="61" fillId="19" borderId="94" xfId="0" applyNumberFormat="1" applyFont="1" applyFill="1" applyBorder="1" applyAlignment="1">
      <alignment vertical="center" wrapText="1"/>
    </xf>
    <xf numFmtId="0" fontId="61" fillId="19" borderId="94" xfId="0" applyFont="1" applyFill="1" applyBorder="1" applyAlignment="1">
      <alignment horizontal="center" vertical="center" wrapText="1"/>
    </xf>
    <xf numFmtId="14" fontId="61" fillId="19" borderId="46" xfId="0" applyNumberFormat="1" applyFont="1" applyFill="1" applyBorder="1" applyAlignment="1">
      <alignment horizontal="center" vertical="center" wrapText="1"/>
    </xf>
    <xf numFmtId="49" fontId="61" fillId="21" borderId="103" xfId="0" applyNumberFormat="1" applyFont="1" applyFill="1" applyBorder="1" applyAlignment="1">
      <alignment horizontal="left" vertical="center" wrapText="1"/>
    </xf>
    <xf numFmtId="0" fontId="61" fillId="21" borderId="103" xfId="0" applyFont="1" applyFill="1" applyBorder="1" applyAlignment="1">
      <alignment horizontal="center" vertical="center" wrapText="1"/>
    </xf>
    <xf numFmtId="14" fontId="61" fillId="21" borderId="67" xfId="0" applyNumberFormat="1" applyFont="1" applyFill="1" applyBorder="1" applyAlignment="1">
      <alignment horizontal="center" vertical="center" wrapText="1"/>
    </xf>
    <xf numFmtId="0" fontId="61" fillId="20" borderId="93" xfId="0" applyFont="1" applyFill="1" applyBorder="1" applyAlignment="1">
      <alignment vertical="center" wrapText="1"/>
    </xf>
    <xf numFmtId="0" fontId="61" fillId="18" borderId="93" xfId="0" applyFont="1" applyFill="1" applyBorder="1" applyAlignment="1">
      <alignment horizontal="center" vertical="center" wrapText="1"/>
    </xf>
    <xf numFmtId="49" fontId="61" fillId="21" borderId="63" xfId="0" applyNumberFormat="1" applyFont="1" applyFill="1" applyBorder="1" applyAlignment="1">
      <alignment vertical="center" wrapText="1"/>
    </xf>
    <xf numFmtId="0" fontId="61" fillId="20" borderId="104" xfId="0" applyFont="1" applyFill="1" applyBorder="1" applyAlignment="1">
      <alignment horizontal="center" vertical="center" wrapText="1"/>
    </xf>
    <xf numFmtId="14" fontId="61" fillId="20" borderId="129" xfId="0" applyNumberFormat="1" applyFont="1" applyFill="1" applyBorder="1" applyAlignment="1">
      <alignment horizontal="center" vertical="center" wrapText="1"/>
    </xf>
    <xf numFmtId="0" fontId="61" fillId="20" borderId="103" xfId="0" applyFont="1" applyFill="1" applyBorder="1" applyAlignment="1">
      <alignment horizontal="justify" vertical="center" wrapText="1"/>
    </xf>
    <xf numFmtId="0" fontId="61" fillId="20" borderId="150" xfId="0" applyFont="1" applyFill="1" applyBorder="1" applyAlignment="1">
      <alignment vertical="center" wrapText="1"/>
    </xf>
    <xf numFmtId="0" fontId="61" fillId="18" borderId="150" xfId="0" applyFont="1" applyFill="1" applyBorder="1" applyAlignment="1">
      <alignment horizontal="left" vertical="center" wrapText="1"/>
    </xf>
    <xf numFmtId="49" fontId="61" fillId="18" borderId="150" xfId="0" applyNumberFormat="1" applyFont="1" applyFill="1" applyBorder="1" applyAlignment="1">
      <alignment vertical="center" wrapText="1"/>
    </xf>
    <xf numFmtId="0" fontId="61" fillId="18" borderId="150" xfId="0" applyFont="1" applyFill="1" applyBorder="1" applyAlignment="1">
      <alignment horizontal="center" vertical="center" wrapText="1"/>
    </xf>
    <xf numFmtId="14" fontId="61" fillId="18" borderId="159" xfId="0" applyNumberFormat="1" applyFont="1" applyFill="1" applyBorder="1" applyAlignment="1">
      <alignment horizontal="center" vertical="center" wrapText="1"/>
    </xf>
    <xf numFmtId="49" fontId="61" fillId="18" borderId="163" xfId="0" applyNumberFormat="1" applyFont="1" applyFill="1" applyBorder="1" applyAlignment="1">
      <alignment horizontal="left" vertical="center" wrapText="1"/>
    </xf>
    <xf numFmtId="0" fontId="61" fillId="18" borderId="112" xfId="0" applyFont="1" applyFill="1" applyBorder="1" applyAlignment="1">
      <alignment horizontal="left" vertical="center" wrapText="1"/>
    </xf>
    <xf numFmtId="49" fontId="62" fillId="18" borderId="65" xfId="0" applyNumberFormat="1" applyFont="1" applyFill="1" applyBorder="1" applyAlignment="1">
      <alignment horizontal="left" vertical="center" wrapText="1"/>
    </xf>
    <xf numFmtId="49" fontId="61" fillId="21" borderId="94" xfId="0" applyNumberFormat="1" applyFont="1" applyFill="1" applyBorder="1" applyAlignment="1" applyProtection="1">
      <alignment horizontal="left" vertical="center" wrapText="1"/>
      <protection locked="0"/>
    </xf>
    <xf numFmtId="0" fontId="61" fillId="18" borderId="174" xfId="0" applyFont="1" applyFill="1" applyBorder="1" applyAlignment="1">
      <alignment vertical="center" wrapText="1"/>
    </xf>
    <xf numFmtId="0" fontId="61" fillId="20" borderId="112" xfId="0" applyFont="1" applyFill="1" applyBorder="1" applyAlignment="1">
      <alignment horizontal="center" vertical="center" wrapText="1"/>
    </xf>
    <xf numFmtId="14" fontId="61" fillId="20" borderId="132" xfId="0" applyNumberFormat="1" applyFont="1" applyFill="1" applyBorder="1" applyAlignment="1">
      <alignment horizontal="center" vertical="center" wrapText="1"/>
    </xf>
    <xf numFmtId="0" fontId="61" fillId="20" borderId="93" xfId="0" applyFont="1" applyFill="1" applyBorder="1" applyAlignment="1">
      <alignment horizontal="center" vertical="center" wrapText="1"/>
    </xf>
    <xf numFmtId="14" fontId="61" fillId="20" borderId="48" xfId="0" applyNumberFormat="1" applyFont="1" applyFill="1" applyBorder="1" applyAlignment="1">
      <alignment horizontal="center" vertical="center" wrapText="1"/>
    </xf>
    <xf numFmtId="0" fontId="61" fillId="21" borderId="65" xfId="0" applyFont="1" applyFill="1" applyBorder="1" applyAlignment="1">
      <alignment horizontal="center" vertical="center" wrapText="1"/>
    </xf>
    <xf numFmtId="14" fontId="61" fillId="21" borderId="55" xfId="0" applyNumberFormat="1" applyFont="1" applyFill="1" applyBorder="1" applyAlignment="1">
      <alignment horizontal="center" vertical="center" wrapText="1"/>
    </xf>
    <xf numFmtId="0" fontId="61" fillId="21" borderId="63" xfId="0" applyFont="1" applyFill="1" applyBorder="1" applyAlignment="1">
      <alignment vertical="center" wrapText="1"/>
    </xf>
    <xf numFmtId="0" fontId="61" fillId="21" borderId="94" xfId="0" applyFont="1" applyFill="1" applyBorder="1" applyAlignment="1">
      <alignment vertical="center" wrapText="1"/>
    </xf>
    <xf numFmtId="0" fontId="61" fillId="20" borderId="108" xfId="0" applyFont="1" applyFill="1" applyBorder="1" applyAlignment="1">
      <alignment vertical="center" wrapText="1"/>
    </xf>
    <xf numFmtId="49" fontId="61" fillId="18" borderId="108" xfId="0" applyNumberFormat="1" applyFont="1" applyFill="1" applyBorder="1" applyAlignment="1">
      <alignment horizontal="left" vertical="center" wrapText="1"/>
    </xf>
    <xf numFmtId="49" fontId="61" fillId="18" borderId="108" xfId="0" applyNumberFormat="1" applyFont="1" applyFill="1" applyBorder="1" applyAlignment="1">
      <alignment vertical="center" wrapText="1"/>
    </xf>
    <xf numFmtId="0" fontId="61" fillId="18" borderId="108" xfId="0" applyFont="1" applyFill="1" applyBorder="1" applyAlignment="1">
      <alignment vertical="center" wrapText="1"/>
    </xf>
    <xf numFmtId="0" fontId="61" fillId="18" borderId="108" xfId="0" applyFont="1" applyFill="1" applyBorder="1" applyAlignment="1">
      <alignment horizontal="center" vertical="center" wrapText="1"/>
    </xf>
    <xf numFmtId="14" fontId="61" fillId="18" borderId="133" xfId="0" applyNumberFormat="1" applyFont="1" applyFill="1" applyBorder="1" applyAlignment="1">
      <alignment horizontal="center" vertical="center" wrapText="1"/>
    </xf>
    <xf numFmtId="49" fontId="61" fillId="18" borderId="76" xfId="0" applyNumberFormat="1" applyFont="1" applyFill="1" applyBorder="1" applyAlignment="1">
      <alignment vertical="center" wrapText="1"/>
    </xf>
    <xf numFmtId="0" fontId="61" fillId="18" borderId="76" xfId="0" applyFont="1" applyFill="1" applyBorder="1" applyAlignment="1">
      <alignment horizontal="center" vertical="center" wrapText="1"/>
    </xf>
    <xf numFmtId="14" fontId="61" fillId="18" borderId="102" xfId="0" applyNumberFormat="1" applyFont="1" applyFill="1" applyBorder="1" applyAlignment="1">
      <alignment horizontal="center" vertical="center" wrapText="1"/>
    </xf>
    <xf numFmtId="0" fontId="61" fillId="20" borderId="104" xfId="0" applyFont="1" applyFill="1" applyBorder="1" applyAlignment="1">
      <alignment horizontal="justify" vertical="center" wrapText="1"/>
    </xf>
    <xf numFmtId="0" fontId="61" fillId="18" borderId="158" xfId="0" applyFont="1" applyFill="1" applyBorder="1" applyAlignment="1">
      <alignment vertical="center" wrapText="1"/>
    </xf>
    <xf numFmtId="0" fontId="61" fillId="18" borderId="122" xfId="0" applyFont="1" applyFill="1" applyBorder="1" applyAlignment="1">
      <alignment vertical="center" wrapText="1"/>
    </xf>
    <xf numFmtId="0" fontId="61" fillId="18" borderId="93" xfId="0" applyFont="1" applyFill="1" applyBorder="1" applyAlignment="1">
      <alignment vertical="center" wrapText="1"/>
    </xf>
    <xf numFmtId="0" fontId="61" fillId="18" borderId="115" xfId="0" applyFont="1" applyFill="1" applyBorder="1" applyAlignment="1">
      <alignment vertical="center" wrapText="1"/>
    </xf>
    <xf numFmtId="0" fontId="61" fillId="18" borderId="74" xfId="0" applyFont="1" applyFill="1" applyBorder="1" applyAlignment="1">
      <alignment vertical="center" wrapText="1"/>
    </xf>
    <xf numFmtId="49" fontId="61" fillId="18" borderId="114" xfId="0" applyNumberFormat="1" applyFont="1" applyFill="1" applyBorder="1" applyAlignment="1">
      <alignment horizontal="left" vertical="center" wrapText="1"/>
    </xf>
    <xf numFmtId="0" fontId="61" fillId="18" borderId="114" xfId="0" applyFont="1" applyFill="1" applyBorder="1" applyAlignment="1">
      <alignment horizontal="center" vertical="center" wrapText="1"/>
    </xf>
    <xf numFmtId="14" fontId="61" fillId="18" borderId="137" xfId="0" applyNumberFormat="1" applyFont="1" applyFill="1" applyBorder="1" applyAlignment="1">
      <alignment horizontal="center" vertical="center" wrapText="1"/>
    </xf>
    <xf numFmtId="49" fontId="61" fillId="20" borderId="80" xfId="0" applyNumberFormat="1" applyFont="1" applyFill="1" applyBorder="1" applyAlignment="1">
      <alignment vertical="center" wrapText="1"/>
    </xf>
    <xf numFmtId="14" fontId="61" fillId="18" borderId="80" xfId="0" applyNumberFormat="1" applyFont="1" applyFill="1" applyBorder="1" applyAlignment="1">
      <alignment horizontal="center" vertical="center" wrapText="1"/>
    </xf>
    <xf numFmtId="0" fontId="61" fillId="18" borderId="111" xfId="0" applyFont="1" applyFill="1" applyBorder="1" applyAlignment="1">
      <alignment horizontal="center" vertical="center" wrapText="1"/>
    </xf>
    <xf numFmtId="14" fontId="61" fillId="18" borderId="130" xfId="0" applyNumberFormat="1" applyFont="1" applyFill="1" applyBorder="1" applyAlignment="1">
      <alignment horizontal="center" vertical="center" wrapText="1"/>
    </xf>
    <xf numFmtId="0" fontId="61" fillId="18" borderId="80" xfId="0" applyFont="1" applyFill="1" applyBorder="1" applyAlignment="1">
      <alignment vertical="center" wrapText="1"/>
    </xf>
    <xf numFmtId="49" fontId="61" fillId="18" borderId="122" xfId="0" applyNumberFormat="1" applyFont="1" applyFill="1" applyBorder="1" applyAlignment="1">
      <alignment vertical="center" wrapText="1"/>
    </xf>
    <xf numFmtId="14" fontId="61" fillId="20" borderId="94" xfId="0" applyNumberFormat="1" applyFont="1" applyFill="1" applyBorder="1" applyAlignment="1">
      <alignment horizontal="center" vertical="center" wrapText="1"/>
    </xf>
    <xf numFmtId="0" fontId="61" fillId="20" borderId="63" xfId="0" applyFont="1" applyFill="1" applyBorder="1" applyAlignment="1">
      <alignment horizontal="center" vertical="center" wrapText="1"/>
    </xf>
    <xf numFmtId="14" fontId="61" fillId="20" borderId="44" xfId="0" applyNumberFormat="1" applyFont="1" applyFill="1" applyBorder="1" applyAlignment="1">
      <alignment horizontal="center" vertical="center" wrapText="1"/>
    </xf>
    <xf numFmtId="49" fontId="61" fillId="18" borderId="103" xfId="0" applyNumberFormat="1" applyFont="1" applyFill="1" applyBorder="1" applyAlignment="1" applyProtection="1">
      <alignment horizontal="left" vertical="center" wrapText="1"/>
      <protection locked="0"/>
    </xf>
    <xf numFmtId="49" fontId="61" fillId="18" borderId="103" xfId="0" applyNumberFormat="1" applyFont="1" applyFill="1" applyBorder="1" applyAlignment="1" applyProtection="1">
      <alignment vertical="center" wrapText="1"/>
      <protection locked="0"/>
    </xf>
    <xf numFmtId="0" fontId="61" fillId="20" borderId="122" xfId="0" applyFont="1" applyFill="1" applyBorder="1" applyAlignment="1">
      <alignment vertical="center" wrapText="1"/>
    </xf>
    <xf numFmtId="0" fontId="61" fillId="18" borderId="122" xfId="0" applyFont="1" applyFill="1" applyBorder="1" applyAlignment="1">
      <alignment horizontal="center" vertical="center" wrapText="1"/>
    </xf>
    <xf numFmtId="14" fontId="61" fillId="18" borderId="144" xfId="0" applyNumberFormat="1" applyFont="1" applyFill="1" applyBorder="1" applyAlignment="1">
      <alignment horizontal="center" vertical="center" wrapText="1"/>
    </xf>
    <xf numFmtId="0" fontId="61" fillId="12" borderId="104" xfId="0" applyFont="1" applyFill="1" applyBorder="1" applyAlignment="1">
      <alignment horizontal="center" vertical="center" wrapText="1"/>
    </xf>
    <xf numFmtId="14" fontId="61" fillId="12" borderId="129" xfId="0" applyNumberFormat="1" applyFont="1" applyFill="1" applyBorder="1" applyAlignment="1">
      <alignment horizontal="center" vertical="center" wrapText="1"/>
    </xf>
    <xf numFmtId="0" fontId="61" fillId="20" borderId="80" xfId="0" applyFont="1" applyFill="1" applyBorder="1" applyAlignment="1">
      <alignment horizontal="justify" vertical="center" wrapText="1"/>
    </xf>
    <xf numFmtId="0" fontId="61" fillId="20" borderId="80" xfId="0" applyFont="1" applyFill="1" applyBorder="1" applyAlignment="1">
      <alignment horizontal="center" vertical="center" wrapText="1"/>
    </xf>
    <xf numFmtId="14" fontId="61" fillId="20" borderId="100" xfId="0" applyNumberFormat="1" applyFont="1" applyFill="1" applyBorder="1" applyAlignment="1">
      <alignment horizontal="center" vertical="center" wrapText="1"/>
    </xf>
    <xf numFmtId="0" fontId="61" fillId="20" borderId="65" xfId="0" applyFont="1" applyFill="1" applyBorder="1" applyAlignment="1">
      <alignment horizontal="center" vertical="center" wrapText="1"/>
    </xf>
    <xf numFmtId="14" fontId="61" fillId="20" borderId="55" xfId="0" applyNumberFormat="1" applyFont="1" applyFill="1" applyBorder="1" applyAlignment="1">
      <alignment horizontal="center" vertical="center" wrapText="1"/>
    </xf>
    <xf numFmtId="49" fontId="61" fillId="18" borderId="117" xfId="0" applyNumberFormat="1" applyFont="1" applyFill="1" applyBorder="1" applyAlignment="1">
      <alignment vertical="center" wrapText="1"/>
    </xf>
    <xf numFmtId="0" fontId="61" fillId="18" borderId="150" xfId="0" applyFont="1" applyFill="1" applyBorder="1" applyAlignment="1">
      <alignment vertical="center" wrapText="1"/>
    </xf>
    <xf numFmtId="0" fontId="61" fillId="18" borderId="152" xfId="0" applyFont="1" applyFill="1" applyBorder="1" applyAlignment="1">
      <alignment horizontal="center" vertical="center" wrapText="1"/>
    </xf>
    <xf numFmtId="14" fontId="61" fillId="18" borderId="160" xfId="0" applyNumberFormat="1" applyFont="1" applyFill="1" applyBorder="1" applyAlignment="1">
      <alignment horizontal="center" vertical="center" wrapText="1"/>
    </xf>
    <xf numFmtId="49" fontId="61" fillId="21" borderId="65" xfId="0" applyNumberFormat="1" applyFont="1" applyFill="1" applyBorder="1" applyAlignment="1">
      <alignment vertical="center" wrapText="1"/>
    </xf>
    <xf numFmtId="0" fontId="61" fillId="18" borderId="71" xfId="0" applyFont="1" applyFill="1" applyBorder="1" applyAlignment="1">
      <alignment vertical="center" wrapText="1"/>
    </xf>
    <xf numFmtId="49" fontId="61" fillId="18" borderId="116" xfId="0" applyNumberFormat="1" applyFont="1" applyFill="1" applyBorder="1" applyAlignment="1">
      <alignment horizontal="left" vertical="center" wrapText="1"/>
    </xf>
    <xf numFmtId="0" fontId="61" fillId="18" borderId="116" xfId="0" applyFont="1" applyFill="1" applyBorder="1" applyAlignment="1">
      <alignment horizontal="center" vertical="center" wrapText="1"/>
    </xf>
    <xf numFmtId="14" fontId="61" fillId="18" borderId="139" xfId="0" applyNumberFormat="1" applyFont="1" applyFill="1" applyBorder="1" applyAlignment="1">
      <alignment horizontal="center" vertical="center" wrapText="1"/>
    </xf>
    <xf numFmtId="0" fontId="61" fillId="20" borderId="111" xfId="0" applyFont="1" applyFill="1" applyBorder="1" applyAlignment="1">
      <alignment horizontal="center" vertical="center" wrapText="1"/>
    </xf>
    <xf numFmtId="14" fontId="61" fillId="20" borderId="130" xfId="0" applyNumberFormat="1" applyFont="1" applyFill="1" applyBorder="1" applyAlignment="1">
      <alignment horizontal="center" vertical="center" wrapText="1"/>
    </xf>
    <xf numFmtId="0" fontId="61" fillId="18" borderId="117" xfId="0" applyFont="1" applyFill="1" applyBorder="1" applyAlignment="1">
      <alignment horizontal="center" vertical="center" wrapText="1"/>
    </xf>
    <xf numFmtId="14" fontId="61" fillId="18" borderId="142" xfId="0" applyNumberFormat="1" applyFont="1" applyFill="1" applyBorder="1" applyAlignment="1">
      <alignment horizontal="center" vertical="center" wrapText="1"/>
    </xf>
    <xf numFmtId="49" fontId="61" fillId="18" borderId="116" xfId="0" applyNumberFormat="1" applyFont="1" applyFill="1" applyBorder="1" applyAlignment="1">
      <alignment vertical="center" wrapText="1"/>
    </xf>
    <xf numFmtId="0" fontId="61" fillId="18" borderId="112" xfId="0" applyFont="1" applyFill="1" applyBorder="1" applyAlignment="1">
      <alignment vertical="center" wrapText="1"/>
    </xf>
    <xf numFmtId="0" fontId="61" fillId="18" borderId="66" xfId="0" applyFont="1" applyFill="1" applyBorder="1" applyAlignment="1">
      <alignment vertical="center" wrapText="1"/>
    </xf>
    <xf numFmtId="0" fontId="61" fillId="18" borderId="66" xfId="0" applyFont="1" applyFill="1" applyBorder="1" applyAlignment="1">
      <alignment horizontal="center" vertical="center" wrapText="1"/>
    </xf>
    <xf numFmtId="14" fontId="61" fillId="18" borderId="50" xfId="0" applyNumberFormat="1" applyFont="1" applyFill="1" applyBorder="1" applyAlignment="1">
      <alignment horizontal="center" vertical="center" wrapText="1"/>
    </xf>
    <xf numFmtId="0" fontId="61" fillId="20" borderId="66" xfId="0" applyFont="1" applyFill="1" applyBorder="1" applyAlignment="1">
      <alignment horizontal="center" vertical="center" wrapText="1"/>
    </xf>
    <xf numFmtId="14" fontId="61" fillId="20" borderId="50" xfId="0" applyNumberFormat="1" applyFont="1" applyFill="1" applyBorder="1" applyAlignment="1">
      <alignment horizontal="center" vertical="center" wrapText="1"/>
    </xf>
    <xf numFmtId="0" fontId="61" fillId="12" borderId="63" xfId="0" applyFont="1" applyFill="1" applyBorder="1" applyAlignment="1">
      <alignment horizontal="center" vertical="center" wrapText="1"/>
    </xf>
    <xf numFmtId="14" fontId="61" fillId="12" borderId="44" xfId="0" applyNumberFormat="1" applyFont="1" applyFill="1" applyBorder="1" applyAlignment="1">
      <alignment horizontal="center" vertical="center" wrapText="1"/>
    </xf>
    <xf numFmtId="14" fontId="61" fillId="18" borderId="103" xfId="0" applyNumberFormat="1" applyFont="1" applyFill="1" applyBorder="1" applyAlignment="1">
      <alignment horizontal="center" vertical="center" wrapText="1"/>
    </xf>
    <xf numFmtId="0" fontId="61" fillId="12" borderId="93" xfId="0" applyFont="1" applyFill="1" applyBorder="1" applyAlignment="1">
      <alignment horizontal="center" vertical="center" wrapText="1"/>
    </xf>
    <xf numFmtId="14" fontId="61" fillId="12" borderId="48" xfId="0" applyNumberFormat="1" applyFont="1" applyFill="1" applyBorder="1" applyAlignment="1">
      <alignment horizontal="center" vertical="center" wrapText="1"/>
    </xf>
    <xf numFmtId="164" fontId="61" fillId="18" borderId="103" xfId="0" applyNumberFormat="1" applyFont="1" applyFill="1" applyBorder="1" applyAlignment="1">
      <alignment horizontal="left" vertical="center" wrapText="1"/>
    </xf>
    <xf numFmtId="164" fontId="61" fillId="20" borderId="103" xfId="0" applyNumberFormat="1" applyFont="1" applyFill="1" applyBorder="1" applyAlignment="1">
      <alignment horizontal="left" vertical="center" wrapText="1"/>
    </xf>
    <xf numFmtId="0" fontId="61" fillId="12" borderId="65" xfId="0" applyFont="1" applyFill="1" applyBorder="1" applyAlignment="1">
      <alignment horizontal="center" vertical="center" wrapText="1"/>
    </xf>
    <xf numFmtId="14" fontId="61" fillId="12" borderId="55" xfId="0" applyNumberFormat="1" applyFont="1" applyFill="1" applyBorder="1" applyAlignment="1">
      <alignment horizontal="center" vertical="center" wrapText="1"/>
    </xf>
    <xf numFmtId="0" fontId="61" fillId="12" borderId="103" xfId="0" applyFont="1" applyFill="1" applyBorder="1" applyAlignment="1">
      <alignment horizontal="center" vertical="center" wrapText="1"/>
    </xf>
    <xf numFmtId="14" fontId="61" fillId="12" borderId="67" xfId="0" applyNumberFormat="1" applyFont="1" applyFill="1" applyBorder="1" applyAlignment="1">
      <alignment horizontal="center" vertical="center" wrapText="1"/>
    </xf>
    <xf numFmtId="0" fontId="61" fillId="18" borderId="163" xfId="0" applyFont="1" applyFill="1" applyBorder="1" applyAlignment="1">
      <alignment vertical="center" wrapText="1"/>
    </xf>
    <xf numFmtId="0" fontId="61" fillId="18" borderId="163" xfId="0" applyFont="1" applyFill="1" applyBorder="1" applyAlignment="1">
      <alignment horizontal="center" vertical="center" wrapText="1"/>
    </xf>
    <xf numFmtId="14" fontId="61" fillId="18" borderId="165" xfId="0" applyNumberFormat="1" applyFont="1" applyFill="1" applyBorder="1" applyAlignment="1">
      <alignment horizontal="center" vertical="center" wrapText="1"/>
    </xf>
    <xf numFmtId="0" fontId="61" fillId="20" borderId="63" xfId="0" applyFont="1" applyFill="1" applyBorder="1" applyAlignment="1">
      <alignment horizontal="center" vertical="center"/>
    </xf>
    <xf numFmtId="14" fontId="61" fillId="20" borderId="44" xfId="0" applyNumberFormat="1" applyFont="1" applyFill="1" applyBorder="1" applyAlignment="1">
      <alignment horizontal="center" vertical="center"/>
    </xf>
    <xf numFmtId="0" fontId="61" fillId="18" borderId="75" xfId="0" applyFont="1" applyFill="1" applyBorder="1" applyAlignment="1">
      <alignment vertical="center" wrapText="1"/>
    </xf>
    <xf numFmtId="0" fontId="61" fillId="12" borderId="80" xfId="0" applyFont="1" applyFill="1" applyBorder="1" applyAlignment="1">
      <alignment horizontal="center" vertical="center" wrapText="1"/>
    </xf>
    <xf numFmtId="14" fontId="61" fillId="12" borderId="100" xfId="0" applyNumberFormat="1" applyFont="1" applyFill="1" applyBorder="1" applyAlignment="1">
      <alignment horizontal="center" vertical="center" wrapText="1"/>
    </xf>
    <xf numFmtId="0" fontId="61" fillId="20" borderId="122" xfId="0" applyFont="1" applyFill="1" applyBorder="1" applyAlignment="1">
      <alignment horizontal="center" vertical="center" wrapText="1"/>
    </xf>
    <xf numFmtId="14" fontId="61" fillId="20" borderId="144" xfId="0" applyNumberFormat="1" applyFont="1" applyFill="1" applyBorder="1" applyAlignment="1">
      <alignment horizontal="center" vertical="center" wrapText="1"/>
    </xf>
    <xf numFmtId="0" fontId="61" fillId="20" borderId="63" xfId="0" applyFont="1" applyFill="1" applyBorder="1" applyAlignment="1" applyProtection="1">
      <alignment horizontal="center" vertical="center" wrapText="1"/>
      <protection locked="0"/>
    </xf>
    <xf numFmtId="14" fontId="61" fillId="20" borderId="44" xfId="0" applyNumberFormat="1" applyFont="1" applyFill="1" applyBorder="1" applyAlignment="1" applyProtection="1">
      <alignment horizontal="center" vertical="center" wrapText="1"/>
      <protection locked="0"/>
    </xf>
    <xf numFmtId="0" fontId="61" fillId="12" borderId="112" xfId="0" applyFont="1" applyFill="1" applyBorder="1" applyAlignment="1">
      <alignment horizontal="center" vertical="center" wrapText="1"/>
    </xf>
    <xf numFmtId="14" fontId="61" fillId="12" borderId="132" xfId="0" applyNumberFormat="1" applyFont="1" applyFill="1" applyBorder="1" applyAlignment="1">
      <alignment horizontal="center" vertical="center" wrapText="1"/>
    </xf>
    <xf numFmtId="14" fontId="61" fillId="18" borderId="93" xfId="0" applyNumberFormat="1" applyFont="1" applyFill="1" applyBorder="1" applyAlignment="1">
      <alignment horizontal="center" vertical="center" wrapText="1"/>
    </xf>
    <xf numFmtId="14" fontId="61" fillId="18" borderId="104" xfId="0" applyNumberFormat="1" applyFont="1" applyFill="1" applyBorder="1" applyAlignment="1">
      <alignment horizontal="center" vertical="center" wrapText="1"/>
    </xf>
    <xf numFmtId="0" fontId="61" fillId="18" borderId="127" xfId="0" applyFont="1" applyFill="1" applyBorder="1" applyAlignment="1">
      <alignment vertical="center" wrapText="1"/>
    </xf>
    <xf numFmtId="0" fontId="61" fillId="18" borderId="127" xfId="0" applyFont="1" applyFill="1" applyBorder="1" applyAlignment="1">
      <alignment horizontal="center" vertical="center" wrapText="1"/>
    </xf>
    <xf numFmtId="14" fontId="61" fillId="18" borderId="148" xfId="0" applyNumberFormat="1" applyFont="1" applyFill="1" applyBorder="1" applyAlignment="1">
      <alignment horizontal="center" vertical="center" wrapText="1"/>
    </xf>
    <xf numFmtId="0" fontId="61" fillId="12" borderId="94" xfId="0" applyFont="1" applyFill="1" applyBorder="1" applyAlignment="1">
      <alignment vertical="center" wrapText="1"/>
    </xf>
    <xf numFmtId="49" fontId="61" fillId="18" borderId="173" xfId="0" applyNumberFormat="1" applyFont="1" applyFill="1" applyBorder="1" applyAlignment="1">
      <alignment horizontal="left" vertical="center" wrapText="1"/>
    </xf>
    <xf numFmtId="49" fontId="61" fillId="12" borderId="65" xfId="0" applyNumberFormat="1" applyFont="1" applyFill="1" applyBorder="1" applyAlignment="1">
      <alignment horizontal="left" vertical="center" wrapText="1"/>
    </xf>
    <xf numFmtId="0" fontId="61" fillId="19" borderId="125" xfId="0" applyFont="1" applyFill="1" applyBorder="1" applyAlignment="1">
      <alignment horizontal="center" vertical="center" wrapText="1"/>
    </xf>
    <xf numFmtId="14" fontId="61" fillId="19" borderId="147" xfId="0" applyNumberFormat="1" applyFont="1" applyFill="1" applyBorder="1" applyAlignment="1">
      <alignment horizontal="center" vertical="center" wrapText="1"/>
    </xf>
    <xf numFmtId="0" fontId="61" fillId="18" borderId="179" xfId="0" applyFont="1" applyFill="1" applyBorder="1" applyAlignment="1">
      <alignment horizontal="center" vertical="center" wrapText="1"/>
    </xf>
    <xf numFmtId="14" fontId="61" fillId="18" borderId="180" xfId="0" applyNumberFormat="1" applyFont="1" applyFill="1" applyBorder="1" applyAlignment="1">
      <alignment horizontal="center" vertical="center" wrapText="1"/>
    </xf>
    <xf numFmtId="0" fontId="61" fillId="20" borderId="120" xfId="0" applyFont="1" applyFill="1" applyBorder="1" applyAlignment="1">
      <alignment vertical="center" wrapText="1"/>
    </xf>
    <xf numFmtId="0" fontId="61" fillId="18" borderId="120" xfId="0" applyFont="1" applyFill="1" applyBorder="1" applyAlignment="1">
      <alignment vertical="center" wrapText="1"/>
    </xf>
    <xf numFmtId="0" fontId="61" fillId="18" borderId="120" xfId="0" applyFont="1" applyFill="1" applyBorder="1" applyAlignment="1">
      <alignment horizontal="center" vertical="center" wrapText="1"/>
    </xf>
    <xf numFmtId="14" fontId="61" fillId="18" borderId="143" xfId="0" applyNumberFormat="1" applyFont="1" applyFill="1" applyBorder="1" applyAlignment="1">
      <alignment horizontal="center" vertical="center" wrapText="1"/>
    </xf>
    <xf numFmtId="0" fontId="61" fillId="18" borderId="123" xfId="0" applyFont="1" applyFill="1" applyBorder="1" applyAlignment="1">
      <alignment vertical="center" wrapText="1"/>
    </xf>
    <xf numFmtId="14" fontId="61" fillId="18" borderId="152" xfId="0" applyNumberFormat="1" applyFont="1" applyFill="1" applyBorder="1" applyAlignment="1">
      <alignment horizontal="center" vertical="center" wrapText="1"/>
    </xf>
    <xf numFmtId="14" fontId="61" fillId="18" borderId="112" xfId="0" applyNumberFormat="1" applyFont="1" applyFill="1" applyBorder="1" applyAlignment="1">
      <alignment horizontal="center" vertical="center" wrapText="1"/>
    </xf>
    <xf numFmtId="14" fontId="61" fillId="20" borderId="143" xfId="0" applyNumberFormat="1" applyFont="1" applyFill="1" applyBorder="1" applyAlignment="1">
      <alignment horizontal="center" vertical="center" wrapText="1"/>
    </xf>
    <xf numFmtId="0" fontId="61" fillId="20" borderId="120" xfId="0" applyFont="1" applyFill="1" applyBorder="1" applyAlignment="1">
      <alignment horizontal="center" vertical="center" wrapText="1"/>
    </xf>
    <xf numFmtId="0" fontId="61" fillId="12" borderId="65" xfId="0" applyFont="1" applyFill="1" applyBorder="1" applyAlignment="1">
      <alignment vertical="center" wrapText="1"/>
    </xf>
    <xf numFmtId="0" fontId="61" fillId="12" borderId="103" xfId="0" applyFont="1" applyFill="1" applyBorder="1" applyAlignment="1">
      <alignment vertical="center" wrapText="1"/>
    </xf>
    <xf numFmtId="0" fontId="61" fillId="12" borderId="63" xfId="0" applyFont="1" applyFill="1" applyBorder="1" applyAlignment="1">
      <alignment vertical="center" wrapText="1"/>
    </xf>
    <xf numFmtId="49" fontId="61" fillId="12" borderId="93" xfId="0" applyNumberFormat="1" applyFont="1" applyFill="1" applyBorder="1" applyAlignment="1">
      <alignment horizontal="left" vertical="center" wrapText="1"/>
    </xf>
    <xf numFmtId="0" fontId="61" fillId="19" borderId="65" xfId="0" applyFont="1" applyFill="1" applyBorder="1" applyAlignment="1">
      <alignment horizontal="center" vertical="center" wrapText="1"/>
    </xf>
    <xf numFmtId="14" fontId="61" fillId="19" borderId="55" xfId="0" applyNumberFormat="1" applyFont="1" applyFill="1" applyBorder="1" applyAlignment="1">
      <alignment horizontal="center" vertical="center" wrapText="1"/>
    </xf>
    <xf numFmtId="0" fontId="61" fillId="18" borderId="170" xfId="0" applyFont="1" applyFill="1" applyBorder="1" applyAlignment="1">
      <alignment vertical="center" wrapText="1"/>
    </xf>
    <xf numFmtId="14" fontId="61" fillId="18" borderId="65" xfId="0" applyNumberFormat="1" applyFont="1" applyFill="1" applyBorder="1" applyAlignment="1">
      <alignment horizontal="center" vertical="center" wrapText="1"/>
    </xf>
    <xf numFmtId="0" fontId="61" fillId="12" borderId="122" xfId="0" applyFont="1" applyFill="1" applyBorder="1" applyAlignment="1">
      <alignment horizontal="center" vertical="center" wrapText="1"/>
    </xf>
    <xf numFmtId="14" fontId="61" fillId="12" borderId="144" xfId="0" applyNumberFormat="1" applyFont="1" applyFill="1" applyBorder="1" applyAlignment="1">
      <alignment horizontal="center" vertical="center" wrapText="1"/>
    </xf>
    <xf numFmtId="49" fontId="61" fillId="12" borderId="112" xfId="0" applyNumberFormat="1" applyFont="1" applyFill="1" applyBorder="1" applyAlignment="1">
      <alignment horizontal="left" vertical="center" wrapText="1"/>
    </xf>
    <xf numFmtId="0" fontId="61" fillId="12" borderId="80" xfId="0" applyFont="1" applyFill="1" applyBorder="1" applyAlignment="1">
      <alignment vertical="center" wrapText="1"/>
    </xf>
    <xf numFmtId="0" fontId="61" fillId="12" borderId="112" xfId="0" applyFont="1" applyFill="1" applyBorder="1" applyAlignment="1">
      <alignment vertical="center" wrapText="1"/>
    </xf>
    <xf numFmtId="0" fontId="61" fillId="12" borderId="104" xfId="0" applyFont="1" applyFill="1" applyBorder="1" applyAlignment="1">
      <alignment vertical="center" wrapText="1"/>
    </xf>
    <xf numFmtId="0" fontId="61" fillId="18" borderId="82" xfId="0" applyFont="1" applyFill="1" applyBorder="1" applyAlignment="1">
      <alignment horizontal="center" vertical="center" wrapText="1"/>
    </xf>
    <xf numFmtId="0" fontId="61" fillId="12" borderId="153" xfId="0" applyFont="1" applyFill="1" applyBorder="1" applyAlignment="1">
      <alignment vertical="center" wrapText="1"/>
    </xf>
    <xf numFmtId="0" fontId="61" fillId="12" borderId="150" xfId="0" applyFont="1" applyFill="1" applyBorder="1" applyAlignment="1">
      <alignment vertical="center" wrapText="1"/>
    </xf>
    <xf numFmtId="0" fontId="61" fillId="21" borderId="113" xfId="0" applyFont="1" applyFill="1" applyBorder="1" applyAlignment="1">
      <alignment horizontal="center" vertical="center" wrapText="1"/>
    </xf>
    <xf numFmtId="14" fontId="61" fillId="21" borderId="135" xfId="0" applyNumberFormat="1" applyFont="1" applyFill="1" applyBorder="1" applyAlignment="1">
      <alignment horizontal="center" vertical="center" wrapText="1"/>
    </xf>
    <xf numFmtId="14" fontId="61" fillId="18" borderId="163" xfId="0" applyNumberFormat="1" applyFont="1" applyFill="1" applyBorder="1" applyAlignment="1">
      <alignment horizontal="center" vertical="center" wrapText="1"/>
    </xf>
    <xf numFmtId="0" fontId="61" fillId="21" borderId="94" xfId="0" applyFont="1" applyFill="1" applyBorder="1" applyAlignment="1">
      <alignment horizontal="center" vertical="center" wrapText="1"/>
    </xf>
    <xf numFmtId="14" fontId="61" fillId="21" borderId="46" xfId="0" applyNumberFormat="1" applyFont="1" applyFill="1" applyBorder="1" applyAlignment="1">
      <alignment horizontal="center" vertical="center" wrapText="1"/>
    </xf>
    <xf numFmtId="0" fontId="61" fillId="19" borderId="103" xfId="0" applyFont="1" applyFill="1" applyBorder="1" applyAlignment="1">
      <alignment horizontal="center" vertical="center" wrapText="1"/>
    </xf>
    <xf numFmtId="14" fontId="61" fillId="19" borderId="67" xfId="0" applyNumberFormat="1" applyFont="1" applyFill="1" applyBorder="1" applyAlignment="1">
      <alignment horizontal="center" vertical="center" wrapText="1"/>
    </xf>
    <xf numFmtId="0" fontId="61" fillId="19" borderId="93" xfId="0" applyFont="1" applyFill="1" applyBorder="1" applyAlignment="1">
      <alignment horizontal="center" vertical="center" wrapText="1"/>
    </xf>
    <xf numFmtId="14" fontId="61" fillId="19" borderId="48" xfId="0" applyNumberFormat="1" applyFont="1" applyFill="1" applyBorder="1" applyAlignment="1">
      <alignment horizontal="center" vertical="center" wrapText="1"/>
    </xf>
    <xf numFmtId="0" fontId="61" fillId="19" borderId="122" xfId="0" applyFont="1" applyFill="1" applyBorder="1" applyAlignment="1">
      <alignment horizontal="center" vertical="center" wrapText="1"/>
    </xf>
    <xf numFmtId="14" fontId="61" fillId="19" borderId="144" xfId="0" applyNumberFormat="1" applyFont="1" applyFill="1" applyBorder="1" applyAlignment="1">
      <alignment horizontal="center" vertical="center" wrapText="1"/>
    </xf>
    <xf numFmtId="0" fontId="61" fillId="12" borderId="173" xfId="0" applyFont="1" applyFill="1" applyBorder="1" applyAlignment="1">
      <alignment horizontal="center" vertical="center" wrapText="1"/>
    </xf>
    <xf numFmtId="14" fontId="61" fillId="12" borderId="175" xfId="0" applyNumberFormat="1" applyFont="1" applyFill="1" applyBorder="1" applyAlignment="1">
      <alignment horizontal="center" vertical="center" wrapText="1"/>
    </xf>
    <xf numFmtId="14" fontId="61" fillId="18" borderId="117" xfId="0" applyNumberFormat="1" applyFont="1" applyFill="1" applyBorder="1" applyAlignment="1">
      <alignment horizontal="center" vertical="center" wrapText="1"/>
    </xf>
    <xf numFmtId="49" fontId="61" fillId="20" borderId="152" xfId="0" applyNumberFormat="1" applyFont="1" applyFill="1" applyBorder="1" applyAlignment="1">
      <alignment horizontal="left" vertical="center" wrapText="1"/>
    </xf>
    <xf numFmtId="0" fontId="61" fillId="12" borderId="108" xfId="0" applyFont="1" applyFill="1" applyBorder="1" applyAlignment="1">
      <alignment horizontal="center" vertical="center" wrapText="1"/>
    </xf>
    <xf numFmtId="14" fontId="61" fillId="12" borderId="133" xfId="0" applyNumberFormat="1" applyFont="1" applyFill="1" applyBorder="1" applyAlignment="1">
      <alignment horizontal="center" vertical="center" wrapText="1"/>
    </xf>
    <xf numFmtId="0" fontId="61" fillId="18" borderId="153" xfId="0" applyFont="1" applyFill="1" applyBorder="1" applyAlignment="1">
      <alignment horizontal="center" vertical="center" wrapText="1"/>
    </xf>
    <xf numFmtId="14" fontId="61" fillId="18" borderId="161" xfId="0" applyNumberFormat="1" applyFont="1" applyFill="1" applyBorder="1" applyAlignment="1">
      <alignment horizontal="center" vertical="center" wrapText="1"/>
    </xf>
    <xf numFmtId="0" fontId="67" fillId="20" borderId="94" xfId="0" applyFont="1" applyFill="1" applyBorder="1" applyAlignment="1">
      <alignment vertical="center" wrapText="1"/>
    </xf>
    <xf numFmtId="49" fontId="67" fillId="20" borderId="103" xfId="0" applyNumberFormat="1" applyFont="1" applyFill="1" applyBorder="1" applyAlignment="1">
      <alignment horizontal="left" vertical="center" wrapText="1"/>
    </xf>
    <xf numFmtId="0" fontId="67" fillId="20" borderId="45" xfId="0" applyFont="1" applyFill="1" applyBorder="1" applyAlignment="1">
      <alignment horizontal="center" vertical="center" wrapText="1"/>
    </xf>
    <xf numFmtId="49" fontId="67" fillId="18" borderId="94" xfId="0" applyNumberFormat="1" applyFont="1" applyFill="1" applyBorder="1" applyAlignment="1">
      <alignment vertical="center" wrapText="1"/>
    </xf>
    <xf numFmtId="0" fontId="67" fillId="20" borderId="103" xfId="0" applyFont="1" applyFill="1" applyBorder="1" applyAlignment="1">
      <alignment vertical="center" wrapText="1"/>
    </xf>
    <xf numFmtId="49" fontId="67" fillId="20" borderId="94" xfId="0" applyNumberFormat="1" applyFont="1" applyFill="1" applyBorder="1" applyAlignment="1">
      <alignment vertical="center" wrapText="1"/>
    </xf>
    <xf numFmtId="49" fontId="67" fillId="20" borderId="103" xfId="0" applyNumberFormat="1" applyFont="1" applyFill="1" applyBorder="1" applyAlignment="1" applyProtection="1">
      <alignment horizontal="left" vertical="center" wrapText="1"/>
      <protection locked="0"/>
    </xf>
    <xf numFmtId="0" fontId="67" fillId="20" borderId="80" xfId="0" applyFont="1" applyFill="1" applyBorder="1" applyAlignment="1">
      <alignment vertical="center" wrapText="1"/>
    </xf>
    <xf numFmtId="49" fontId="67" fillId="20" borderId="93" xfId="0" applyNumberFormat="1" applyFont="1" applyFill="1" applyBorder="1" applyAlignment="1">
      <alignment vertical="center" wrapText="1"/>
    </xf>
    <xf numFmtId="49" fontId="67" fillId="20" borderId="94" xfId="0" applyNumberFormat="1" applyFont="1" applyFill="1" applyBorder="1" applyAlignment="1">
      <alignment horizontal="left" vertical="center" wrapText="1"/>
    </xf>
    <xf numFmtId="0" fontId="67" fillId="20" borderId="63" xfId="0" applyFont="1" applyFill="1" applyBorder="1" applyAlignment="1">
      <alignment vertical="center" wrapText="1"/>
    </xf>
    <xf numFmtId="49" fontId="67" fillId="18" borderId="63" xfId="0" applyNumberFormat="1" applyFont="1" applyFill="1" applyBorder="1" applyAlignment="1">
      <alignment vertical="center" wrapText="1"/>
    </xf>
    <xf numFmtId="0" fontId="67" fillId="20" borderId="93" xfId="0" applyFont="1" applyFill="1" applyBorder="1" applyAlignment="1">
      <alignment vertical="center" wrapText="1"/>
    </xf>
    <xf numFmtId="49" fontId="67" fillId="18" borderId="93" xfId="0" applyNumberFormat="1" applyFont="1" applyFill="1" applyBorder="1" applyAlignment="1">
      <alignment vertical="center" wrapText="1"/>
    </xf>
    <xf numFmtId="0" fontId="67" fillId="20" borderId="66" xfId="0" applyFont="1" applyFill="1" applyBorder="1" applyAlignment="1">
      <alignment vertical="center" wrapText="1"/>
    </xf>
    <xf numFmtId="49" fontId="67" fillId="20" borderId="66" xfId="0" applyNumberFormat="1" applyFont="1" applyFill="1" applyBorder="1" applyAlignment="1">
      <alignment horizontal="left" vertical="center" wrapText="1"/>
    </xf>
    <xf numFmtId="49" fontId="67" fillId="21" borderId="94" xfId="0" applyNumberFormat="1" applyFont="1" applyFill="1" applyBorder="1" applyAlignment="1">
      <alignment horizontal="left" vertical="center" wrapText="1"/>
    </xf>
    <xf numFmtId="49" fontId="67" fillId="18" borderId="63" xfId="0" applyNumberFormat="1" applyFont="1" applyFill="1" applyBorder="1" applyAlignment="1">
      <alignment horizontal="left" vertical="center" wrapText="1"/>
    </xf>
    <xf numFmtId="49" fontId="67" fillId="18" borderId="94" xfId="0" applyNumberFormat="1" applyFont="1" applyFill="1" applyBorder="1" applyAlignment="1">
      <alignment horizontal="left" vertical="center" wrapText="1"/>
    </xf>
    <xf numFmtId="49" fontId="67" fillId="20" borderId="94" xfId="0" applyNumberFormat="1" applyFont="1" applyFill="1" applyBorder="1" applyAlignment="1" applyProtection="1">
      <alignment horizontal="left" vertical="center" wrapText="1"/>
      <protection locked="0"/>
    </xf>
    <xf numFmtId="49" fontId="67" fillId="18" borderId="103" xfId="0" applyNumberFormat="1" applyFont="1" applyFill="1" applyBorder="1" applyAlignment="1">
      <alignment vertical="center" wrapText="1"/>
    </xf>
    <xf numFmtId="49" fontId="67" fillId="18" borderId="65" xfId="0" applyNumberFormat="1" applyFont="1" applyFill="1" applyBorder="1" applyAlignment="1" applyProtection="1">
      <alignment vertical="center" wrapText="1"/>
      <protection locked="0"/>
    </xf>
    <xf numFmtId="49" fontId="67" fillId="12" borderId="63" xfId="0" applyNumberFormat="1" applyFont="1" applyFill="1" applyBorder="1" applyAlignment="1">
      <alignment horizontal="left" vertical="center" wrapText="1"/>
    </xf>
    <xf numFmtId="49" fontId="67" fillId="20" borderId="94" xfId="0" applyNumberFormat="1" applyFont="1" applyFill="1" applyBorder="1" applyAlignment="1" applyProtection="1">
      <alignment vertical="center" wrapText="1"/>
      <protection locked="0"/>
    </xf>
    <xf numFmtId="49" fontId="67" fillId="12" borderId="94" xfId="0" applyNumberFormat="1" applyFont="1" applyFill="1" applyBorder="1" applyAlignment="1">
      <alignment horizontal="left" vertical="center" wrapText="1"/>
    </xf>
    <xf numFmtId="0" fontId="68" fillId="20" borderId="94" xfId="0" applyFont="1" applyFill="1" applyBorder="1" applyAlignment="1">
      <alignment vertical="center" wrapText="1"/>
    </xf>
    <xf numFmtId="0" fontId="67" fillId="20" borderId="65" xfId="0" applyFont="1" applyFill="1" applyBorder="1" applyAlignment="1">
      <alignment horizontal="justify" vertical="center"/>
    </xf>
    <xf numFmtId="49" fontId="67" fillId="18" borderId="103" xfId="0" applyNumberFormat="1" applyFont="1" applyFill="1" applyBorder="1" applyAlignment="1">
      <alignment horizontal="left" vertical="center" wrapText="1"/>
    </xf>
    <xf numFmtId="0" fontId="67" fillId="20" borderId="104" xfId="0" applyFont="1" applyFill="1" applyBorder="1" applyAlignment="1">
      <alignment horizontal="left" vertical="center" wrapText="1"/>
    </xf>
    <xf numFmtId="49" fontId="67" fillId="20" borderId="104" xfId="0" applyNumberFormat="1" applyFont="1" applyFill="1" applyBorder="1" applyAlignment="1">
      <alignment vertical="center" wrapText="1"/>
    </xf>
    <xf numFmtId="49" fontId="67" fillId="20" borderId="103" xfId="0" applyNumberFormat="1" applyFont="1" applyFill="1" applyBorder="1" applyAlignment="1">
      <alignment vertical="center" wrapText="1"/>
    </xf>
    <xf numFmtId="0" fontId="69" fillId="20" borderId="94" xfId="0" applyFont="1" applyFill="1" applyBorder="1" applyAlignment="1">
      <alignment vertical="center" wrapText="1"/>
    </xf>
    <xf numFmtId="0" fontId="67" fillId="20" borderId="104" xfId="0" applyFont="1" applyFill="1" applyBorder="1" applyAlignment="1">
      <alignment vertical="center" wrapText="1"/>
    </xf>
    <xf numFmtId="49" fontId="67" fillId="18" borderId="104" xfId="0" applyNumberFormat="1" applyFont="1" applyFill="1" applyBorder="1" applyAlignment="1">
      <alignment vertical="center" wrapText="1"/>
    </xf>
    <xf numFmtId="0" fontId="67" fillId="20" borderId="150" xfId="0" applyFont="1" applyFill="1" applyBorder="1" applyAlignment="1">
      <alignment vertical="center" wrapText="1"/>
    </xf>
    <xf numFmtId="49" fontId="67" fillId="18" borderId="150" xfId="0" applyNumberFormat="1" applyFont="1" applyFill="1" applyBorder="1" applyAlignment="1">
      <alignment vertical="center" wrapText="1"/>
    </xf>
    <xf numFmtId="49" fontId="67" fillId="18" borderId="112" xfId="0" applyNumberFormat="1" applyFont="1" applyFill="1" applyBorder="1" applyAlignment="1">
      <alignment horizontal="left" vertical="center" wrapText="1"/>
    </xf>
    <xf numFmtId="49" fontId="67" fillId="20" borderId="63" xfId="0" applyNumberFormat="1" applyFont="1" applyFill="1" applyBorder="1" applyAlignment="1">
      <alignment vertical="center" wrapText="1"/>
    </xf>
    <xf numFmtId="0" fontId="67" fillId="20" borderId="65" xfId="0" applyFont="1" applyFill="1" applyBorder="1" applyAlignment="1">
      <alignment vertical="center" wrapText="1"/>
    </xf>
    <xf numFmtId="49" fontId="67" fillId="18" borderId="65" xfId="0" applyNumberFormat="1" applyFont="1" applyFill="1" applyBorder="1" applyAlignment="1">
      <alignment horizontal="left" vertical="center" wrapText="1"/>
    </xf>
    <xf numFmtId="49" fontId="67" fillId="18" borderId="65" xfId="0" applyNumberFormat="1" applyFont="1" applyFill="1" applyBorder="1" applyAlignment="1">
      <alignment vertical="center" wrapText="1"/>
    </xf>
    <xf numFmtId="49" fontId="67" fillId="12" borderId="103" xfId="1" applyNumberFormat="1" applyFont="1" applyFill="1" applyBorder="1" applyAlignment="1" applyProtection="1">
      <alignment horizontal="left" vertical="center" wrapText="1"/>
      <protection locked="0"/>
    </xf>
    <xf numFmtId="49" fontId="67" fillId="12" borderId="103" xfId="1" applyNumberFormat="1" applyFont="1" applyFill="1" applyBorder="1" applyAlignment="1" applyProtection="1">
      <alignment vertical="center" wrapText="1"/>
      <protection locked="0"/>
    </xf>
    <xf numFmtId="0" fontId="67" fillId="20" borderId="163" xfId="0" applyFont="1" applyFill="1" applyBorder="1" applyAlignment="1">
      <alignment vertical="center" wrapText="1"/>
    </xf>
    <xf numFmtId="49" fontId="67" fillId="18" borderId="163" xfId="0" applyNumberFormat="1" applyFont="1" applyFill="1" applyBorder="1" applyAlignment="1">
      <alignment horizontal="left" vertical="center" wrapText="1"/>
    </xf>
    <xf numFmtId="49" fontId="67" fillId="18" borderId="163" xfId="0" applyNumberFormat="1" applyFont="1" applyFill="1" applyBorder="1" applyAlignment="1">
      <alignment vertical="center" wrapText="1"/>
    </xf>
    <xf numFmtId="49" fontId="67" fillId="18" borderId="104" xfId="0" applyNumberFormat="1" applyFont="1" applyFill="1" applyBorder="1" applyAlignment="1">
      <alignment horizontal="left" vertical="center" wrapText="1"/>
    </xf>
    <xf numFmtId="49" fontId="67" fillId="20" borderId="65" xfId="0" applyNumberFormat="1" applyFont="1" applyFill="1" applyBorder="1" applyAlignment="1">
      <alignment horizontal="left" vertical="center" wrapText="1"/>
    </xf>
    <xf numFmtId="49" fontId="67" fillId="21" borderId="63" xfId="0" applyNumberFormat="1" applyFont="1" applyFill="1" applyBorder="1" applyAlignment="1">
      <alignment vertical="center" wrapText="1"/>
    </xf>
    <xf numFmtId="49" fontId="67" fillId="19" borderId="94" xfId="0" applyNumberFormat="1" applyFont="1" applyFill="1" applyBorder="1" applyAlignment="1">
      <alignment horizontal="left" vertical="center" wrapText="1"/>
    </xf>
    <xf numFmtId="49" fontId="67" fillId="19" borderId="94" xfId="0" applyNumberFormat="1" applyFont="1" applyFill="1" applyBorder="1" applyAlignment="1">
      <alignment vertical="center" wrapText="1"/>
    </xf>
    <xf numFmtId="49" fontId="67" fillId="12" borderId="94" xfId="1" applyNumberFormat="1" applyFont="1" applyFill="1" applyBorder="1" applyAlignment="1" applyProtection="1">
      <alignment vertical="center" wrapText="1"/>
      <protection locked="0"/>
    </xf>
    <xf numFmtId="0" fontId="67" fillId="12" borderId="94" xfId="0" applyFont="1" applyFill="1" applyBorder="1" applyAlignment="1">
      <alignment horizontal="left" vertical="center" wrapText="1"/>
    </xf>
    <xf numFmtId="49" fontId="67" fillId="12" borderId="94" xfId="0" applyNumberFormat="1" applyFont="1" applyFill="1" applyBorder="1" applyAlignment="1">
      <alignment vertical="center" wrapText="1"/>
    </xf>
    <xf numFmtId="49" fontId="67" fillId="18" borderId="122" xfId="0" applyNumberFormat="1" applyFont="1" applyFill="1" applyBorder="1" applyAlignment="1">
      <alignment horizontal="left" vertical="center" wrapText="1"/>
    </xf>
    <xf numFmtId="49" fontId="67" fillId="20" borderId="112" xfId="0" applyNumberFormat="1" applyFont="1" applyFill="1" applyBorder="1" applyAlignment="1">
      <alignment vertical="center" wrapText="1"/>
    </xf>
    <xf numFmtId="49" fontId="67" fillId="18" borderId="80" xfId="0" applyNumberFormat="1" applyFont="1" applyFill="1" applyBorder="1" applyAlignment="1">
      <alignment horizontal="left" vertical="center" wrapText="1"/>
    </xf>
    <xf numFmtId="49" fontId="67" fillId="18" borderId="80" xfId="0" applyNumberFormat="1" applyFont="1" applyFill="1" applyBorder="1" applyAlignment="1">
      <alignment vertical="center" wrapText="1"/>
    </xf>
    <xf numFmtId="49" fontId="67" fillId="20" borderId="65" xfId="0" applyNumberFormat="1" applyFont="1" applyFill="1" applyBorder="1" applyAlignment="1">
      <alignment vertical="center" wrapText="1"/>
    </xf>
    <xf numFmtId="49" fontId="67" fillId="20" borderId="80" xfId="0" applyNumberFormat="1" applyFont="1" applyFill="1" applyBorder="1" applyAlignment="1">
      <alignment vertical="center" wrapText="1"/>
    </xf>
    <xf numFmtId="0" fontId="67" fillId="20" borderId="122" xfId="0" applyFont="1" applyFill="1" applyBorder="1" applyAlignment="1">
      <alignment vertical="center" wrapText="1"/>
    </xf>
    <xf numFmtId="49" fontId="67" fillId="20" borderId="122" xfId="0" applyNumberFormat="1" applyFont="1" applyFill="1" applyBorder="1" applyAlignment="1">
      <alignment vertical="center" wrapText="1"/>
    </xf>
    <xf numFmtId="49" fontId="67" fillId="20" borderId="150" xfId="0" applyNumberFormat="1" applyFont="1" applyFill="1" applyBorder="1" applyAlignment="1">
      <alignment vertical="center" wrapText="1"/>
    </xf>
    <xf numFmtId="0" fontId="67" fillId="20" borderId="112" xfId="0" applyFont="1" applyFill="1" applyBorder="1" applyAlignment="1">
      <alignment vertical="center" wrapText="1"/>
    </xf>
    <xf numFmtId="0" fontId="67" fillId="20" borderId="94" xfId="0" applyFont="1" applyFill="1" applyBorder="1" applyAlignment="1">
      <alignment horizontal="left" vertical="center" wrapText="1"/>
    </xf>
    <xf numFmtId="49" fontId="67" fillId="12" borderId="103" xfId="0" applyNumberFormat="1" applyFont="1" applyFill="1" applyBorder="1" applyAlignment="1">
      <alignment horizontal="left" vertical="center" wrapText="1"/>
    </xf>
    <xf numFmtId="49" fontId="67" fillId="12" borderId="103" xfId="0" applyNumberFormat="1" applyFont="1" applyFill="1" applyBorder="1" applyAlignment="1">
      <alignment vertical="center" wrapText="1"/>
    </xf>
    <xf numFmtId="0" fontId="67" fillId="18" borderId="93" xfId="0" applyFont="1" applyFill="1" applyBorder="1" applyAlignment="1">
      <alignment vertical="center" wrapText="1"/>
    </xf>
    <xf numFmtId="49" fontId="67" fillId="20" borderId="112" xfId="0" applyNumberFormat="1" applyFont="1" applyFill="1" applyBorder="1" applyAlignment="1">
      <alignment horizontal="left" vertical="center" wrapText="1"/>
    </xf>
    <xf numFmtId="0" fontId="67" fillId="20" borderId="94" xfId="0" applyFont="1" applyFill="1" applyBorder="1" applyAlignment="1">
      <alignment horizontal="justify" vertical="center" wrapText="1"/>
    </xf>
    <xf numFmtId="49" fontId="67" fillId="12" borderId="104" xfId="0" applyNumberFormat="1" applyFont="1" applyFill="1" applyBorder="1" applyAlignment="1">
      <alignment horizontal="left" vertical="center" wrapText="1"/>
    </xf>
    <xf numFmtId="49" fontId="67" fillId="18" borderId="93" xfId="0" applyNumberFormat="1" applyFont="1" applyFill="1" applyBorder="1" applyAlignment="1">
      <alignment horizontal="left" vertical="center" wrapText="1"/>
    </xf>
    <xf numFmtId="49" fontId="67" fillId="20" borderId="104" xfId="0" applyNumberFormat="1" applyFont="1" applyFill="1" applyBorder="1" applyAlignment="1">
      <alignment horizontal="left" vertical="center" wrapText="1"/>
    </xf>
    <xf numFmtId="0" fontId="67" fillId="20" borderId="127" xfId="0" applyFont="1" applyFill="1" applyBorder="1" applyAlignment="1">
      <alignment vertical="center" wrapText="1"/>
    </xf>
    <xf numFmtId="49" fontId="67" fillId="18" borderId="66" xfId="0" applyNumberFormat="1" applyFont="1" applyFill="1" applyBorder="1" applyAlignment="1">
      <alignment vertical="center" wrapText="1"/>
    </xf>
    <xf numFmtId="49" fontId="67" fillId="18" borderId="112" xfId="0" applyNumberFormat="1" applyFont="1" applyFill="1" applyBorder="1" applyAlignment="1">
      <alignment vertical="center" wrapText="1"/>
    </xf>
    <xf numFmtId="49" fontId="67" fillId="18" borderId="104" xfId="0" applyNumberFormat="1" applyFont="1" applyFill="1" applyBorder="1" applyAlignment="1">
      <alignment horizontal="center" vertical="center" wrapText="1"/>
    </xf>
    <xf numFmtId="49" fontId="67" fillId="20" borderId="80" xfId="0" applyNumberFormat="1" applyFont="1" applyFill="1" applyBorder="1" applyAlignment="1">
      <alignment horizontal="left" vertical="center" wrapText="1"/>
    </xf>
    <xf numFmtId="49" fontId="67" fillId="18" borderId="122" xfId="0" applyNumberFormat="1" applyFont="1" applyFill="1" applyBorder="1" applyAlignment="1">
      <alignment vertical="center" wrapText="1"/>
    </xf>
    <xf numFmtId="49" fontId="67" fillId="18" borderId="103" xfId="0" applyNumberFormat="1" applyFont="1" applyFill="1" applyBorder="1" applyAlignment="1" applyProtection="1">
      <alignment horizontal="left" vertical="center" wrapText="1"/>
      <protection locked="0"/>
    </xf>
    <xf numFmtId="0" fontId="67" fillId="12" borderId="94" xfId="0" applyFont="1" applyFill="1" applyBorder="1" applyAlignment="1">
      <alignment vertical="center" wrapText="1"/>
    </xf>
    <xf numFmtId="0" fontId="67" fillId="20" borderId="117" xfId="0" applyFont="1" applyFill="1" applyBorder="1" applyAlignment="1">
      <alignment vertical="center" wrapText="1"/>
    </xf>
    <xf numFmtId="49" fontId="67" fillId="18" borderId="117" xfId="0" applyNumberFormat="1" applyFont="1" applyFill="1" applyBorder="1" applyAlignment="1">
      <alignment vertical="center" wrapText="1"/>
    </xf>
    <xf numFmtId="0" fontId="67" fillId="20" borderId="76" xfId="0" applyFont="1" applyFill="1" applyBorder="1" applyAlignment="1">
      <alignment vertical="center" wrapText="1"/>
    </xf>
    <xf numFmtId="49" fontId="67" fillId="18" borderId="76" xfId="0" applyNumberFormat="1" applyFont="1" applyFill="1" applyBorder="1" applyAlignment="1">
      <alignment horizontal="center" vertical="center" wrapText="1"/>
    </xf>
    <xf numFmtId="49" fontId="67" fillId="20" borderId="63" xfId="0" applyNumberFormat="1" applyFont="1" applyFill="1" applyBorder="1" applyAlignment="1">
      <alignment horizontal="left" vertical="center" wrapText="1"/>
    </xf>
    <xf numFmtId="49" fontId="67" fillId="18" borderId="94" xfId="0" applyNumberFormat="1" applyFont="1" applyFill="1" applyBorder="1" applyAlignment="1" applyProtection="1">
      <alignment horizontal="left" vertical="center" wrapText="1"/>
      <protection locked="0"/>
    </xf>
    <xf numFmtId="49" fontId="67" fillId="20" borderId="65" xfId="0" applyNumberFormat="1" applyFont="1" applyFill="1" applyBorder="1" applyAlignment="1" applyProtection="1">
      <alignment horizontal="left" vertical="center" wrapText="1"/>
      <protection locked="0"/>
    </xf>
    <xf numFmtId="0" fontId="67" fillId="20" borderId="63" xfId="0" applyFont="1" applyFill="1" applyBorder="1" applyAlignment="1">
      <alignment horizontal="justify" vertical="center" wrapText="1"/>
    </xf>
    <xf numFmtId="0" fontId="67" fillId="20" borderId="103" xfId="0" applyFont="1" applyFill="1" applyBorder="1" applyAlignment="1">
      <alignment horizontal="justify" vertical="center" wrapText="1"/>
    </xf>
    <xf numFmtId="49" fontId="67" fillId="20" borderId="93" xfId="0" applyNumberFormat="1" applyFont="1" applyFill="1" applyBorder="1" applyAlignment="1" applyProtection="1">
      <alignment horizontal="left" vertical="center" wrapText="1"/>
      <protection locked="0"/>
    </xf>
    <xf numFmtId="0" fontId="67" fillId="20" borderId="94" xfId="0" applyFont="1" applyFill="1" applyBorder="1" applyAlignment="1">
      <alignment horizontal="justify" vertical="center"/>
    </xf>
    <xf numFmtId="0" fontId="67" fillId="20" borderId="103" xfId="0" applyFont="1" applyFill="1" applyBorder="1" applyAlignment="1">
      <alignment horizontal="justify" vertical="center"/>
    </xf>
    <xf numFmtId="0" fontId="67" fillId="20" borderId="93" xfId="0" applyFont="1" applyFill="1" applyBorder="1" applyAlignment="1">
      <alignment horizontal="justify" vertical="center"/>
    </xf>
    <xf numFmtId="49" fontId="67" fillId="20" borderId="93" xfId="0" applyNumberFormat="1" applyFont="1" applyFill="1" applyBorder="1" applyAlignment="1">
      <alignment horizontal="left" vertical="center" wrapText="1"/>
    </xf>
    <xf numFmtId="0" fontId="67" fillId="20" borderId="94" xfId="0" applyFont="1" applyFill="1" applyBorder="1" applyAlignment="1">
      <alignment horizontal="left" vertical="center"/>
    </xf>
    <xf numFmtId="49" fontId="67" fillId="12" borderId="65" xfId="0" applyNumberFormat="1" applyFont="1" applyFill="1" applyBorder="1" applyAlignment="1">
      <alignment horizontal="left" vertical="center" wrapText="1"/>
    </xf>
    <xf numFmtId="49" fontId="69" fillId="18" borderId="94" xfId="0" applyNumberFormat="1" applyFont="1" applyFill="1" applyBorder="1" applyAlignment="1" applyProtection="1">
      <alignment vertical="center" wrapText="1"/>
      <protection locked="0"/>
    </xf>
    <xf numFmtId="49" fontId="67" fillId="19" borderId="125" xfId="0" applyNumberFormat="1" applyFont="1" applyFill="1" applyBorder="1" applyAlignment="1">
      <alignment horizontal="left" vertical="center" wrapText="1"/>
    </xf>
    <xf numFmtId="49" fontId="67" fillId="18" borderId="179" xfId="0" applyNumberFormat="1" applyFont="1" applyFill="1" applyBorder="1" applyAlignment="1">
      <alignment vertical="center" wrapText="1"/>
    </xf>
    <xf numFmtId="0" fontId="67" fillId="20" borderId="152" xfId="0" applyFont="1" applyFill="1" applyBorder="1" applyAlignment="1">
      <alignment vertical="center" wrapText="1"/>
    </xf>
    <xf numFmtId="49" fontId="67" fillId="18" borderId="152" xfId="0" applyNumberFormat="1" applyFont="1" applyFill="1" applyBorder="1" applyAlignment="1">
      <alignment horizontal="left" vertical="center" wrapText="1"/>
    </xf>
    <xf numFmtId="0" fontId="67" fillId="20" borderId="123" xfId="0" applyFont="1" applyFill="1" applyBorder="1" applyAlignment="1">
      <alignment vertical="center" wrapText="1"/>
    </xf>
    <xf numFmtId="49" fontId="67" fillId="18" borderId="123" xfId="0" applyNumberFormat="1" applyFont="1" applyFill="1" applyBorder="1" applyAlignment="1">
      <alignment horizontal="left" vertical="center" wrapText="1"/>
    </xf>
    <xf numFmtId="49" fontId="67" fillId="18" borderId="152" xfId="0" applyNumberFormat="1" applyFont="1" applyFill="1" applyBorder="1" applyAlignment="1">
      <alignment vertical="center" wrapText="1"/>
    </xf>
    <xf numFmtId="49" fontId="67" fillId="18" borderId="63" xfId="0" applyNumberFormat="1" applyFont="1" applyFill="1" applyBorder="1" applyAlignment="1" applyProtection="1">
      <alignment horizontal="left" vertical="center" wrapText="1"/>
      <protection locked="0"/>
    </xf>
    <xf numFmtId="49" fontId="67" fillId="18" borderId="120" xfId="0" applyNumberFormat="1" applyFont="1" applyFill="1" applyBorder="1" applyAlignment="1">
      <alignment horizontal="left" vertical="center" wrapText="1"/>
    </xf>
    <xf numFmtId="49" fontId="67" fillId="20" borderId="120" xfId="0" applyNumberFormat="1" applyFont="1" applyFill="1" applyBorder="1" applyAlignment="1">
      <alignment horizontal="left" vertical="center" wrapText="1"/>
    </xf>
    <xf numFmtId="0" fontId="67" fillId="20" borderId="120" xfId="0" applyFont="1" applyFill="1" applyBorder="1" applyAlignment="1">
      <alignment vertical="center" wrapText="1"/>
    </xf>
    <xf numFmtId="0" fontId="67" fillId="18" borderId="94" xfId="0" applyFont="1" applyFill="1" applyBorder="1" applyAlignment="1">
      <alignment horizontal="left" vertical="center" wrapText="1"/>
    </xf>
    <xf numFmtId="49" fontId="67" fillId="12" borderId="93" xfId="0" applyNumberFormat="1" applyFont="1" applyFill="1" applyBorder="1" applyAlignment="1" applyProtection="1">
      <alignment horizontal="left" vertical="center" wrapText="1"/>
      <protection locked="0"/>
    </xf>
    <xf numFmtId="0" fontId="67" fillId="20" borderId="153" xfId="0" applyFont="1" applyFill="1" applyBorder="1" applyAlignment="1">
      <alignment vertical="center" wrapText="1"/>
    </xf>
    <xf numFmtId="0" fontId="67" fillId="146" borderId="94" xfId="0" applyFont="1" applyFill="1" applyBorder="1" applyAlignment="1">
      <alignment vertical="center" wrapText="1"/>
    </xf>
    <xf numFmtId="49" fontId="67" fillId="18" borderId="117" xfId="0" applyNumberFormat="1" applyFont="1" applyFill="1" applyBorder="1" applyAlignment="1">
      <alignment horizontal="left" vertical="center" wrapText="1"/>
    </xf>
    <xf numFmtId="49" fontId="67" fillId="12" borderId="63" xfId="0" applyNumberFormat="1" applyFont="1" applyFill="1" applyBorder="1" applyAlignment="1">
      <alignment vertical="center" wrapText="1"/>
    </xf>
    <xf numFmtId="49" fontId="67" fillId="20" borderId="65" xfId="0" applyNumberFormat="1" applyFont="1" applyFill="1" applyBorder="1" applyAlignment="1" applyProtection="1">
      <alignment vertical="center" wrapText="1"/>
      <protection locked="0"/>
    </xf>
    <xf numFmtId="49" fontId="67" fillId="18" borderId="111" xfId="0" applyNumberFormat="1" applyFont="1" applyFill="1" applyBorder="1" applyAlignment="1">
      <alignment horizontal="left" vertical="center" wrapText="1"/>
    </xf>
    <xf numFmtId="49" fontId="67" fillId="18" borderId="111" xfId="0" applyNumberFormat="1" applyFont="1" applyFill="1" applyBorder="1" applyAlignment="1">
      <alignment vertical="center" wrapText="1"/>
    </xf>
    <xf numFmtId="49" fontId="67" fillId="12" borderId="123" xfId="0" applyNumberFormat="1" applyFont="1" applyFill="1" applyBorder="1" applyAlignment="1">
      <alignment vertical="center" wrapText="1"/>
    </xf>
    <xf numFmtId="49" fontId="67" fillId="20" borderId="120" xfId="0" applyNumberFormat="1" applyFont="1" applyFill="1" applyBorder="1" applyAlignment="1">
      <alignment vertical="center" wrapText="1"/>
    </xf>
    <xf numFmtId="49" fontId="67" fillId="20" borderId="123" xfId="0" applyNumberFormat="1" applyFont="1" applyFill="1" applyBorder="1" applyAlignment="1">
      <alignment horizontal="left" vertical="center" wrapText="1"/>
    </xf>
    <xf numFmtId="49" fontId="67" fillId="12" borderId="120" xfId="0" applyNumberFormat="1" applyFont="1" applyFill="1" applyBorder="1" applyAlignment="1">
      <alignment vertical="center" wrapText="1"/>
    </xf>
    <xf numFmtId="49" fontId="67" fillId="20" borderId="104" xfId="0" applyNumberFormat="1" applyFont="1" applyFill="1" applyBorder="1" applyAlignment="1" applyProtection="1">
      <alignment horizontal="left" vertical="center" wrapText="1"/>
      <protection locked="0"/>
    </xf>
    <xf numFmtId="49" fontId="67" fillId="18" borderId="66" xfId="0" applyNumberFormat="1" applyFont="1" applyFill="1" applyBorder="1" applyAlignment="1">
      <alignment horizontal="left" vertical="center" wrapText="1"/>
    </xf>
    <xf numFmtId="49" fontId="67" fillId="20" borderId="103" xfId="0" applyNumberFormat="1" applyFont="1" applyFill="1" applyBorder="1" applyAlignment="1" applyProtection="1">
      <alignment vertical="center" wrapText="1"/>
      <protection locked="0"/>
    </xf>
    <xf numFmtId="49" fontId="67" fillId="12" borderId="65" xfId="0" applyNumberFormat="1" applyFont="1" applyFill="1" applyBorder="1" applyAlignment="1">
      <alignment vertical="center" wrapText="1"/>
    </xf>
    <xf numFmtId="49" fontId="67" fillId="18" borderId="104" xfId="0" applyNumberFormat="1" applyFont="1" applyFill="1" applyBorder="1" applyAlignment="1" applyProtection="1">
      <alignment vertical="center" wrapText="1"/>
      <protection locked="0"/>
    </xf>
    <xf numFmtId="49" fontId="67" fillId="12" borderId="104" xfId="0" applyNumberFormat="1" applyFont="1" applyFill="1" applyBorder="1" applyAlignment="1">
      <alignment vertical="center" wrapText="1"/>
    </xf>
    <xf numFmtId="49" fontId="69" fillId="18" borderId="63" xfId="0" applyNumberFormat="1" applyFont="1" applyFill="1" applyBorder="1" applyAlignment="1">
      <alignment horizontal="left" vertical="center" wrapText="1"/>
    </xf>
    <xf numFmtId="49" fontId="67" fillId="12" borderId="153" xfId="0" applyNumberFormat="1" applyFont="1" applyFill="1" applyBorder="1" applyAlignment="1">
      <alignment horizontal="left" vertical="center" wrapText="1"/>
    </xf>
    <xf numFmtId="49" fontId="67" fillId="12" borderId="153" xfId="0" applyNumberFormat="1" applyFont="1" applyFill="1" applyBorder="1" applyAlignment="1">
      <alignment vertical="center" wrapText="1"/>
    </xf>
    <xf numFmtId="49" fontId="67" fillId="12" borderId="93" xfId="0" applyNumberFormat="1" applyFont="1" applyFill="1" applyBorder="1" applyAlignment="1">
      <alignment horizontal="left" vertical="center" wrapText="1"/>
    </xf>
    <xf numFmtId="49" fontId="67" fillId="12" borderId="93" xfId="0" applyNumberFormat="1" applyFont="1" applyFill="1" applyBorder="1" applyAlignment="1">
      <alignment vertical="center" wrapText="1"/>
    </xf>
    <xf numFmtId="49" fontId="67" fillId="19" borderId="65" xfId="0" applyNumberFormat="1" applyFont="1" applyFill="1" applyBorder="1" applyAlignment="1">
      <alignment horizontal="left" vertical="center" wrapText="1"/>
    </xf>
    <xf numFmtId="49" fontId="67" fillId="12" borderId="112" xfId="0" applyNumberFormat="1" applyFont="1" applyFill="1" applyBorder="1" applyAlignment="1">
      <alignment horizontal="left" vertical="center" wrapText="1"/>
    </xf>
    <xf numFmtId="49" fontId="67" fillId="12" borderId="112" xfId="0" applyNumberFormat="1" applyFont="1" applyFill="1" applyBorder="1" applyAlignment="1">
      <alignment vertical="center" wrapText="1"/>
    </xf>
    <xf numFmtId="0" fontId="67" fillId="20" borderId="170" xfId="0" applyFont="1" applyFill="1" applyBorder="1" applyAlignment="1">
      <alignment vertical="center" wrapText="1"/>
    </xf>
    <xf numFmtId="49" fontId="67" fillId="12" borderId="170" xfId="0" applyNumberFormat="1" applyFont="1" applyFill="1" applyBorder="1" applyAlignment="1">
      <alignment horizontal="left" vertical="center" wrapText="1"/>
    </xf>
    <xf numFmtId="49" fontId="67" fillId="18" borderId="71" xfId="0" applyNumberFormat="1" applyFont="1" applyFill="1" applyBorder="1" applyAlignment="1">
      <alignment horizontal="left" vertical="center" wrapText="1"/>
    </xf>
    <xf numFmtId="49" fontId="67" fillId="18" borderId="71" xfId="0" applyNumberFormat="1" applyFont="1" applyFill="1" applyBorder="1" applyAlignment="1">
      <alignment vertical="center" wrapText="1"/>
    </xf>
    <xf numFmtId="49" fontId="67" fillId="12" borderId="94" xfId="1" applyNumberFormat="1" applyFont="1" applyFill="1" applyBorder="1" applyAlignment="1" applyProtection="1">
      <alignment horizontal="left" vertical="center" wrapText="1"/>
      <protection locked="0"/>
    </xf>
    <xf numFmtId="49" fontId="67" fillId="20" borderId="93" xfId="0" applyNumberFormat="1" applyFont="1" applyFill="1" applyBorder="1" applyAlignment="1" applyProtection="1">
      <alignment vertical="center" wrapText="1"/>
      <protection locked="0"/>
    </xf>
    <xf numFmtId="49" fontId="67" fillId="12" borderId="63" xfId="1" applyNumberFormat="1" applyFont="1" applyFill="1" applyBorder="1" applyAlignment="1" applyProtection="1">
      <alignment horizontal="left" vertical="center" wrapText="1"/>
      <protection locked="0"/>
    </xf>
    <xf numFmtId="49" fontId="67" fillId="12" borderId="63" xfId="1" applyNumberFormat="1" applyFont="1" applyFill="1" applyBorder="1" applyAlignment="1" applyProtection="1">
      <alignment vertical="center" wrapText="1"/>
      <protection locked="0"/>
    </xf>
    <xf numFmtId="0" fontId="67" fillId="18" borderId="150" xfId="0" applyFont="1" applyFill="1" applyBorder="1" applyAlignment="1">
      <alignment vertical="center" wrapText="1"/>
    </xf>
    <xf numFmtId="49" fontId="67" fillId="18" borderId="93" xfId="0" applyNumberFormat="1" applyFont="1" applyFill="1" applyBorder="1" applyAlignment="1" applyProtection="1">
      <alignment horizontal="left" vertical="center" wrapText="1"/>
      <protection locked="0"/>
    </xf>
    <xf numFmtId="49" fontId="67" fillId="18" borderId="93" xfId="0" applyNumberFormat="1" applyFont="1" applyFill="1" applyBorder="1" applyAlignment="1" applyProtection="1">
      <alignment vertical="center" wrapText="1"/>
      <protection locked="0"/>
    </xf>
    <xf numFmtId="49" fontId="67" fillId="20" borderId="104" xfId="0" applyNumberFormat="1" applyFont="1" applyFill="1" applyBorder="1" applyAlignment="1" applyProtection="1">
      <alignment vertical="center" wrapText="1"/>
      <protection locked="0"/>
    </xf>
    <xf numFmtId="49" fontId="67" fillId="21" borderId="94" xfId="0" applyNumberFormat="1" applyFont="1" applyFill="1" applyBorder="1" applyAlignment="1">
      <alignment vertical="center" wrapText="1"/>
    </xf>
    <xf numFmtId="49" fontId="67" fillId="12" borderId="122" xfId="0" applyNumberFormat="1" applyFont="1" applyFill="1" applyBorder="1" applyAlignment="1" applyProtection="1">
      <alignment horizontal="left" vertical="center" wrapText="1"/>
      <protection locked="0"/>
    </xf>
    <xf numFmtId="49" fontId="67" fillId="12" borderId="122" xfId="0" applyNumberFormat="1" applyFont="1" applyFill="1" applyBorder="1" applyAlignment="1" applyProtection="1">
      <alignment vertical="center" wrapText="1"/>
      <protection locked="0"/>
    </xf>
    <xf numFmtId="49" fontId="67" fillId="12" borderId="80" xfId="0" applyNumberFormat="1" applyFont="1" applyFill="1" applyBorder="1" applyAlignment="1">
      <alignment horizontal="left" vertical="center" wrapText="1"/>
    </xf>
    <xf numFmtId="49" fontId="67" fillId="12" borderId="80" xfId="0" applyNumberFormat="1" applyFont="1" applyFill="1" applyBorder="1" applyAlignment="1">
      <alignment vertical="center" wrapText="1"/>
    </xf>
    <xf numFmtId="49" fontId="67" fillId="12" borderId="94" xfId="0" applyNumberFormat="1" applyFont="1" applyFill="1" applyBorder="1" applyAlignment="1" applyProtection="1">
      <alignment vertical="center" wrapText="1"/>
      <protection locked="0"/>
    </xf>
    <xf numFmtId="0" fontId="68" fillId="20" borderId="94" xfId="0" applyFont="1" applyFill="1" applyBorder="1" applyAlignment="1">
      <alignment vertical="center"/>
    </xf>
    <xf numFmtId="49" fontId="67" fillId="12" borderId="103" xfId="0" applyNumberFormat="1" applyFont="1" applyFill="1" applyBorder="1" applyAlignment="1" applyProtection="1">
      <alignment vertical="center" wrapText="1"/>
      <protection locked="0"/>
    </xf>
    <xf numFmtId="0" fontId="67" fillId="20" borderId="110" xfId="0" applyFont="1" applyFill="1" applyBorder="1" applyAlignment="1">
      <alignment vertical="center" wrapText="1"/>
    </xf>
    <xf numFmtId="49" fontId="67" fillId="19" borderId="122" xfId="0" applyNumberFormat="1" applyFont="1" applyFill="1" applyBorder="1" applyAlignment="1">
      <alignment vertical="center" wrapText="1"/>
    </xf>
    <xf numFmtId="49" fontId="67" fillId="18" borderId="103" xfId="0" applyNumberFormat="1" applyFont="1" applyFill="1" applyBorder="1" applyAlignment="1" applyProtection="1">
      <alignment vertical="center" wrapText="1"/>
      <protection locked="0"/>
    </xf>
    <xf numFmtId="49" fontId="67" fillId="21" borderId="113" xfId="0" applyNumberFormat="1" applyFont="1" applyFill="1" applyBorder="1" applyAlignment="1">
      <alignment horizontal="left" vertical="center" wrapText="1"/>
    </xf>
    <xf numFmtId="49" fontId="67" fillId="21" borderId="113" xfId="0" applyNumberFormat="1" applyFont="1" applyFill="1" applyBorder="1" applyAlignment="1">
      <alignment vertical="center" wrapText="1"/>
    </xf>
    <xf numFmtId="49" fontId="67" fillId="20" borderId="163" xfId="0" applyNumberFormat="1" applyFont="1" applyFill="1" applyBorder="1" applyAlignment="1">
      <alignment vertical="center" wrapText="1"/>
    </xf>
    <xf numFmtId="49" fontId="67" fillId="21" borderId="94" xfId="0" applyNumberFormat="1" applyFont="1" applyFill="1" applyBorder="1" applyAlignment="1" applyProtection="1">
      <alignment vertical="center" wrapText="1"/>
      <protection locked="0"/>
    </xf>
    <xf numFmtId="49" fontId="67" fillId="18" borderId="184" xfId="0" applyNumberFormat="1" applyFont="1" applyFill="1" applyBorder="1" applyAlignment="1">
      <alignment vertical="center" wrapText="1"/>
    </xf>
    <xf numFmtId="49" fontId="67" fillId="20" borderId="80" xfId="0" applyNumberFormat="1" applyFont="1" applyFill="1" applyBorder="1" applyAlignment="1" applyProtection="1">
      <alignment horizontal="left" vertical="center" wrapText="1"/>
      <protection locked="0"/>
    </xf>
    <xf numFmtId="49" fontId="67" fillId="18" borderId="94" xfId="0" applyNumberFormat="1" applyFont="1" applyFill="1" applyBorder="1" applyAlignment="1">
      <alignment horizontal="center" vertical="center" wrapText="1"/>
    </xf>
    <xf numFmtId="49" fontId="69" fillId="20" borderId="103" xfId="0" applyNumberFormat="1" applyFont="1" applyFill="1" applyBorder="1" applyAlignment="1" applyProtection="1">
      <alignment vertical="center" wrapText="1"/>
      <protection locked="0"/>
    </xf>
    <xf numFmtId="49" fontId="69" fillId="18" borderId="94" xfId="0" applyNumberFormat="1" applyFont="1" applyFill="1" applyBorder="1" applyAlignment="1">
      <alignment horizontal="left" vertical="center" wrapText="1"/>
    </xf>
    <xf numFmtId="49" fontId="69" fillId="18" borderId="94" xfId="0" applyNumberFormat="1" applyFont="1" applyFill="1" applyBorder="1" applyAlignment="1">
      <alignment vertical="center" wrapText="1"/>
    </xf>
    <xf numFmtId="49" fontId="69" fillId="18" borderId="94" xfId="0" applyNumberFormat="1" applyFont="1" applyFill="1" applyBorder="1" applyAlignment="1" applyProtection="1">
      <alignment horizontal="left" vertical="center" wrapText="1"/>
      <protection locked="0"/>
    </xf>
    <xf numFmtId="49" fontId="67" fillId="20" borderId="122" xfId="0" applyNumberFormat="1" applyFont="1" applyFill="1" applyBorder="1" applyAlignment="1">
      <alignment horizontal="left" vertical="center" wrapText="1"/>
    </xf>
    <xf numFmtId="49" fontId="67" fillId="18" borderId="116" xfId="0" applyNumberFormat="1" applyFont="1" applyFill="1" applyBorder="1" applyAlignment="1">
      <alignment horizontal="left" vertical="center" wrapText="1"/>
    </xf>
    <xf numFmtId="49" fontId="67" fillId="12" borderId="108" xfId="0" applyNumberFormat="1" applyFont="1" applyFill="1" applyBorder="1" applyAlignment="1">
      <alignment horizontal="left" vertical="center" wrapText="1"/>
    </xf>
    <xf numFmtId="49" fontId="67" fillId="12" borderId="108" xfId="0" applyNumberFormat="1" applyFont="1" applyFill="1" applyBorder="1" applyAlignment="1">
      <alignment vertical="center" wrapText="1"/>
    </xf>
    <xf numFmtId="49" fontId="67" fillId="20" borderId="152" xfId="0" applyNumberFormat="1" applyFont="1" applyFill="1" applyBorder="1" applyAlignment="1">
      <alignment horizontal="left" vertical="center" wrapText="1"/>
    </xf>
    <xf numFmtId="49" fontId="69" fillId="20" borderId="103" xfId="0" applyNumberFormat="1" applyFont="1" applyFill="1" applyBorder="1" applyAlignment="1" applyProtection="1">
      <alignment horizontal="left" vertical="center" wrapText="1"/>
      <protection locked="0"/>
    </xf>
    <xf numFmtId="49" fontId="67" fillId="18" borderId="186" xfId="0" applyNumberFormat="1" applyFont="1" applyFill="1" applyBorder="1" applyAlignment="1">
      <alignment vertical="center" wrapText="1"/>
    </xf>
    <xf numFmtId="49" fontId="67" fillId="18" borderId="127" xfId="0" applyNumberFormat="1" applyFont="1" applyFill="1" applyBorder="1" applyAlignment="1">
      <alignment vertical="center" wrapText="1"/>
    </xf>
    <xf numFmtId="0" fontId="67" fillId="18" borderId="103" xfId="0" applyFont="1" applyFill="1" applyBorder="1" applyAlignment="1">
      <alignment horizontal="left" vertical="center" wrapText="1"/>
    </xf>
    <xf numFmtId="0" fontId="67" fillId="18" borderId="65" xfId="0" applyFont="1" applyFill="1" applyBorder="1" applyAlignment="1">
      <alignment horizontal="left" vertical="center" wrapText="1"/>
    </xf>
    <xf numFmtId="0" fontId="61" fillId="18" borderId="113" xfId="0" applyFont="1" applyFill="1" applyBorder="1" applyAlignment="1">
      <alignment horizontal="center" vertical="center" wrapText="1"/>
    </xf>
    <xf numFmtId="49" fontId="67" fillId="18" borderId="94" xfId="0" applyNumberFormat="1" applyFont="1" applyFill="1" applyBorder="1" applyAlignment="1" applyProtection="1">
      <alignment vertical="center" wrapText="1"/>
      <protection locked="0"/>
    </xf>
    <xf numFmtId="0" fontId="63" fillId="20" borderId="97" xfId="0" applyFont="1" applyFill="1" applyBorder="1" applyAlignment="1">
      <alignment horizontal="center" vertical="center" wrapText="1"/>
    </xf>
    <xf numFmtId="0" fontId="63" fillId="20" borderId="92" xfId="0" applyFont="1" applyFill="1" applyBorder="1" applyAlignment="1">
      <alignment vertical="center" wrapText="1"/>
    </xf>
    <xf numFmtId="14" fontId="63" fillId="20" borderId="98" xfId="0" applyNumberFormat="1" applyFont="1" applyFill="1" applyBorder="1" applyAlignment="1">
      <alignment horizontal="center" vertical="center" wrapText="1"/>
    </xf>
    <xf numFmtId="0" fontId="63" fillId="20" borderId="92" xfId="0" applyFont="1" applyFill="1" applyBorder="1" applyAlignment="1" applyProtection="1">
      <alignment horizontal="center" vertical="center" wrapText="1"/>
      <protection locked="0"/>
    </xf>
    <xf numFmtId="3" fontId="63" fillId="20" borderId="98" xfId="0" applyNumberFormat="1" applyFont="1" applyFill="1" applyBorder="1" applyAlignment="1">
      <alignment horizontal="center" vertical="center" wrapText="1"/>
    </xf>
    <xf numFmtId="0" fontId="63" fillId="20" borderId="92" xfId="0" applyFont="1" applyFill="1" applyBorder="1" applyAlignment="1">
      <alignment vertical="center"/>
    </xf>
    <xf numFmtId="0" fontId="63" fillId="20" borderId="92" xfId="0" applyFont="1" applyFill="1" applyBorder="1" applyAlignment="1">
      <alignment horizontal="center" vertical="center"/>
    </xf>
    <xf numFmtId="165" fontId="63" fillId="20" borderId="45" xfId="223" applyNumberFormat="1" applyFont="1" applyFill="1" applyBorder="1" applyAlignment="1">
      <alignment horizontal="center" vertical="center" wrapText="1"/>
    </xf>
    <xf numFmtId="165" fontId="63" fillId="20" borderId="94" xfId="223" applyNumberFormat="1" applyFont="1" applyFill="1" applyBorder="1" applyAlignment="1">
      <alignment horizontal="left" vertical="center" wrapText="1"/>
    </xf>
    <xf numFmtId="0" fontId="63" fillId="20" borderId="94" xfId="223" applyFont="1" applyFill="1" applyBorder="1" applyAlignment="1">
      <alignment horizontal="center" vertical="center" wrapText="1"/>
    </xf>
    <xf numFmtId="14" fontId="63" fillId="20" borderId="46" xfId="0" applyNumberFormat="1" applyFont="1" applyFill="1" applyBorder="1" applyAlignment="1">
      <alignment horizontal="center" vertical="center"/>
    </xf>
    <xf numFmtId="0" fontId="63" fillId="20" borderId="45" xfId="0" applyFont="1" applyFill="1" applyBorder="1" applyAlignment="1">
      <alignment horizontal="center" vertical="center"/>
    </xf>
    <xf numFmtId="0" fontId="63" fillId="20" borderId="94" xfId="0" applyFont="1" applyFill="1" applyBorder="1" applyAlignment="1">
      <alignment horizontal="center" vertical="center" wrapText="1"/>
    </xf>
    <xf numFmtId="0" fontId="63" fillId="20" borderId="46" xfId="0" applyFont="1" applyFill="1" applyBorder="1" applyAlignment="1">
      <alignment horizontal="center" vertical="center"/>
    </xf>
    <xf numFmtId="0" fontId="63" fillId="20" borderId="45" xfId="0" applyFont="1" applyFill="1" applyBorder="1" applyAlignment="1">
      <alignment horizontal="center" vertical="center" wrapText="1"/>
    </xf>
    <xf numFmtId="0" fontId="63" fillId="20" borderId="47" xfId="0" applyFont="1" applyFill="1" applyBorder="1" applyAlignment="1">
      <alignment horizontal="center" vertical="center"/>
    </xf>
    <xf numFmtId="0" fontId="63" fillId="20" borderId="93" xfId="0" applyFont="1" applyFill="1" applyBorder="1" applyAlignment="1">
      <alignment vertical="center"/>
    </xf>
    <xf numFmtId="0" fontId="63" fillId="20" borderId="93" xfId="0" applyFont="1" applyFill="1" applyBorder="1" applyAlignment="1">
      <alignment horizontal="center" vertical="center" wrapText="1"/>
    </xf>
    <xf numFmtId="14" fontId="63" fillId="20" borderId="48" xfId="0" applyNumberFormat="1" applyFont="1" applyFill="1" applyBorder="1" applyAlignment="1">
      <alignment horizontal="center" vertical="center"/>
    </xf>
    <xf numFmtId="49" fontId="67" fillId="20" borderId="76" xfId="0" applyNumberFormat="1" applyFont="1" applyFill="1" applyBorder="1" applyAlignment="1">
      <alignment horizontal="left" vertical="center" wrapText="1"/>
    </xf>
    <xf numFmtId="49" fontId="67" fillId="20" borderId="76" xfId="0" applyNumberFormat="1" applyFont="1" applyFill="1" applyBorder="1" applyAlignment="1">
      <alignment vertical="center" wrapText="1"/>
    </xf>
    <xf numFmtId="49" fontId="67" fillId="20" borderId="112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187" xfId="0" applyFont="1" applyBorder="1" applyAlignment="1">
      <alignment horizontal="center" vertical="center" wrapText="1"/>
    </xf>
    <xf numFmtId="0" fontId="63" fillId="0" borderId="188" xfId="0" applyFont="1" applyBorder="1" applyAlignment="1">
      <alignment vertical="center" wrapText="1"/>
    </xf>
    <xf numFmtId="0" fontId="63" fillId="0" borderId="188" xfId="0" applyFont="1" applyBorder="1" applyAlignment="1">
      <alignment horizontal="left" vertical="center" wrapText="1"/>
    </xf>
    <xf numFmtId="0" fontId="63" fillId="20" borderId="188" xfId="0" applyFont="1" applyFill="1" applyBorder="1" applyAlignment="1">
      <alignment horizontal="left" vertical="center" wrapText="1"/>
    </xf>
    <xf numFmtId="0" fontId="63" fillId="0" borderId="188" xfId="0" applyFont="1" applyBorder="1" applyAlignment="1">
      <alignment horizontal="center" vertical="center" wrapText="1"/>
    </xf>
    <xf numFmtId="0" fontId="63" fillId="0" borderId="189" xfId="0" applyFont="1" applyBorder="1" applyAlignment="1">
      <alignment horizontal="center" vertical="center" wrapText="1"/>
    </xf>
    <xf numFmtId="14" fontId="61" fillId="18" borderId="135" xfId="0" applyNumberFormat="1" applyFont="1" applyFill="1" applyBorder="1" applyAlignment="1">
      <alignment horizontal="center" vertical="center" wrapText="1"/>
    </xf>
    <xf numFmtId="0" fontId="63" fillId="0" borderId="190" xfId="0" applyFont="1" applyBorder="1" applyAlignment="1">
      <alignment horizontal="center" vertical="center" wrapText="1"/>
    </xf>
    <xf numFmtId="0" fontId="63" fillId="0" borderId="191" xfId="0" applyFont="1" applyBorder="1" applyAlignment="1">
      <alignment vertical="center" wrapText="1"/>
    </xf>
    <xf numFmtId="0" fontId="63" fillId="0" borderId="191" xfId="0" applyFont="1" applyBorder="1" applyAlignment="1">
      <alignment horizontal="left" vertical="center" wrapText="1"/>
    </xf>
    <xf numFmtId="0" fontId="63" fillId="0" borderId="191" xfId="0" applyFont="1" applyBorder="1" applyAlignment="1">
      <alignment horizontal="center" vertical="center" wrapText="1"/>
    </xf>
    <xf numFmtId="0" fontId="63" fillId="20" borderId="191" xfId="0" applyFont="1" applyFill="1" applyBorder="1" applyAlignment="1">
      <alignment horizontal="left" vertical="center" wrapText="1"/>
    </xf>
    <xf numFmtId="0" fontId="63" fillId="0" borderId="192" xfId="0" applyFont="1" applyBorder="1" applyAlignment="1">
      <alignment horizontal="center" vertical="center" wrapText="1"/>
    </xf>
    <xf numFmtId="0" fontId="32" fillId="145" borderId="49" xfId="0" applyFont="1" applyFill="1" applyBorder="1" applyAlignment="1">
      <alignment horizontal="center" vertical="center" wrapText="1"/>
    </xf>
    <xf numFmtId="0" fontId="32" fillId="145" borderId="66" xfId="0" applyFont="1" applyFill="1" applyBorder="1" applyAlignment="1">
      <alignment horizontal="center" vertical="center" wrapText="1"/>
    </xf>
    <xf numFmtId="164" fontId="32" fillId="145" borderId="66" xfId="0" applyNumberFormat="1" applyFont="1" applyFill="1" applyBorder="1" applyAlignment="1">
      <alignment horizontal="center" vertical="center" wrapText="1"/>
    </xf>
    <xf numFmtId="0" fontId="32" fillId="145" borderId="50" xfId="0" applyFont="1" applyFill="1" applyBorder="1" applyAlignment="1">
      <alignment horizontal="center" vertical="center" wrapText="1"/>
    </xf>
    <xf numFmtId="0" fontId="63" fillId="20" borderId="190" xfId="0" applyFont="1" applyFill="1" applyBorder="1" applyAlignment="1">
      <alignment horizontal="center" vertical="center" wrapText="1"/>
    </xf>
    <xf numFmtId="0" fontId="63" fillId="20" borderId="191" xfId="0" applyFont="1" applyFill="1" applyBorder="1" applyAlignment="1">
      <alignment vertical="center" wrapText="1"/>
    </xf>
    <xf numFmtId="0" fontId="63" fillId="20" borderId="191" xfId="0" applyFont="1" applyFill="1" applyBorder="1" applyAlignment="1">
      <alignment horizontal="center" vertical="center" wrapText="1"/>
    </xf>
    <xf numFmtId="0" fontId="63" fillId="20" borderId="192" xfId="0" applyFont="1" applyFill="1" applyBorder="1" applyAlignment="1">
      <alignment horizontal="center" vertical="center" wrapText="1"/>
    </xf>
    <xf numFmtId="0" fontId="63" fillId="20" borderId="187" xfId="0" applyFont="1" applyFill="1" applyBorder="1" applyAlignment="1">
      <alignment horizontal="center" vertical="center" wrapText="1"/>
    </xf>
    <xf numFmtId="0" fontId="63" fillId="20" borderId="188" xfId="0" applyFont="1" applyFill="1" applyBorder="1" applyAlignment="1">
      <alignment vertical="center" wrapText="1"/>
    </xf>
    <xf numFmtId="0" fontId="63" fillId="20" borderId="188" xfId="0" applyFont="1" applyFill="1" applyBorder="1" applyAlignment="1">
      <alignment horizontal="center" vertical="center" wrapText="1"/>
    </xf>
    <xf numFmtId="0" fontId="63" fillId="20" borderId="189" xfId="0" applyFont="1" applyFill="1" applyBorder="1" applyAlignment="1">
      <alignment horizontal="center" vertical="center" wrapText="1"/>
    </xf>
    <xf numFmtId="165" fontId="63" fillId="20" borderId="106" xfId="223" applyNumberFormat="1" applyFont="1" applyFill="1" applyBorder="1" applyAlignment="1">
      <alignment horizontal="center" vertical="center" wrapText="1"/>
    </xf>
    <xf numFmtId="165" fontId="63" fillId="20" borderId="103" xfId="223" applyNumberFormat="1" applyFont="1" applyFill="1" applyBorder="1" applyAlignment="1">
      <alignment horizontal="left" vertical="center" wrapText="1"/>
    </xf>
    <xf numFmtId="2" fontId="63" fillId="20" borderId="103" xfId="223" applyNumberFormat="1" applyFont="1" applyFill="1" applyBorder="1" applyAlignment="1">
      <alignment horizontal="left" vertical="center" wrapText="1"/>
    </xf>
    <xf numFmtId="0" fontId="63" fillId="20" borderId="103" xfId="0" applyFont="1" applyFill="1" applyBorder="1" applyAlignment="1">
      <alignment vertical="center" wrapText="1"/>
    </xf>
    <xf numFmtId="0" fontId="63" fillId="20" borderId="103" xfId="223" applyFont="1" applyFill="1" applyBorder="1" applyAlignment="1">
      <alignment horizontal="center" vertical="center" wrapText="1"/>
    </xf>
    <xf numFmtId="14" fontId="63" fillId="20" borderId="67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1" fillId="20" borderId="0" xfId="0" applyFont="1" applyFill="1" applyAlignment="1">
      <alignment horizontal="left" vertical="center"/>
    </xf>
    <xf numFmtId="14" fontId="32" fillId="145" borderId="66" xfId="0" applyNumberFormat="1" applyFont="1" applyFill="1" applyBorder="1" applyAlignment="1">
      <alignment horizontal="center" vertical="center" wrapText="1"/>
    </xf>
    <xf numFmtId="14" fontId="66" fillId="0" borderId="0" xfId="0" applyNumberFormat="1" applyFont="1" applyAlignment="1">
      <alignment horizontal="center" vertical="center"/>
    </xf>
    <xf numFmtId="14" fontId="63" fillId="20" borderId="103" xfId="223" applyNumberFormat="1" applyFont="1" applyFill="1" applyBorder="1" applyAlignment="1">
      <alignment horizontal="center" vertical="center" wrapText="1"/>
    </xf>
    <xf numFmtId="14" fontId="63" fillId="20" borderId="94" xfId="223" applyNumberFormat="1" applyFont="1" applyFill="1" applyBorder="1" applyAlignment="1">
      <alignment horizontal="center" vertical="center" wrapText="1"/>
    </xf>
    <xf numFmtId="14" fontId="63" fillId="20" borderId="94" xfId="0" applyNumberFormat="1" applyFont="1" applyFill="1" applyBorder="1" applyAlignment="1">
      <alignment horizontal="center" vertical="center" wrapText="1"/>
    </xf>
    <xf numFmtId="14" fontId="63" fillId="20" borderId="93" xfId="0" applyNumberFormat="1" applyFont="1" applyFill="1" applyBorder="1" applyAlignment="1">
      <alignment horizontal="center" vertical="center" wrapText="1"/>
    </xf>
    <xf numFmtId="0" fontId="61" fillId="20" borderId="152" xfId="0" applyFont="1" applyFill="1" applyBorder="1" applyAlignment="1">
      <alignment horizontal="justify" vertical="center" wrapText="1"/>
    </xf>
    <xf numFmtId="0" fontId="61" fillId="20" borderId="152" xfId="0" applyFont="1" applyFill="1" applyBorder="1" applyAlignment="1">
      <alignment horizontal="left" vertical="center" wrapText="1"/>
    </xf>
    <xf numFmtId="0" fontId="61" fillId="20" borderId="174" xfId="0" applyFont="1" applyFill="1" applyBorder="1" applyAlignment="1">
      <alignment vertical="center" wrapText="1"/>
    </xf>
    <xf numFmtId="14" fontId="61" fillId="18" borderId="63" xfId="0" applyNumberFormat="1" applyFont="1" applyFill="1" applyBorder="1" applyAlignment="1">
      <alignment horizontal="center" vertical="center" wrapText="1"/>
    </xf>
    <xf numFmtId="14" fontId="61" fillId="20" borderId="103" xfId="0" applyNumberFormat="1" applyFont="1" applyFill="1" applyBorder="1" applyAlignment="1">
      <alignment horizontal="center" vertical="center" wrapText="1"/>
    </xf>
    <xf numFmtId="14" fontId="61" fillId="18" borderId="122" xfId="0" applyNumberFormat="1" applyFont="1" applyFill="1" applyBorder="1" applyAlignment="1">
      <alignment horizontal="center" vertical="center" wrapText="1"/>
    </xf>
    <xf numFmtId="14" fontId="61" fillId="20" borderId="76" xfId="0" applyNumberFormat="1" applyFont="1" applyFill="1" applyBorder="1" applyAlignment="1">
      <alignment horizontal="center" vertical="center" wrapText="1"/>
    </xf>
    <xf numFmtId="14" fontId="61" fillId="18" borderId="66" xfId="0" applyNumberFormat="1" applyFont="1" applyFill="1" applyBorder="1" applyAlignment="1">
      <alignment horizontal="center" vertical="center" wrapText="1"/>
    </xf>
    <xf numFmtId="14" fontId="61" fillId="18" borderId="123" xfId="0" applyNumberFormat="1" applyFont="1" applyFill="1" applyBorder="1" applyAlignment="1">
      <alignment horizontal="center" vertical="center" wrapText="1"/>
    </xf>
    <xf numFmtId="14" fontId="61" fillId="20" borderId="123" xfId="0" applyNumberFormat="1" applyFont="1" applyFill="1" applyBorder="1" applyAlignment="1">
      <alignment horizontal="center" vertical="center" wrapText="1"/>
    </xf>
    <xf numFmtId="14" fontId="61" fillId="12" borderId="94" xfId="0" applyNumberFormat="1" applyFont="1" applyFill="1" applyBorder="1" applyAlignment="1">
      <alignment horizontal="center" vertical="center" wrapText="1"/>
    </xf>
    <xf numFmtId="14" fontId="61" fillId="20" borderId="63" xfId="0" applyNumberFormat="1" applyFont="1" applyFill="1" applyBorder="1" applyAlignment="1">
      <alignment horizontal="center" vertical="center" wrapText="1"/>
    </xf>
    <xf numFmtId="14" fontId="61" fillId="21" borderId="104" xfId="0" applyNumberFormat="1" applyFont="1" applyFill="1" applyBorder="1" applyAlignment="1">
      <alignment horizontal="center" vertical="center" wrapText="1"/>
    </xf>
    <xf numFmtId="14" fontId="61" fillId="18" borderId="115" xfId="0" applyNumberFormat="1" applyFont="1" applyFill="1" applyBorder="1" applyAlignment="1">
      <alignment horizontal="center" vertical="center" wrapText="1"/>
    </xf>
    <xf numFmtId="14" fontId="61" fillId="19" borderId="94" xfId="0" applyNumberFormat="1" applyFont="1" applyFill="1" applyBorder="1" applyAlignment="1">
      <alignment horizontal="center" vertical="center" wrapText="1"/>
    </xf>
    <xf numFmtId="14" fontId="61" fillId="21" borderId="103" xfId="0" applyNumberFormat="1" applyFont="1" applyFill="1" applyBorder="1" applyAlignment="1">
      <alignment horizontal="center" vertical="center" wrapText="1"/>
    </xf>
    <xf numFmtId="14" fontId="61" fillId="18" borderId="150" xfId="0" applyNumberFormat="1" applyFont="1" applyFill="1" applyBorder="1" applyAlignment="1">
      <alignment horizontal="center" vertical="center" wrapText="1"/>
    </xf>
    <xf numFmtId="14" fontId="61" fillId="20" borderId="104" xfId="0" applyNumberFormat="1" applyFont="1" applyFill="1" applyBorder="1" applyAlignment="1">
      <alignment horizontal="center" vertical="center" wrapText="1"/>
    </xf>
    <xf numFmtId="14" fontId="61" fillId="20" borderId="112" xfId="0" applyNumberFormat="1" applyFont="1" applyFill="1" applyBorder="1" applyAlignment="1">
      <alignment horizontal="center" vertical="center" wrapText="1"/>
    </xf>
    <xf numFmtId="14" fontId="61" fillId="20" borderId="93" xfId="0" applyNumberFormat="1" applyFont="1" applyFill="1" applyBorder="1" applyAlignment="1">
      <alignment horizontal="center" vertical="center" wrapText="1"/>
    </xf>
    <xf numFmtId="14" fontId="61" fillId="21" borderId="65" xfId="0" applyNumberFormat="1" applyFont="1" applyFill="1" applyBorder="1" applyAlignment="1">
      <alignment horizontal="center" vertical="center" wrapText="1"/>
    </xf>
    <xf numFmtId="14" fontId="61" fillId="20" borderId="122" xfId="0" applyNumberFormat="1" applyFont="1" applyFill="1" applyBorder="1" applyAlignment="1">
      <alignment horizontal="center" vertical="center" wrapText="1"/>
    </xf>
    <xf numFmtId="14" fontId="61" fillId="18" borderId="108" xfId="0" applyNumberFormat="1" applyFont="1" applyFill="1" applyBorder="1" applyAlignment="1">
      <alignment horizontal="center" vertical="center" wrapText="1"/>
    </xf>
    <xf numFmtId="14" fontId="61" fillId="18" borderId="76" xfId="0" applyNumberFormat="1" applyFont="1" applyFill="1" applyBorder="1" applyAlignment="1">
      <alignment horizontal="center" vertical="center" wrapText="1"/>
    </xf>
    <xf numFmtId="14" fontId="61" fillId="18" borderId="114" xfId="0" applyNumberFormat="1" applyFont="1" applyFill="1" applyBorder="1" applyAlignment="1">
      <alignment horizontal="center" vertical="center" wrapText="1"/>
    </xf>
    <xf numFmtId="14" fontId="61" fillId="12" borderId="93" xfId="0" applyNumberFormat="1" applyFont="1" applyFill="1" applyBorder="1" applyAlignment="1">
      <alignment horizontal="center" vertical="center" wrapText="1"/>
    </xf>
    <xf numFmtId="14" fontId="61" fillId="18" borderId="113" xfId="0" applyNumberFormat="1" applyFont="1" applyFill="1" applyBorder="1" applyAlignment="1">
      <alignment horizontal="center" vertical="center" wrapText="1"/>
    </xf>
    <xf numFmtId="14" fontId="61" fillId="18" borderId="111" xfId="0" applyNumberFormat="1" applyFont="1" applyFill="1" applyBorder="1" applyAlignment="1">
      <alignment horizontal="center" vertical="center" wrapText="1"/>
    </xf>
    <xf numFmtId="14" fontId="61" fillId="12" borderId="174" xfId="0" applyNumberFormat="1" applyFont="1" applyFill="1" applyBorder="1" applyAlignment="1">
      <alignment horizontal="center" vertical="center" wrapText="1"/>
    </xf>
    <xf numFmtId="14" fontId="61" fillId="20" borderId="65" xfId="0" applyNumberFormat="1" applyFont="1" applyFill="1" applyBorder="1" applyAlignment="1">
      <alignment horizontal="center" vertical="center" wrapText="1"/>
    </xf>
    <xf numFmtId="14" fontId="61" fillId="20" borderId="152" xfId="0" applyNumberFormat="1" applyFont="1" applyFill="1" applyBorder="1" applyAlignment="1">
      <alignment horizontal="center" vertical="center" wrapText="1"/>
    </xf>
    <xf numFmtId="14" fontId="61" fillId="20" borderId="122" xfId="0" applyNumberFormat="1" applyFont="1" applyFill="1" applyBorder="1" applyAlignment="1">
      <alignment horizontal="center" vertical="center"/>
    </xf>
    <xf numFmtId="14" fontId="61" fillId="20" borderId="80" xfId="0" applyNumberFormat="1" applyFont="1" applyFill="1" applyBorder="1" applyAlignment="1">
      <alignment horizontal="center" vertical="center" wrapText="1"/>
    </xf>
    <xf numFmtId="14" fontId="61" fillId="18" borderId="116" xfId="0" applyNumberFormat="1" applyFont="1" applyFill="1" applyBorder="1" applyAlignment="1">
      <alignment horizontal="center" vertical="center" wrapText="1"/>
    </xf>
    <xf numFmtId="14" fontId="61" fillId="20" borderId="111" xfId="0" applyNumberFormat="1" applyFont="1" applyFill="1" applyBorder="1" applyAlignment="1">
      <alignment horizontal="center" vertical="center" wrapText="1"/>
    </xf>
    <xf numFmtId="14" fontId="61" fillId="20" borderId="66" xfId="0" applyNumberFormat="1" applyFont="1" applyFill="1" applyBorder="1" applyAlignment="1">
      <alignment horizontal="center" vertical="center" wrapText="1"/>
    </xf>
    <xf numFmtId="14" fontId="61" fillId="12" borderId="200" xfId="0" applyNumberFormat="1" applyFont="1" applyFill="1" applyBorder="1" applyAlignment="1">
      <alignment horizontal="center" vertical="center" wrapText="1"/>
    </xf>
    <xf numFmtId="14" fontId="61" fillId="20" borderId="160" xfId="0" applyNumberFormat="1" applyFont="1" applyFill="1" applyBorder="1" applyAlignment="1">
      <alignment horizontal="center" vertical="center" wrapText="1"/>
    </xf>
    <xf numFmtId="14" fontId="61" fillId="20" borderId="144" xfId="0" applyNumberFormat="1" applyFont="1" applyFill="1" applyBorder="1" applyAlignment="1">
      <alignment horizontal="center" vertical="center"/>
    </xf>
    <xf numFmtId="14" fontId="61" fillId="12" borderId="63" xfId="0" applyNumberFormat="1" applyFont="1" applyFill="1" applyBorder="1" applyAlignment="1">
      <alignment horizontal="center" vertical="center" wrapText="1"/>
    </xf>
    <xf numFmtId="14" fontId="61" fillId="12" borderId="104" xfId="0" applyNumberFormat="1" applyFont="1" applyFill="1" applyBorder="1" applyAlignment="1">
      <alignment horizontal="center" vertical="center" wrapText="1"/>
    </xf>
    <xf numFmtId="14" fontId="61" fillId="12" borderId="103" xfId="0" applyNumberFormat="1" applyFont="1" applyFill="1" applyBorder="1" applyAlignment="1">
      <alignment horizontal="center" vertical="center" wrapText="1"/>
    </xf>
    <xf numFmtId="0" fontId="61" fillId="18" borderId="166" xfId="0" applyFont="1" applyFill="1" applyBorder="1" applyAlignment="1">
      <alignment vertical="center" wrapText="1"/>
    </xf>
    <xf numFmtId="14" fontId="61" fillId="18" borderId="166" xfId="0" applyNumberFormat="1" applyFont="1" applyFill="1" applyBorder="1" applyAlignment="1">
      <alignment horizontal="center" vertical="center" wrapText="1"/>
    </xf>
    <xf numFmtId="14" fontId="61" fillId="18" borderId="167" xfId="0" applyNumberFormat="1" applyFont="1" applyFill="1" applyBorder="1" applyAlignment="1">
      <alignment horizontal="center" vertical="center" wrapText="1"/>
    </xf>
    <xf numFmtId="14" fontId="61" fillId="20" borderId="63" xfId="0" applyNumberFormat="1" applyFont="1" applyFill="1" applyBorder="1" applyAlignment="1">
      <alignment horizontal="center" vertical="center"/>
    </xf>
    <xf numFmtId="14" fontId="61" fillId="18" borderId="79" xfId="0" applyNumberFormat="1" applyFont="1" applyFill="1" applyBorder="1" applyAlignment="1">
      <alignment horizontal="center" vertical="center" wrapText="1"/>
    </xf>
    <xf numFmtId="14" fontId="61" fillId="12" borderId="80" xfId="0" applyNumberFormat="1" applyFont="1" applyFill="1" applyBorder="1" applyAlignment="1">
      <alignment horizontal="center" vertical="center" wrapText="1"/>
    </xf>
    <xf numFmtId="14" fontId="61" fillId="20" borderId="63" xfId="0" applyNumberFormat="1" applyFont="1" applyFill="1" applyBorder="1" applyAlignment="1" applyProtection="1">
      <alignment horizontal="center" vertical="center" wrapText="1"/>
      <protection locked="0"/>
    </xf>
    <xf numFmtId="14" fontId="61" fillId="12" borderId="112" xfId="0" applyNumberFormat="1" applyFont="1" applyFill="1" applyBorder="1" applyAlignment="1">
      <alignment horizontal="center" vertical="center" wrapText="1"/>
    </xf>
    <xf numFmtId="14" fontId="61" fillId="18" borderId="127" xfId="0" applyNumberFormat="1" applyFont="1" applyFill="1" applyBorder="1" applyAlignment="1">
      <alignment horizontal="center" vertical="center" wrapText="1"/>
    </xf>
    <xf numFmtId="0" fontId="61" fillId="18" borderId="194" xfId="0" applyFont="1" applyFill="1" applyBorder="1" applyAlignment="1">
      <alignment vertical="center" wrapText="1"/>
    </xf>
    <xf numFmtId="14" fontId="61" fillId="19" borderId="125" xfId="0" applyNumberFormat="1" applyFont="1" applyFill="1" applyBorder="1" applyAlignment="1">
      <alignment horizontal="center" vertical="center" wrapText="1"/>
    </xf>
    <xf numFmtId="14" fontId="61" fillId="18" borderId="179" xfId="0" applyNumberFormat="1" applyFont="1" applyFill="1" applyBorder="1" applyAlignment="1">
      <alignment horizontal="center" vertical="center" wrapText="1"/>
    </xf>
    <xf numFmtId="14" fontId="61" fillId="12" borderId="74" xfId="0" applyNumberFormat="1" applyFont="1" applyFill="1" applyBorder="1" applyAlignment="1">
      <alignment horizontal="center" vertical="center" wrapText="1"/>
    </xf>
    <xf numFmtId="14" fontId="61" fillId="20" borderId="128" xfId="0" applyNumberFormat="1" applyFont="1" applyFill="1" applyBorder="1" applyAlignment="1">
      <alignment horizontal="center" vertical="center" wrapText="1"/>
    </xf>
    <xf numFmtId="14" fontId="61" fillId="12" borderId="65" xfId="0" applyNumberFormat="1" applyFont="1" applyFill="1" applyBorder="1" applyAlignment="1">
      <alignment horizontal="center" vertical="center" wrapText="1"/>
    </xf>
    <xf numFmtId="14" fontId="61" fillId="18" borderId="120" xfId="0" applyNumberFormat="1" applyFont="1" applyFill="1" applyBorder="1" applyAlignment="1">
      <alignment horizontal="center" vertical="center" wrapText="1"/>
    </xf>
    <xf numFmtId="14" fontId="61" fillId="20" borderId="120" xfId="0" applyNumberFormat="1" applyFont="1" applyFill="1" applyBorder="1" applyAlignment="1">
      <alignment horizontal="center" vertical="center" wrapText="1"/>
    </xf>
    <xf numFmtId="14" fontId="61" fillId="19" borderId="65" xfId="0" applyNumberFormat="1" applyFont="1" applyFill="1" applyBorder="1" applyAlignment="1">
      <alignment horizontal="center" vertical="center" wrapText="1"/>
    </xf>
    <xf numFmtId="14" fontId="61" fillId="18" borderId="170" xfId="0" applyNumberFormat="1" applyFont="1" applyFill="1" applyBorder="1" applyAlignment="1">
      <alignment horizontal="center" vertical="center" wrapText="1"/>
    </xf>
    <xf numFmtId="14" fontId="61" fillId="18" borderId="71" xfId="0" applyNumberFormat="1" applyFont="1" applyFill="1" applyBorder="1" applyAlignment="1">
      <alignment horizontal="center" vertical="center" wrapText="1"/>
    </xf>
    <xf numFmtId="0" fontId="61" fillId="18" borderId="196" xfId="0" applyFont="1" applyFill="1" applyBorder="1" applyAlignment="1">
      <alignment vertical="center" wrapText="1"/>
    </xf>
    <xf numFmtId="14" fontId="61" fillId="20" borderId="196" xfId="0" applyNumberFormat="1" applyFont="1" applyFill="1" applyBorder="1" applyAlignment="1">
      <alignment horizontal="center" vertical="center" wrapText="1"/>
    </xf>
    <xf numFmtId="14" fontId="61" fillId="20" borderId="199" xfId="0" applyNumberFormat="1" applyFont="1" applyFill="1" applyBorder="1" applyAlignment="1">
      <alignment horizontal="center" vertical="center" wrapText="1"/>
    </xf>
    <xf numFmtId="14" fontId="61" fillId="19" borderId="76" xfId="0" applyNumberFormat="1" applyFont="1" applyFill="1" applyBorder="1" applyAlignment="1">
      <alignment horizontal="center" vertical="center" wrapText="1"/>
    </xf>
    <xf numFmtId="14" fontId="61" fillId="19" borderId="102" xfId="0" applyNumberFormat="1" applyFont="1" applyFill="1" applyBorder="1" applyAlignment="1">
      <alignment horizontal="center" vertical="center" wrapText="1"/>
    </xf>
    <xf numFmtId="14" fontId="61" fillId="12" borderId="122" xfId="0" applyNumberFormat="1" applyFont="1" applyFill="1" applyBorder="1" applyAlignment="1">
      <alignment horizontal="center" vertical="center" wrapText="1"/>
    </xf>
    <xf numFmtId="0" fontId="61" fillId="12" borderId="93" xfId="0" applyFont="1" applyFill="1" applyBorder="1" applyAlignment="1">
      <alignment vertical="center" wrapText="1"/>
    </xf>
    <xf numFmtId="0" fontId="61" fillId="18" borderId="82" xfId="0" applyFont="1" applyFill="1" applyBorder="1" applyAlignment="1">
      <alignment vertical="center" wrapText="1"/>
    </xf>
    <xf numFmtId="14" fontId="61" fillId="21" borderId="113" xfId="0" applyNumberFormat="1" applyFont="1" applyFill="1" applyBorder="1" applyAlignment="1">
      <alignment horizontal="center" vertical="center" wrapText="1"/>
    </xf>
    <xf numFmtId="14" fontId="61" fillId="21" borderId="94" xfId="0" applyNumberFormat="1" applyFont="1" applyFill="1" applyBorder="1" applyAlignment="1">
      <alignment horizontal="center" vertical="center" wrapText="1"/>
    </xf>
    <xf numFmtId="14" fontId="61" fillId="19" borderId="103" xfId="0" applyNumberFormat="1" applyFont="1" applyFill="1" applyBorder="1" applyAlignment="1">
      <alignment horizontal="center" vertical="center" wrapText="1"/>
    </xf>
    <xf numFmtId="14" fontId="61" fillId="19" borderId="93" xfId="0" applyNumberFormat="1" applyFont="1" applyFill="1" applyBorder="1" applyAlignment="1">
      <alignment horizontal="center" vertical="center" wrapText="1"/>
    </xf>
    <xf numFmtId="14" fontId="61" fillId="19" borderId="122" xfId="0" applyNumberFormat="1" applyFont="1" applyFill="1" applyBorder="1" applyAlignment="1">
      <alignment horizontal="center" vertical="center" wrapText="1"/>
    </xf>
    <xf numFmtId="14" fontId="61" fillId="12" borderId="173" xfId="0" applyNumberFormat="1" applyFont="1" applyFill="1" applyBorder="1" applyAlignment="1">
      <alignment horizontal="center" vertical="center" wrapText="1"/>
    </xf>
    <xf numFmtId="14" fontId="61" fillId="12" borderId="108" xfId="0" applyNumberFormat="1" applyFont="1" applyFill="1" applyBorder="1" applyAlignment="1">
      <alignment horizontal="center" vertical="center" wrapText="1"/>
    </xf>
    <xf numFmtId="14" fontId="61" fillId="18" borderId="153" xfId="0" applyNumberFormat="1" applyFont="1" applyFill="1" applyBorder="1" applyAlignment="1">
      <alignment horizontal="center" vertical="center" wrapText="1"/>
    </xf>
    <xf numFmtId="14" fontId="63" fillId="0" borderId="191" xfId="0" applyNumberFormat="1" applyFont="1" applyBorder="1" applyAlignment="1">
      <alignment horizontal="center" vertical="center" wrapText="1"/>
    </xf>
    <xf numFmtId="14" fontId="63" fillId="0" borderId="92" xfId="0" applyNumberFormat="1" applyFont="1" applyBorder="1" applyAlignment="1">
      <alignment horizontal="center" vertical="center" wrapText="1"/>
    </xf>
    <xf numFmtId="14" fontId="63" fillId="0" borderId="188" xfId="0" applyNumberFormat="1" applyFont="1" applyBorder="1" applyAlignment="1">
      <alignment horizontal="center" vertical="center" wrapText="1"/>
    </xf>
    <xf numFmtId="14" fontId="63" fillId="20" borderId="191" xfId="0" applyNumberFormat="1" applyFont="1" applyFill="1" applyBorder="1" applyAlignment="1">
      <alignment horizontal="center" vertical="center" wrapText="1"/>
    </xf>
    <xf numFmtId="14" fontId="63" fillId="20" borderId="92" xfId="0" applyNumberFormat="1" applyFont="1" applyFill="1" applyBorder="1" applyAlignment="1">
      <alignment horizontal="center" vertical="center" wrapText="1"/>
    </xf>
    <xf numFmtId="14" fontId="63" fillId="20" borderId="92" xfId="0" applyNumberFormat="1" applyFont="1" applyFill="1" applyBorder="1" applyAlignment="1" applyProtection="1">
      <alignment horizontal="center" vertical="center" wrapText="1"/>
      <protection locked="0"/>
    </xf>
    <xf numFmtId="14" fontId="63" fillId="20" borderId="188" xfId="0" applyNumberFormat="1" applyFont="1" applyFill="1" applyBorder="1" applyAlignment="1">
      <alignment horizontal="center" vertical="center" wrapText="1"/>
    </xf>
    <xf numFmtId="14" fontId="61" fillId="0" borderId="66" xfId="0" applyNumberFormat="1" applyFont="1" applyBorder="1" applyAlignment="1">
      <alignment horizontal="center" vertical="center" wrapText="1"/>
    </xf>
    <xf numFmtId="14" fontId="61" fillId="0" borderId="150" xfId="0" applyNumberFormat="1" applyFont="1" applyBorder="1" applyAlignment="1">
      <alignment horizontal="center" vertical="center" wrapText="1"/>
    </xf>
    <xf numFmtId="14" fontId="61" fillId="0" borderId="93" xfId="0" applyNumberFormat="1" applyFont="1" applyBorder="1" applyAlignment="1">
      <alignment horizontal="center" vertical="center"/>
    </xf>
    <xf numFmtId="0" fontId="61" fillId="0" borderId="205" xfId="0" applyFont="1" applyBorder="1" applyAlignment="1">
      <alignment horizontal="center" vertical="center" wrapText="1"/>
    </xf>
    <xf numFmtId="14" fontId="61" fillId="0" borderId="120" xfId="0" applyNumberFormat="1" applyFont="1" applyBorder="1" applyAlignment="1">
      <alignment horizontal="center" vertical="center" wrapText="1"/>
    </xf>
    <xf numFmtId="0" fontId="61" fillId="0" borderId="123" xfId="0" applyFont="1" applyBorder="1" applyAlignment="1">
      <alignment horizontal="left" vertical="center" wrapText="1"/>
    </xf>
    <xf numFmtId="0" fontId="61" fillId="0" borderId="123" xfId="0" applyFont="1" applyBorder="1" applyAlignment="1">
      <alignment horizontal="justify" vertical="center" wrapText="1"/>
    </xf>
    <xf numFmtId="14" fontId="61" fillId="0" borderId="94" xfId="0" applyNumberFormat="1" applyFont="1" applyBorder="1" applyAlignment="1">
      <alignment vertical="center"/>
    </xf>
    <xf numFmtId="0" fontId="61" fillId="0" borderId="210" xfId="0" applyFont="1" applyBorder="1" applyAlignment="1">
      <alignment vertical="center" wrapText="1"/>
    </xf>
    <xf numFmtId="14" fontId="61" fillId="0" borderId="114" xfId="0" applyNumberFormat="1" applyFont="1" applyBorder="1" applyAlignment="1">
      <alignment horizontal="center" vertical="center" wrapText="1"/>
    </xf>
    <xf numFmtId="0" fontId="61" fillId="0" borderId="197" xfId="0" applyFont="1" applyBorder="1" applyAlignment="1">
      <alignment horizontal="center" vertical="center" wrapText="1"/>
    </xf>
    <xf numFmtId="49" fontId="61" fillId="0" borderId="113" xfId="0" applyNumberFormat="1" applyFont="1" applyBorder="1" applyAlignment="1" applyProtection="1">
      <alignment horizontal="left" vertical="center" wrapText="1"/>
      <protection locked="0"/>
    </xf>
    <xf numFmtId="49" fontId="61" fillId="0" borderId="113" xfId="0" applyNumberFormat="1" applyFont="1" applyBorder="1" applyAlignment="1" applyProtection="1">
      <alignment vertical="center" wrapText="1"/>
      <protection locked="0"/>
    </xf>
    <xf numFmtId="0" fontId="61" fillId="0" borderId="211" xfId="0" applyFont="1" applyBorder="1" applyAlignment="1">
      <alignment horizontal="center" vertical="center" wrapText="1"/>
    </xf>
    <xf numFmtId="49" fontId="62" fillId="0" borderId="65" xfId="0" applyNumberFormat="1" applyFont="1" applyBorder="1" applyAlignment="1">
      <alignment vertical="center" wrapText="1"/>
    </xf>
    <xf numFmtId="0" fontId="67" fillId="0" borderId="45" xfId="0" applyFont="1" applyBorder="1" applyAlignment="1">
      <alignment horizontal="center" vertical="center" wrapText="1"/>
    </xf>
    <xf numFmtId="0" fontId="67" fillId="0" borderId="94" xfId="0" applyFont="1" applyBorder="1" applyAlignment="1">
      <alignment vertical="center" wrapText="1"/>
    </xf>
    <xf numFmtId="49" fontId="67" fillId="2" borderId="94" xfId="0" applyNumberFormat="1" applyFont="1" applyFill="1" applyBorder="1" applyAlignment="1">
      <alignment vertical="center" wrapText="1"/>
    </xf>
    <xf numFmtId="49" fontId="67" fillId="0" borderId="94" xfId="0" applyNumberFormat="1" applyFont="1" applyBorder="1" applyAlignment="1">
      <alignment horizontal="left" vertical="center" wrapText="1"/>
    </xf>
    <xf numFmtId="0" fontId="67" fillId="0" borderId="106" xfId="0" applyFont="1" applyBorder="1" applyAlignment="1">
      <alignment horizontal="center" vertical="center" wrapText="1"/>
    </xf>
    <xf numFmtId="0" fontId="67" fillId="0" borderId="103" xfId="0" applyFont="1" applyBorder="1" applyAlignment="1">
      <alignment vertical="center" wrapText="1"/>
    </xf>
    <xf numFmtId="49" fontId="67" fillId="0" borderId="94" xfId="0" applyNumberFormat="1" applyFont="1" applyBorder="1" applyAlignment="1">
      <alignment vertical="center" wrapText="1"/>
    </xf>
    <xf numFmtId="0" fontId="61" fillId="2" borderId="94" xfId="0" applyFont="1" applyFill="1" applyBorder="1" applyAlignment="1">
      <alignment horizontal="center" vertical="center" wrapText="1"/>
    </xf>
    <xf numFmtId="14" fontId="61" fillId="2" borderId="94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14" fontId="61" fillId="2" borderId="103" xfId="0" applyNumberFormat="1" applyFont="1" applyFill="1" applyBorder="1" applyAlignment="1">
      <alignment horizontal="center" vertical="center" wrapText="1"/>
    </xf>
    <xf numFmtId="0" fontId="67" fillId="147" borderId="103" xfId="0" applyFont="1" applyFill="1" applyBorder="1" applyAlignment="1">
      <alignment horizontal="left" vertical="center" wrapText="1"/>
    </xf>
    <xf numFmtId="49" fontId="67" fillId="147" borderId="103" xfId="0" applyNumberFormat="1" applyFont="1" applyFill="1" applyBorder="1" applyAlignment="1">
      <alignment horizontal="left" vertical="center" wrapText="1"/>
    </xf>
    <xf numFmtId="49" fontId="67" fillId="147" borderId="94" xfId="0" applyNumberFormat="1" applyFont="1" applyFill="1" applyBorder="1" applyAlignment="1">
      <alignment vertical="center" wrapText="1"/>
    </xf>
    <xf numFmtId="0" fontId="61" fillId="147" borderId="103" xfId="0" applyFont="1" applyFill="1" applyBorder="1" applyAlignment="1">
      <alignment vertical="center" wrapText="1"/>
    </xf>
    <xf numFmtId="0" fontId="67" fillId="0" borderId="47" xfId="0" applyFont="1" applyBorder="1" applyAlignment="1">
      <alignment horizontal="center" vertical="center" wrapText="1"/>
    </xf>
    <xf numFmtId="0" fontId="67" fillId="0" borderId="93" xfId="0" applyFont="1" applyBorder="1" applyAlignment="1">
      <alignment vertical="center" wrapText="1"/>
    </xf>
    <xf numFmtId="49" fontId="67" fillId="2" borderId="93" xfId="0" applyNumberFormat="1" applyFont="1" applyFill="1" applyBorder="1" applyAlignment="1">
      <alignment vertical="center" wrapText="1"/>
    </xf>
    <xf numFmtId="0" fontId="61" fillId="2" borderId="93" xfId="0" applyFont="1" applyFill="1" applyBorder="1" applyAlignment="1">
      <alignment horizontal="center" vertical="center" wrapText="1"/>
    </xf>
    <xf numFmtId="14" fontId="61" fillId="2" borderId="93" xfId="0" applyNumberFormat="1" applyFont="1" applyFill="1" applyBorder="1" applyAlignment="1">
      <alignment horizontal="center" vertical="center" wrapText="1"/>
    </xf>
    <xf numFmtId="0" fontId="67" fillId="0" borderId="43" xfId="0" applyFont="1" applyBorder="1" applyAlignment="1">
      <alignment horizontal="center" vertical="center" wrapText="1"/>
    </xf>
    <xf numFmtId="0" fontId="67" fillId="0" borderId="49" xfId="0" applyFont="1" applyBorder="1" applyAlignment="1">
      <alignment horizontal="center" vertical="center" wrapText="1"/>
    </xf>
    <xf numFmtId="0" fontId="61" fillId="2" borderId="66" xfId="0" applyFont="1" applyFill="1" applyBorder="1" applyAlignment="1">
      <alignment horizontal="center" vertical="center" wrapText="1"/>
    </xf>
    <xf numFmtId="14" fontId="61" fillId="2" borderId="66" xfId="0" applyNumberFormat="1" applyFont="1" applyFill="1" applyBorder="1" applyAlignment="1">
      <alignment horizontal="center" vertical="center" wrapText="1"/>
    </xf>
    <xf numFmtId="0" fontId="67" fillId="0" borderId="103" xfId="0" applyFont="1" applyBorder="1" applyAlignment="1">
      <alignment horizontal="justify" vertical="center" wrapText="1"/>
    </xf>
    <xf numFmtId="0" fontId="61" fillId="2" borderId="103" xfId="0" applyFont="1" applyFill="1" applyBorder="1" applyAlignment="1">
      <alignment vertical="center" wrapText="1"/>
    </xf>
    <xf numFmtId="0" fontId="61" fillId="2" borderId="94" xfId="0" applyFont="1" applyFill="1" applyBorder="1" applyAlignment="1">
      <alignment vertical="center" wrapText="1"/>
    </xf>
    <xf numFmtId="0" fontId="61" fillId="2" borderId="63" xfId="0" applyFont="1" applyFill="1" applyBorder="1" applyAlignment="1">
      <alignment horizontal="center" vertical="center" wrapText="1"/>
    </xf>
    <xf numFmtId="14" fontId="61" fillId="2" borderId="63" xfId="0" applyNumberFormat="1" applyFont="1" applyFill="1" applyBorder="1" applyAlignment="1">
      <alignment horizontal="center" vertical="center" wrapText="1"/>
    </xf>
    <xf numFmtId="0" fontId="67" fillId="147" borderId="94" xfId="0" applyFont="1" applyFill="1" applyBorder="1" applyAlignment="1">
      <alignment vertical="center" wrapText="1"/>
    </xf>
    <xf numFmtId="49" fontId="67" fillId="147" borderId="94" xfId="0" applyNumberFormat="1" applyFont="1" applyFill="1" applyBorder="1" applyAlignment="1">
      <alignment horizontal="left" vertical="center" wrapText="1"/>
    </xf>
    <xf numFmtId="0" fontId="61" fillId="147" borderId="94" xfId="0" applyFont="1" applyFill="1" applyBorder="1" applyAlignment="1">
      <alignment vertical="center" wrapText="1"/>
    </xf>
    <xf numFmtId="0" fontId="67" fillId="0" borderId="54" xfId="0" applyFont="1" applyBorder="1" applyAlignment="1">
      <alignment horizontal="center" vertical="center" wrapText="1"/>
    </xf>
    <xf numFmtId="0" fontId="67" fillId="147" borderId="65" xfId="0" applyFont="1" applyFill="1" applyBorder="1" applyAlignment="1">
      <alignment vertical="center" wrapText="1"/>
    </xf>
    <xf numFmtId="49" fontId="67" fillId="147" borderId="65" xfId="0" applyNumberFormat="1" applyFont="1" applyFill="1" applyBorder="1" applyAlignment="1">
      <alignment horizontal="left" vertical="center" wrapText="1"/>
    </xf>
    <xf numFmtId="0" fontId="61" fillId="147" borderId="65" xfId="0" applyFont="1" applyFill="1" applyBorder="1" applyAlignment="1">
      <alignment vertical="center" wrapText="1"/>
    </xf>
    <xf numFmtId="0" fontId="61" fillId="2" borderId="65" xfId="0" applyFont="1" applyFill="1" applyBorder="1" applyAlignment="1">
      <alignment horizontal="center" vertical="center" wrapText="1"/>
    </xf>
    <xf numFmtId="14" fontId="61" fillId="2" borderId="65" xfId="0" applyNumberFormat="1" applyFont="1" applyFill="1" applyBorder="1" applyAlignment="1">
      <alignment horizontal="center" vertical="center" wrapText="1"/>
    </xf>
    <xf numFmtId="0" fontId="67" fillId="0" borderId="105" xfId="0" applyFont="1" applyBorder="1" applyAlignment="1">
      <alignment horizontal="center" vertical="center" wrapText="1"/>
    </xf>
    <xf numFmtId="0" fontId="67" fillId="0" borderId="104" xfId="0" applyFont="1" applyBorder="1" applyAlignment="1">
      <alignment vertical="center" wrapText="1"/>
    </xf>
    <xf numFmtId="49" fontId="67" fillId="0" borderId="104" xfId="0" applyNumberFormat="1" applyFont="1" applyBorder="1" applyAlignment="1">
      <alignment wrapText="1"/>
    </xf>
    <xf numFmtId="0" fontId="61" fillId="2" borderId="104" xfId="0" applyFont="1" applyFill="1" applyBorder="1" applyAlignment="1">
      <alignment vertical="center" wrapText="1"/>
    </xf>
    <xf numFmtId="0" fontId="67" fillId="0" borderId="65" xfId="0" applyFont="1" applyBorder="1" applyAlignment="1">
      <alignment vertical="center" wrapText="1"/>
    </xf>
    <xf numFmtId="0" fontId="67" fillId="0" borderId="54" xfId="0" applyFont="1" applyBorder="1" applyAlignment="1">
      <alignment horizontal="center" vertical="center"/>
    </xf>
    <xf numFmtId="49" fontId="67" fillId="2" borderId="63" xfId="0" applyNumberFormat="1" applyFont="1" applyFill="1" applyBorder="1" applyAlignment="1">
      <alignment vertical="center" wrapText="1"/>
    </xf>
    <xf numFmtId="0" fontId="61" fillId="2" borderId="63" xfId="0" applyFont="1" applyFill="1" applyBorder="1" applyAlignment="1">
      <alignment vertical="center" wrapText="1"/>
    </xf>
    <xf numFmtId="49" fontId="61" fillId="147" borderId="94" xfId="0" applyNumberFormat="1" applyFont="1" applyFill="1" applyBorder="1" applyAlignment="1" applyProtection="1">
      <alignment horizontal="left" vertical="center" wrapText="1"/>
      <protection locked="0"/>
    </xf>
    <xf numFmtId="0" fontId="61" fillId="2" borderId="104" xfId="0" applyFont="1" applyFill="1" applyBorder="1" applyAlignment="1">
      <alignment horizontal="center" vertical="center" wrapText="1"/>
    </xf>
    <xf numFmtId="49" fontId="61" fillId="2" borderId="94" xfId="0" applyNumberFormat="1" applyFont="1" applyFill="1" applyBorder="1" applyAlignment="1">
      <alignment horizontal="left" vertical="center" wrapText="1"/>
    </xf>
    <xf numFmtId="49" fontId="67" fillId="2" borderId="94" xfId="0" applyNumberFormat="1" applyFont="1" applyFill="1" applyBorder="1" applyAlignment="1">
      <alignment horizontal="left" vertical="center" wrapText="1"/>
    </xf>
    <xf numFmtId="164" fontId="61" fillId="2" borderId="103" xfId="0" applyNumberFormat="1" applyFont="1" applyFill="1" applyBorder="1" applyAlignment="1">
      <alignment horizontal="left" vertical="center" wrapText="1"/>
    </xf>
    <xf numFmtId="49" fontId="61" fillId="2" borderId="65" xfId="0" applyNumberFormat="1" applyFont="1" applyFill="1" applyBorder="1" applyAlignment="1">
      <alignment horizontal="left" vertical="center" wrapText="1"/>
    </xf>
    <xf numFmtId="0" fontId="69" fillId="0" borderId="45" xfId="0" applyFont="1" applyBorder="1" applyAlignment="1">
      <alignment horizontal="center" vertical="center" wrapText="1"/>
    </xf>
    <xf numFmtId="0" fontId="67" fillId="0" borderId="149" xfId="0" applyFont="1" applyBorder="1" applyAlignment="1">
      <alignment horizontal="center" vertical="center" wrapText="1"/>
    </xf>
    <xf numFmtId="0" fontId="61" fillId="12" borderId="150" xfId="0" applyFont="1" applyFill="1" applyBorder="1" applyAlignment="1">
      <alignment horizontal="center" vertical="center" wrapText="1"/>
    </xf>
    <xf numFmtId="49" fontId="67" fillId="0" borderId="112" xfId="0" applyNumberFormat="1" applyFont="1" applyBorder="1" applyAlignment="1">
      <alignment vertical="center" wrapText="1"/>
    </xf>
    <xf numFmtId="0" fontId="67" fillId="0" borderId="99" xfId="0" applyFont="1" applyBorder="1" applyAlignment="1">
      <alignment horizontal="center" vertical="center" wrapText="1"/>
    </xf>
    <xf numFmtId="0" fontId="67" fillId="0" borderId="80" xfId="0" applyFont="1" applyBorder="1" applyAlignment="1">
      <alignment vertical="center" wrapText="1"/>
    </xf>
    <xf numFmtId="49" fontId="67" fillId="0" borderId="80" xfId="0" applyNumberFormat="1" applyFont="1" applyBorder="1" applyAlignment="1">
      <alignment vertical="center" wrapText="1"/>
    </xf>
    <xf numFmtId="0" fontId="61" fillId="2" borderId="80" xfId="0" applyFont="1" applyFill="1" applyBorder="1" applyAlignment="1">
      <alignment horizontal="center" vertical="center" wrapText="1"/>
    </xf>
    <xf numFmtId="14" fontId="61" fillId="2" borderId="80" xfId="0" applyNumberFormat="1" applyFont="1" applyFill="1" applyBorder="1" applyAlignment="1">
      <alignment horizontal="center" vertical="center" wrapText="1"/>
    </xf>
    <xf numFmtId="49" fontId="67" fillId="2" borderId="103" xfId="0" applyNumberFormat="1" applyFont="1" applyFill="1" applyBorder="1" applyAlignment="1">
      <alignment horizontal="left" vertical="center" wrapText="1"/>
    </xf>
    <xf numFmtId="49" fontId="61" fillId="147" borderId="93" xfId="0" applyNumberFormat="1" applyFont="1" applyFill="1" applyBorder="1" applyAlignment="1">
      <alignment horizontal="left" vertical="center" wrapText="1"/>
    </xf>
    <xf numFmtId="49" fontId="67" fillId="2" borderId="93" xfId="0" applyNumberFormat="1" applyFont="1" applyFill="1" applyBorder="1" applyAlignment="1">
      <alignment horizontal="center" vertical="center" wrapText="1"/>
    </xf>
    <xf numFmtId="0" fontId="61" fillId="2" borderId="93" xfId="0" applyFont="1" applyFill="1" applyBorder="1" applyAlignment="1">
      <alignment vertical="center" wrapText="1"/>
    </xf>
    <xf numFmtId="0" fontId="67" fillId="0" borderId="201" xfId="0" applyFont="1" applyBorder="1" applyAlignment="1">
      <alignment horizontal="center" vertical="center" wrapText="1"/>
    </xf>
    <xf numFmtId="0" fontId="67" fillId="0" borderId="202" xfId="0" applyFont="1" applyBorder="1" applyAlignment="1">
      <alignment horizontal="center" vertical="center" wrapText="1"/>
    </xf>
    <xf numFmtId="0" fontId="67" fillId="0" borderId="166" xfId="0" applyFont="1" applyBorder="1" applyAlignment="1">
      <alignment vertical="center" wrapText="1"/>
    </xf>
    <xf numFmtId="49" fontId="61" fillId="18" borderId="166" xfId="0" applyNumberFormat="1" applyFont="1" applyFill="1" applyBorder="1" applyAlignment="1">
      <alignment horizontal="left" vertical="center" wrapText="1"/>
    </xf>
    <xf numFmtId="49" fontId="67" fillId="0" borderId="166" xfId="0" applyNumberFormat="1" applyFont="1" applyBorder="1" applyAlignment="1">
      <alignment vertical="center" wrapText="1"/>
    </xf>
    <xf numFmtId="0" fontId="61" fillId="18" borderId="166" xfId="0" applyFont="1" applyFill="1" applyBorder="1" applyAlignment="1">
      <alignment horizontal="center" vertical="center" wrapText="1"/>
    </xf>
    <xf numFmtId="14" fontId="61" fillId="2" borderId="104" xfId="0" applyNumberFormat="1" applyFont="1" applyFill="1" applyBorder="1" applyAlignment="1">
      <alignment horizontal="center" vertical="center" wrapText="1"/>
    </xf>
    <xf numFmtId="49" fontId="67" fillId="0" borderId="104" xfId="0" applyNumberFormat="1" applyFont="1" applyBorder="1" applyAlignment="1">
      <alignment horizontal="left" vertical="center" wrapText="1"/>
    </xf>
    <xf numFmtId="49" fontId="67" fillId="2" borderId="93" xfId="0" applyNumberFormat="1" applyFont="1" applyFill="1" applyBorder="1" applyAlignment="1">
      <alignment horizontal="left" vertical="center" wrapText="1"/>
    </xf>
    <xf numFmtId="49" fontId="67" fillId="0" borderId="65" xfId="0" applyNumberFormat="1" applyFont="1" applyBorder="1" applyAlignment="1">
      <alignment horizontal="left" vertical="center" wrapText="1"/>
    </xf>
    <xf numFmtId="0" fontId="61" fillId="2" borderId="74" xfId="0" applyFont="1" applyFill="1" applyBorder="1" applyAlignment="1">
      <alignment vertical="center" wrapText="1"/>
    </xf>
    <xf numFmtId="0" fontId="67" fillId="0" borderId="213" xfId="0" applyFont="1" applyBorder="1" applyAlignment="1">
      <alignment horizontal="center" vertical="center" wrapText="1"/>
    </xf>
    <xf numFmtId="0" fontId="67" fillId="147" borderId="112" xfId="0" applyFont="1" applyFill="1" applyBorder="1" applyAlignment="1">
      <alignment vertical="center" wrapText="1"/>
    </xf>
    <xf numFmtId="0" fontId="61" fillId="147" borderId="112" xfId="0" applyFont="1" applyFill="1" applyBorder="1" applyAlignment="1">
      <alignment horizontal="center" vertical="center" wrapText="1"/>
    </xf>
    <xf numFmtId="14" fontId="61" fillId="147" borderId="112" xfId="0" applyNumberFormat="1" applyFont="1" applyFill="1" applyBorder="1" applyAlignment="1">
      <alignment horizontal="center" vertical="center" wrapText="1"/>
    </xf>
    <xf numFmtId="49" fontId="67" fillId="2" borderId="65" xfId="0" applyNumberFormat="1" applyFont="1" applyFill="1" applyBorder="1" applyAlignment="1">
      <alignment horizontal="left" vertical="center" wrapText="1"/>
    </xf>
    <xf numFmtId="0" fontId="61" fillId="2" borderId="75" xfId="0" applyFont="1" applyFill="1" applyBorder="1" applyAlignment="1">
      <alignment vertical="center" wrapText="1"/>
    </xf>
    <xf numFmtId="49" fontId="67" fillId="0" borderId="94" xfId="0" applyNumberFormat="1" applyFont="1" applyBorder="1" applyAlignment="1" applyProtection="1">
      <alignment horizontal="left" vertical="center" wrapText="1"/>
      <protection locked="0"/>
    </xf>
    <xf numFmtId="49" fontId="67" fillId="2" borderId="104" xfId="0" applyNumberFormat="1" applyFont="1" applyFill="1" applyBorder="1" applyAlignment="1">
      <alignment horizontal="left" vertical="center" wrapText="1"/>
    </xf>
    <xf numFmtId="49" fontId="67" fillId="0" borderId="93" xfId="0" applyNumberFormat="1" applyFont="1" applyBorder="1" applyAlignment="1">
      <alignment horizontal="left" vertical="center" wrapText="1"/>
    </xf>
    <xf numFmtId="0" fontId="61" fillId="147" borderId="94" xfId="0" applyFont="1" applyFill="1" applyBorder="1" applyAlignment="1">
      <alignment horizontal="center" vertical="center" wrapText="1"/>
    </xf>
    <xf numFmtId="14" fontId="61" fillId="147" borderId="94" xfId="0" applyNumberFormat="1" applyFont="1" applyFill="1" applyBorder="1" applyAlignment="1">
      <alignment horizontal="center" vertical="center" wrapText="1"/>
    </xf>
    <xf numFmtId="0" fontId="67" fillId="0" borderId="75" xfId="0" applyFont="1" applyBorder="1" applyAlignment="1">
      <alignment vertical="center" wrapText="1"/>
    </xf>
    <xf numFmtId="49" fontId="67" fillId="2" borderId="203" xfId="0" applyNumberFormat="1" applyFont="1" applyFill="1" applyBorder="1" applyAlignment="1">
      <alignment vertical="center" wrapText="1"/>
    </xf>
    <xf numFmtId="0" fontId="61" fillId="2" borderId="65" xfId="0" applyFont="1" applyFill="1" applyBorder="1" applyAlignment="1">
      <alignment vertical="center" wrapText="1"/>
    </xf>
    <xf numFmtId="0" fontId="67" fillId="0" borderId="63" xfId="0" applyFont="1" applyBorder="1" applyAlignment="1">
      <alignment vertical="center" wrapText="1"/>
    </xf>
    <xf numFmtId="0" fontId="67" fillId="147" borderId="80" xfId="0" applyFont="1" applyFill="1" applyBorder="1" applyAlignment="1">
      <alignment vertical="center" wrapText="1"/>
    </xf>
    <xf numFmtId="49" fontId="61" fillId="147" borderId="103" xfId="0" applyNumberFormat="1" applyFont="1" applyFill="1" applyBorder="1" applyAlignment="1">
      <alignment horizontal="left" vertical="center" wrapText="1"/>
    </xf>
    <xf numFmtId="49" fontId="67" fillId="147" borderId="103" xfId="0" applyNumberFormat="1" applyFont="1" applyFill="1" applyBorder="1" applyAlignment="1">
      <alignment vertical="center" wrapText="1"/>
    </xf>
    <xf numFmtId="0" fontId="67" fillId="0" borderId="121" xfId="0" applyFont="1" applyBorder="1" applyAlignment="1">
      <alignment horizontal="center" vertical="center" wrapText="1"/>
    </xf>
    <xf numFmtId="0" fontId="67" fillId="0" borderId="122" xfId="0" applyFont="1" applyBorder="1" applyAlignment="1">
      <alignment vertical="center" wrapText="1"/>
    </xf>
    <xf numFmtId="0" fontId="61" fillId="2" borderId="122" xfId="0" applyFont="1" applyFill="1" applyBorder="1" applyAlignment="1">
      <alignment vertical="center" wrapText="1"/>
    </xf>
    <xf numFmtId="0" fontId="67" fillId="0" borderId="131" xfId="0" applyFont="1" applyBorder="1" applyAlignment="1">
      <alignment horizontal="center" vertical="center" wrapText="1"/>
    </xf>
    <xf numFmtId="0" fontId="67" fillId="0" borderId="112" xfId="0" applyFont="1" applyBorder="1" applyAlignment="1">
      <alignment vertical="center" wrapText="1"/>
    </xf>
    <xf numFmtId="0" fontId="67" fillId="0" borderId="104" xfId="0" applyFont="1" applyBorder="1" applyAlignment="1">
      <alignment horizontal="justify" vertical="center" wrapText="1"/>
    </xf>
    <xf numFmtId="49" fontId="67" fillId="0" borderId="104" xfId="0" applyNumberFormat="1" applyFont="1" applyBorder="1" applyAlignment="1">
      <alignment vertical="center" wrapText="1"/>
    </xf>
    <xf numFmtId="0" fontId="61" fillId="2" borderId="80" xfId="0" applyFont="1" applyFill="1" applyBorder="1" applyAlignment="1">
      <alignment vertical="center" wrapText="1"/>
    </xf>
    <xf numFmtId="49" fontId="67" fillId="0" borderId="63" xfId="0" applyNumberFormat="1" applyFont="1" applyBorder="1" applyAlignment="1">
      <alignment vertical="center" wrapText="1"/>
    </xf>
    <xf numFmtId="0" fontId="67" fillId="0" borderId="45" xfId="0" applyFont="1" applyBorder="1" applyAlignment="1">
      <alignment horizontal="center" vertical="center"/>
    </xf>
    <xf numFmtId="49" fontId="67" fillId="0" borderId="122" xfId="0" applyNumberFormat="1" applyFont="1" applyBorder="1" applyAlignment="1">
      <alignment vertical="center" wrapText="1"/>
    </xf>
    <xf numFmtId="0" fontId="61" fillId="2" borderId="122" xfId="0" applyFont="1" applyFill="1" applyBorder="1" applyAlignment="1">
      <alignment horizontal="center" vertical="center" wrapText="1"/>
    </xf>
    <xf numFmtId="14" fontId="61" fillId="2" borderId="122" xfId="0" applyNumberFormat="1" applyFont="1" applyFill="1" applyBorder="1" applyAlignment="1">
      <alignment horizontal="center" vertical="center" wrapText="1"/>
    </xf>
    <xf numFmtId="49" fontId="67" fillId="2" borderId="103" xfId="0" applyNumberFormat="1" applyFont="1" applyFill="1" applyBorder="1" applyAlignment="1">
      <alignment vertical="center" wrapText="1"/>
    </xf>
    <xf numFmtId="0" fontId="67" fillId="20" borderId="93" xfId="0" applyFont="1" applyFill="1" applyBorder="1" applyAlignment="1">
      <alignment horizontal="left" vertical="center" wrapText="1"/>
    </xf>
    <xf numFmtId="49" fontId="67" fillId="0" borderId="103" xfId="0" applyNumberFormat="1" applyFont="1" applyBorder="1" applyAlignment="1">
      <alignment vertical="center" wrapText="1"/>
    </xf>
    <xf numFmtId="49" fontId="67" fillId="12" borderId="122" xfId="0" applyNumberFormat="1" applyFont="1" applyFill="1" applyBorder="1" applyAlignment="1">
      <alignment vertical="center" wrapText="1"/>
    </xf>
    <xf numFmtId="49" fontId="67" fillId="2" borderId="94" xfId="0" applyNumberFormat="1" applyFont="1" applyFill="1" applyBorder="1" applyAlignment="1" applyProtection="1">
      <alignment vertical="center" wrapText="1"/>
      <protection locked="0"/>
    </xf>
    <xf numFmtId="0" fontId="61" fillId="2" borderId="112" xfId="0" applyFont="1" applyFill="1" applyBorder="1" applyAlignment="1">
      <alignment vertical="center" wrapText="1"/>
    </xf>
    <xf numFmtId="0" fontId="61" fillId="2" borderId="112" xfId="0" applyFont="1" applyFill="1" applyBorder="1" applyAlignment="1">
      <alignment horizontal="center" vertical="center" wrapText="1"/>
    </xf>
    <xf numFmtId="14" fontId="61" fillId="2" borderId="112" xfId="0" applyNumberFormat="1" applyFont="1" applyFill="1" applyBorder="1" applyAlignment="1">
      <alignment horizontal="center" vertical="center" wrapText="1"/>
    </xf>
    <xf numFmtId="0" fontId="67" fillId="0" borderId="43" xfId="0" applyFont="1" applyBorder="1" applyAlignment="1" applyProtection="1">
      <alignment horizontal="center" vertical="center" wrapText="1"/>
      <protection locked="0"/>
    </xf>
    <xf numFmtId="0" fontId="67" fillId="0" borderId="63" xfId="0" applyFont="1" applyBorder="1" applyAlignment="1" applyProtection="1">
      <alignment vertical="center" wrapText="1"/>
      <protection locked="0"/>
    </xf>
    <xf numFmtId="49" fontId="67" fillId="2" borderId="63" xfId="0" applyNumberFormat="1" applyFont="1" applyFill="1" applyBorder="1" applyAlignment="1" applyProtection="1">
      <alignment vertical="center" wrapText="1"/>
      <protection locked="0"/>
    </xf>
    <xf numFmtId="49" fontId="61" fillId="2" borderId="94" xfId="0" applyNumberFormat="1" applyFont="1" applyFill="1" applyBorder="1" applyAlignment="1">
      <alignment vertical="center" wrapText="1"/>
    </xf>
    <xf numFmtId="49" fontId="61" fillId="147" borderId="94" xfId="0" applyNumberFormat="1" applyFont="1" applyFill="1" applyBorder="1" applyAlignment="1">
      <alignment vertical="center" wrapText="1"/>
    </xf>
    <xf numFmtId="49" fontId="61" fillId="147" borderId="104" xfId="0" applyNumberFormat="1" applyFont="1" applyFill="1" applyBorder="1" applyAlignment="1">
      <alignment vertical="center" wrapText="1"/>
    </xf>
    <xf numFmtId="0" fontId="67" fillId="0" borderId="99" xfId="0" applyFont="1" applyBorder="1" applyAlignment="1">
      <alignment horizontal="center" vertical="center"/>
    </xf>
    <xf numFmtId="0" fontId="67" fillId="0" borderId="80" xfId="0" applyFont="1" applyBorder="1" applyAlignment="1">
      <alignment horizontal="justify" vertical="center"/>
    </xf>
    <xf numFmtId="0" fontId="67" fillId="0" borderId="94" xfId="0" applyFont="1" applyBorder="1" applyAlignment="1">
      <alignment horizontal="left" vertical="center" wrapText="1"/>
    </xf>
    <xf numFmtId="49" fontId="61" fillId="2" borderId="65" xfId="0" applyNumberFormat="1" applyFont="1" applyFill="1" applyBorder="1" applyAlignment="1">
      <alignment vertical="center" wrapText="1"/>
    </xf>
    <xf numFmtId="49" fontId="67" fillId="0" borderId="162" xfId="0" applyNumberFormat="1" applyFont="1" applyBorder="1" applyAlignment="1">
      <alignment vertical="center" wrapText="1"/>
    </xf>
    <xf numFmtId="49" fontId="67" fillId="0" borderId="103" xfId="0" applyNumberFormat="1" applyFont="1" applyBorder="1" applyAlignment="1">
      <alignment horizontal="left" vertical="center" wrapText="1"/>
    </xf>
    <xf numFmtId="49" fontId="61" fillId="147" borderId="94" xfId="0" applyNumberFormat="1" applyFont="1" applyFill="1" applyBorder="1" applyAlignment="1">
      <alignment horizontal="left" vertical="center" wrapText="1"/>
    </xf>
    <xf numFmtId="0" fontId="67" fillId="147" borderId="94" xfId="0" applyFont="1" applyFill="1" applyBorder="1" applyAlignment="1">
      <alignment horizontal="left" vertical="center" wrapText="1"/>
    </xf>
    <xf numFmtId="49" fontId="67" fillId="0" borderId="93" xfId="0" applyNumberFormat="1" applyFont="1" applyBorder="1" applyAlignment="1">
      <alignment vertical="center" wrapText="1"/>
    </xf>
    <xf numFmtId="0" fontId="67" fillId="0" borderId="94" xfId="0" applyFont="1" applyBorder="1" applyAlignment="1">
      <alignment horizontal="justify" vertical="center" wrapText="1"/>
    </xf>
    <xf numFmtId="49" fontId="67" fillId="2" borderId="65" xfId="0" applyNumberFormat="1" applyFont="1" applyFill="1" applyBorder="1" applyAlignment="1">
      <alignment horizontal="center" vertical="center" wrapText="1"/>
    </xf>
    <xf numFmtId="49" fontId="61" fillId="2" borderId="122" xfId="0" applyNumberFormat="1" applyFont="1" applyFill="1" applyBorder="1" applyAlignment="1">
      <alignment horizontal="left" vertical="center" wrapText="1"/>
    </xf>
    <xf numFmtId="49" fontId="67" fillId="2" borderId="122" xfId="0" applyNumberFormat="1" applyFont="1" applyFill="1" applyBorder="1" applyAlignment="1">
      <alignment horizontal="left" vertical="center" wrapText="1"/>
    </xf>
    <xf numFmtId="49" fontId="67" fillId="0" borderId="150" xfId="0" applyNumberFormat="1" applyFont="1" applyBorder="1" applyAlignment="1">
      <alignment vertical="center" wrapText="1"/>
    </xf>
    <xf numFmtId="0" fontId="61" fillId="2" borderId="150" xfId="0" applyFont="1" applyFill="1" applyBorder="1" applyAlignment="1">
      <alignment horizontal="center" vertical="center" wrapText="1"/>
    </xf>
    <xf numFmtId="49" fontId="67" fillId="2" borderId="112" xfId="0" applyNumberFormat="1" applyFont="1" applyFill="1" applyBorder="1" applyAlignment="1">
      <alignment vertical="center" wrapText="1"/>
    </xf>
    <xf numFmtId="0" fontId="67" fillId="0" borderId="109" xfId="0" applyFont="1" applyBorder="1" applyAlignment="1">
      <alignment horizontal="center" vertical="center" wrapText="1"/>
    </xf>
    <xf numFmtId="49" fontId="67" fillId="2" borderId="65" xfId="0" applyNumberFormat="1" applyFont="1" applyFill="1" applyBorder="1" applyAlignment="1">
      <alignment vertical="center" wrapText="1"/>
    </xf>
    <xf numFmtId="49" fontId="67" fillId="0" borderId="65" xfId="0" applyNumberFormat="1" applyFont="1" applyBorder="1" applyAlignment="1" applyProtection="1">
      <alignment horizontal="left" vertical="center" wrapText="1"/>
      <protection locked="0"/>
    </xf>
    <xf numFmtId="49" fontId="67" fillId="2" borderId="63" xfId="0" applyNumberFormat="1" applyFont="1" applyFill="1" applyBorder="1" applyAlignment="1">
      <alignment horizontal="left" vertical="center" wrapText="1"/>
    </xf>
    <xf numFmtId="0" fontId="67" fillId="0" borderId="66" xfId="0" applyFont="1" applyBorder="1" applyAlignment="1">
      <alignment vertical="center" wrapText="1"/>
    </xf>
    <xf numFmtId="0" fontId="67" fillId="0" borderId="95" xfId="0" applyFont="1" applyBorder="1" applyAlignment="1">
      <alignment horizontal="center" vertical="center" wrapText="1"/>
    </xf>
    <xf numFmtId="0" fontId="67" fillId="0" borderId="71" xfId="0" applyFont="1" applyBorder="1" applyAlignment="1">
      <alignment vertical="center" wrapText="1"/>
    </xf>
    <xf numFmtId="0" fontId="61" fillId="2" borderId="71" xfId="0" applyFont="1" applyFill="1" applyBorder="1" applyAlignment="1">
      <alignment vertical="center" wrapText="1"/>
    </xf>
    <xf numFmtId="0" fontId="61" fillId="2" borderId="117" xfId="0" applyFont="1" applyFill="1" applyBorder="1" applyAlignment="1">
      <alignment vertical="center" wrapText="1"/>
    </xf>
    <xf numFmtId="49" fontId="67" fillId="0" borderId="65" xfId="0" applyNumberFormat="1" applyFont="1" applyBorder="1" applyAlignment="1">
      <alignment vertical="center" wrapText="1"/>
    </xf>
    <xf numFmtId="0" fontId="67" fillId="147" borderId="103" xfId="0" applyFont="1" applyFill="1" applyBorder="1" applyAlignment="1">
      <alignment vertical="center" wrapText="1"/>
    </xf>
    <xf numFmtId="14" fontId="61" fillId="147" borderId="103" xfId="0" applyNumberFormat="1" applyFont="1" applyFill="1" applyBorder="1" applyAlignment="1">
      <alignment horizontal="center" vertical="center" wrapText="1"/>
    </xf>
    <xf numFmtId="49" fontId="61" fillId="20" borderId="93" xfId="1" applyNumberFormat="1" applyFont="1" applyFill="1" applyBorder="1" applyAlignment="1" applyProtection="1">
      <alignment horizontal="left" vertical="center" wrapText="1"/>
      <protection locked="0"/>
    </xf>
    <xf numFmtId="0" fontId="67" fillId="0" borderId="183" xfId="0" applyFont="1" applyBorder="1" applyAlignment="1">
      <alignment vertical="center" wrapText="1"/>
    </xf>
    <xf numFmtId="49" fontId="67" fillId="2" borderId="204" xfId="0" applyNumberFormat="1" applyFont="1" applyFill="1" applyBorder="1" applyAlignment="1">
      <alignment horizontal="left" vertical="center" wrapText="1"/>
    </xf>
    <xf numFmtId="49" fontId="67" fillId="0" borderId="76" xfId="0" applyNumberFormat="1" applyFont="1" applyBorder="1" applyAlignment="1">
      <alignment horizontal="left" vertical="center" wrapText="1"/>
    </xf>
    <xf numFmtId="49" fontId="67" fillId="0" borderId="76" xfId="0" applyNumberFormat="1" applyFont="1" applyBorder="1" applyAlignment="1">
      <alignment vertical="center" wrapText="1"/>
    </xf>
    <xf numFmtId="0" fontId="67" fillId="0" borderId="193" xfId="0" applyFont="1" applyBorder="1" applyAlignment="1">
      <alignment horizontal="center" vertical="center" wrapText="1"/>
    </xf>
    <xf numFmtId="0" fontId="67" fillId="20" borderId="194" xfId="0" applyFont="1" applyFill="1" applyBorder="1" applyAlignment="1">
      <alignment horizontal="left" vertical="center" wrapText="1"/>
    </xf>
    <xf numFmtId="49" fontId="67" fillId="12" borderId="194" xfId="0" applyNumberFormat="1" applyFont="1" applyFill="1" applyBorder="1" applyAlignment="1">
      <alignment horizontal="left" vertical="center" wrapText="1"/>
    </xf>
    <xf numFmtId="49" fontId="67" fillId="12" borderId="194" xfId="0" applyNumberFormat="1" applyFont="1" applyFill="1" applyBorder="1" applyAlignment="1">
      <alignment vertical="center" wrapText="1"/>
    </xf>
    <xf numFmtId="0" fontId="61" fillId="2" borderId="194" xfId="0" applyFont="1" applyFill="1" applyBorder="1" applyAlignment="1">
      <alignment horizontal="center" vertical="center" wrapText="1"/>
    </xf>
    <xf numFmtId="14" fontId="61" fillId="2" borderId="194" xfId="0" applyNumberFormat="1" applyFont="1" applyFill="1" applyBorder="1" applyAlignment="1">
      <alignment horizontal="center" vertical="center" wrapText="1"/>
    </xf>
    <xf numFmtId="0" fontId="67" fillId="0" borderId="174" xfId="0" applyFont="1" applyBorder="1" applyAlignment="1">
      <alignment vertical="center" wrapText="1"/>
    </xf>
    <xf numFmtId="49" fontId="67" fillId="12" borderId="174" xfId="0" applyNumberFormat="1" applyFont="1" applyFill="1" applyBorder="1" applyAlignment="1">
      <alignment horizontal="left" vertical="center" wrapText="1"/>
    </xf>
    <xf numFmtId="49" fontId="67" fillId="18" borderId="174" xfId="0" applyNumberFormat="1" applyFont="1" applyFill="1" applyBorder="1" applyAlignment="1" applyProtection="1">
      <alignment vertical="center" wrapText="1"/>
      <protection locked="0"/>
    </xf>
    <xf numFmtId="0" fontId="61" fillId="18" borderId="173" xfId="0" applyFont="1" applyFill="1" applyBorder="1" applyAlignment="1">
      <alignment vertical="center" wrapText="1"/>
    </xf>
    <xf numFmtId="0" fontId="61" fillId="18" borderId="174" xfId="0" applyFont="1" applyFill="1" applyBorder="1" applyAlignment="1">
      <alignment horizontal="center" vertical="center" wrapText="1"/>
    </xf>
    <xf numFmtId="14" fontId="61" fillId="18" borderId="174" xfId="0" applyNumberFormat="1" applyFont="1" applyFill="1" applyBorder="1" applyAlignment="1">
      <alignment horizontal="center" vertical="center" wrapText="1"/>
    </xf>
    <xf numFmtId="49" fontId="67" fillId="2" borderId="94" xfId="0" applyNumberFormat="1" applyFont="1" applyFill="1" applyBorder="1" applyAlignment="1">
      <alignment horizontal="center" vertical="center" wrapText="1"/>
    </xf>
    <xf numFmtId="0" fontId="61" fillId="147" borderId="63" xfId="0" applyFont="1" applyFill="1" applyBorder="1" applyAlignment="1">
      <alignment vertical="center" wrapText="1"/>
    </xf>
    <xf numFmtId="49" fontId="61" fillId="147" borderId="63" xfId="0" applyNumberFormat="1" applyFont="1" applyFill="1" applyBorder="1" applyAlignment="1">
      <alignment horizontal="left" vertical="center" wrapText="1"/>
    </xf>
    <xf numFmtId="49" fontId="67" fillId="147" borderId="63" xfId="0" applyNumberFormat="1" applyFont="1" applyFill="1" applyBorder="1" applyAlignment="1">
      <alignment vertical="center" wrapText="1"/>
    </xf>
    <xf numFmtId="49" fontId="67" fillId="2" borderId="65" xfId="0" applyNumberFormat="1" applyFont="1" applyFill="1" applyBorder="1" applyAlignment="1" applyProtection="1">
      <alignment vertical="center" wrapText="1"/>
      <protection locked="0"/>
    </xf>
    <xf numFmtId="49" fontId="67" fillId="0" borderId="63" xfId="0" applyNumberFormat="1" applyFont="1" applyBorder="1" applyAlignment="1">
      <alignment horizontal="left" vertical="center" wrapText="1"/>
    </xf>
    <xf numFmtId="49" fontId="61" fillId="147" borderId="65" xfId="0" applyNumberFormat="1" applyFont="1" applyFill="1" applyBorder="1" applyAlignment="1">
      <alignment horizontal="left" vertical="center" wrapText="1"/>
    </xf>
    <xf numFmtId="49" fontId="67" fillId="147" borderId="65" xfId="0" applyNumberFormat="1" applyFont="1" applyFill="1" applyBorder="1" applyAlignment="1">
      <alignment vertical="center" wrapText="1"/>
    </xf>
    <xf numFmtId="0" fontId="67" fillId="0" borderId="205" xfId="0" applyFont="1" applyBorder="1" applyAlignment="1">
      <alignment horizontal="center" vertical="center" wrapText="1"/>
    </xf>
    <xf numFmtId="49" fontId="67" fillId="0" borderId="112" xfId="0" applyNumberFormat="1" applyFont="1" applyBorder="1" applyAlignment="1">
      <alignment horizontal="left" vertical="center" wrapText="1"/>
    </xf>
    <xf numFmtId="0" fontId="67" fillId="0" borderId="101" xfId="0" applyFont="1" applyBorder="1" applyAlignment="1">
      <alignment horizontal="center" vertical="center" wrapText="1"/>
    </xf>
    <xf numFmtId="0" fontId="61" fillId="2" borderId="76" xfId="0" applyFont="1" applyFill="1" applyBorder="1" applyAlignment="1">
      <alignment horizontal="center" vertical="center" wrapText="1"/>
    </xf>
    <xf numFmtId="14" fontId="61" fillId="2" borderId="76" xfId="0" applyNumberFormat="1" applyFont="1" applyFill="1" applyBorder="1" applyAlignment="1">
      <alignment horizontal="center" vertical="center" wrapText="1"/>
    </xf>
    <xf numFmtId="0" fontId="67" fillId="0" borderId="94" xfId="0" applyFont="1" applyBorder="1" applyAlignment="1">
      <alignment horizontal="justify" vertical="center"/>
    </xf>
    <xf numFmtId="49" fontId="67" fillId="0" borderId="94" xfId="0" applyNumberFormat="1" applyFont="1" applyBorder="1"/>
    <xf numFmtId="0" fontId="67" fillId="0" borderId="127" xfId="0" applyFont="1" applyBorder="1" applyAlignment="1">
      <alignment vertical="center" wrapText="1"/>
    </xf>
    <xf numFmtId="0" fontId="67" fillId="0" borderId="94" xfId="0" applyFont="1" applyBorder="1" applyAlignment="1">
      <alignment vertical="center"/>
    </xf>
    <xf numFmtId="0" fontId="67" fillId="0" borderId="106" xfId="0" applyFont="1" applyBorder="1" applyAlignment="1">
      <alignment horizontal="center" vertical="center"/>
    </xf>
    <xf numFmtId="0" fontId="67" fillId="0" borderId="47" xfId="0" applyFont="1" applyBorder="1" applyAlignment="1">
      <alignment horizontal="center" vertical="center"/>
    </xf>
    <xf numFmtId="0" fontId="67" fillId="0" borderId="146" xfId="0" applyFont="1" applyBorder="1" applyAlignment="1">
      <alignment horizontal="center" vertical="center" wrapText="1"/>
    </xf>
    <xf numFmtId="0" fontId="67" fillId="0" borderId="125" xfId="0" applyFont="1" applyBorder="1" applyAlignment="1">
      <alignment vertical="center" wrapText="1"/>
    </xf>
    <xf numFmtId="0" fontId="61" fillId="2" borderId="125" xfId="0" applyFont="1" applyFill="1" applyBorder="1" applyAlignment="1">
      <alignment vertical="center" wrapText="1"/>
    </xf>
    <xf numFmtId="0" fontId="67" fillId="0" borderId="178" xfId="0" applyFont="1" applyBorder="1" applyAlignment="1">
      <alignment horizontal="center" vertical="center" wrapText="1"/>
    </xf>
    <xf numFmtId="0" fontId="67" fillId="0" borderId="179" xfId="0" applyFont="1" applyBorder="1" applyAlignment="1">
      <alignment vertical="center" wrapText="1"/>
    </xf>
    <xf numFmtId="0" fontId="61" fillId="2" borderId="179" xfId="0" applyFont="1" applyFill="1" applyBorder="1" applyAlignment="1">
      <alignment vertical="center" wrapText="1"/>
    </xf>
    <xf numFmtId="0" fontId="67" fillId="0" borderId="151" xfId="0" applyFont="1" applyBorder="1" applyAlignment="1">
      <alignment horizontal="center" vertical="center" wrapText="1"/>
    </xf>
    <xf numFmtId="0" fontId="61" fillId="2" borderId="152" xfId="0" applyFont="1" applyFill="1" applyBorder="1" applyAlignment="1">
      <alignment horizontal="center" vertical="center" wrapText="1"/>
    </xf>
    <xf numFmtId="14" fontId="61" fillId="2" borderId="152" xfId="0" applyNumberFormat="1" applyFont="1" applyFill="1" applyBorder="1" applyAlignment="1">
      <alignment horizontal="center" vertical="center" wrapText="1"/>
    </xf>
    <xf numFmtId="0" fontId="67" fillId="0" borderId="126" xfId="0" applyFont="1" applyBorder="1" applyAlignment="1">
      <alignment horizontal="center" vertical="center" wrapText="1"/>
    </xf>
    <xf numFmtId="0" fontId="67" fillId="0" borderId="120" xfId="0" applyFont="1" applyBorder="1" applyAlignment="1">
      <alignment vertical="center" wrapText="1"/>
    </xf>
    <xf numFmtId="49" fontId="65" fillId="2" borderId="120" xfId="0" applyNumberFormat="1" applyFont="1" applyFill="1" applyBorder="1" applyAlignment="1">
      <alignment horizontal="center" vertical="center" wrapText="1"/>
    </xf>
    <xf numFmtId="0" fontId="61" fillId="2" borderId="120" xfId="0" applyFont="1" applyFill="1" applyBorder="1" applyAlignment="1">
      <alignment horizontal="center" vertical="center" wrapText="1"/>
    </xf>
    <xf numFmtId="14" fontId="61" fillId="2" borderId="120" xfId="0" applyNumberFormat="1" applyFont="1" applyFill="1" applyBorder="1" applyAlignment="1">
      <alignment horizontal="center" vertical="center" wrapText="1"/>
    </xf>
    <xf numFmtId="0" fontId="67" fillId="0" borderId="124" xfId="0" applyFont="1" applyBorder="1" applyAlignment="1">
      <alignment horizontal="center" vertical="center" wrapText="1"/>
    </xf>
    <xf numFmtId="49" fontId="61" fillId="2" borderId="63" xfId="0" applyNumberFormat="1" applyFont="1" applyFill="1" applyBorder="1" applyAlignment="1">
      <alignment horizontal="left" vertical="center" wrapText="1"/>
    </xf>
    <xf numFmtId="0" fontId="61" fillId="2" borderId="120" xfId="0" applyFont="1" applyFill="1" applyBorder="1" applyAlignment="1">
      <alignment vertical="center" wrapText="1"/>
    </xf>
    <xf numFmtId="49" fontId="61" fillId="2" borderId="104" xfId="0" applyNumberFormat="1" applyFont="1" applyFill="1" applyBorder="1" applyAlignment="1">
      <alignment horizontal="left" vertical="center" wrapText="1"/>
    </xf>
    <xf numFmtId="49" fontId="61" fillId="2" borderId="103" xfId="0" applyNumberFormat="1" applyFont="1" applyFill="1" applyBorder="1" applyAlignment="1">
      <alignment horizontal="left" vertical="center" wrapText="1"/>
    </xf>
    <xf numFmtId="49" fontId="61" fillId="2" borderId="103" xfId="0" applyNumberFormat="1" applyFont="1" applyFill="1" applyBorder="1" applyAlignment="1">
      <alignment vertical="center" wrapText="1"/>
    </xf>
    <xf numFmtId="49" fontId="61" fillId="2" borderId="93" xfId="0" applyNumberFormat="1" applyFont="1" applyFill="1" applyBorder="1" applyAlignment="1">
      <alignment horizontal="left" vertical="center" wrapText="1"/>
    </xf>
    <xf numFmtId="0" fontId="61" fillId="2" borderId="123" xfId="0" applyFont="1" applyFill="1" applyBorder="1" applyAlignment="1">
      <alignment horizontal="center" vertical="center" wrapText="1"/>
    </xf>
    <xf numFmtId="14" fontId="61" fillId="2" borderId="123" xfId="0" applyNumberFormat="1" applyFont="1" applyFill="1" applyBorder="1" applyAlignment="1">
      <alignment horizontal="center" vertical="center" wrapText="1"/>
    </xf>
    <xf numFmtId="0" fontId="67" fillId="0" borderId="123" xfId="0" applyFont="1" applyBorder="1" applyAlignment="1">
      <alignment vertical="center" wrapText="1"/>
    </xf>
    <xf numFmtId="49" fontId="61" fillId="2" borderId="120" xfId="0" applyNumberFormat="1" applyFont="1" applyFill="1" applyBorder="1" applyAlignment="1">
      <alignment horizontal="left" vertical="center" wrapText="1"/>
    </xf>
    <xf numFmtId="49" fontId="67" fillId="2" borderId="120" xfId="0" applyNumberFormat="1" applyFont="1" applyFill="1" applyBorder="1" applyAlignment="1">
      <alignment horizontal="left" vertical="center" wrapText="1"/>
    </xf>
    <xf numFmtId="49" fontId="67" fillId="147" borderId="103" xfId="0" applyNumberFormat="1" applyFont="1" applyFill="1" applyBorder="1" applyAlignment="1" applyProtection="1">
      <alignment vertical="center" wrapText="1"/>
      <protection locked="0"/>
    </xf>
    <xf numFmtId="0" fontId="67" fillId="0" borderId="150" xfId="0" applyFont="1" applyBorder="1" applyAlignment="1">
      <alignment vertical="center" wrapText="1"/>
    </xf>
    <xf numFmtId="14" fontId="61" fillId="2" borderId="150" xfId="0" applyNumberFormat="1" applyFont="1" applyFill="1" applyBorder="1" applyAlignment="1">
      <alignment horizontal="center" vertical="center" wrapText="1"/>
    </xf>
    <xf numFmtId="0" fontId="67" fillId="147" borderId="94" xfId="0" applyFont="1" applyFill="1" applyBorder="1" applyAlignment="1">
      <alignment horizontal="justify" vertical="center" wrapText="1"/>
    </xf>
    <xf numFmtId="0" fontId="67" fillId="0" borderId="63" xfId="0" applyFont="1" applyBorder="1" applyAlignment="1">
      <alignment horizontal="justify" vertical="center" wrapText="1"/>
    </xf>
    <xf numFmtId="0" fontId="67" fillId="0" borderId="104" xfId="0" applyFont="1" applyBorder="1" applyAlignment="1">
      <alignment horizontal="left" vertical="center" wrapText="1"/>
    </xf>
    <xf numFmtId="0" fontId="69" fillId="0" borderId="106" xfId="0" applyFont="1" applyBorder="1" applyAlignment="1">
      <alignment horizontal="center" vertical="center" wrapText="1"/>
    </xf>
    <xf numFmtId="0" fontId="69" fillId="0" borderId="112" xfId="0" applyFont="1" applyBorder="1" applyAlignment="1">
      <alignment vertical="center" wrapText="1"/>
    </xf>
    <xf numFmtId="49" fontId="67" fillId="18" borderId="128" xfId="0" applyNumberFormat="1" applyFont="1" applyFill="1" applyBorder="1" applyAlignment="1">
      <alignment vertical="center" wrapText="1"/>
    </xf>
    <xf numFmtId="49" fontId="69" fillId="0" borderId="94" xfId="0" applyNumberFormat="1" applyFont="1" applyBorder="1" applyAlignment="1" applyProtection="1">
      <alignment horizontal="left" vertical="center" wrapText="1"/>
      <protection locked="0"/>
    </xf>
    <xf numFmtId="49" fontId="69" fillId="0" borderId="94" xfId="0" applyNumberFormat="1" applyFont="1" applyBorder="1" applyAlignment="1" applyProtection="1">
      <alignment vertical="center" wrapText="1"/>
      <protection locked="0"/>
    </xf>
    <xf numFmtId="49" fontId="67" fillId="2" borderId="80" xfId="0" applyNumberFormat="1" applyFont="1" applyFill="1" applyBorder="1" applyAlignment="1">
      <alignment vertical="center" wrapText="1"/>
    </xf>
    <xf numFmtId="49" fontId="62" fillId="147" borderId="65" xfId="0" applyNumberFormat="1" applyFont="1" applyFill="1" applyBorder="1" applyAlignment="1">
      <alignment vertical="center" wrapText="1"/>
    </xf>
    <xf numFmtId="0" fontId="67" fillId="0" borderId="117" xfId="0" applyFont="1" applyBorder="1" applyAlignment="1">
      <alignment vertical="center" wrapText="1"/>
    </xf>
    <xf numFmtId="0" fontId="61" fillId="2" borderId="117" xfId="0" applyFont="1" applyFill="1" applyBorder="1" applyAlignment="1">
      <alignment horizontal="center" vertical="center" wrapText="1"/>
    </xf>
    <xf numFmtId="14" fontId="61" fillId="2" borderId="117" xfId="0" applyNumberFormat="1" applyFont="1" applyFill="1" applyBorder="1" applyAlignment="1">
      <alignment horizontal="center" vertical="center" wrapText="1"/>
    </xf>
    <xf numFmtId="49" fontId="67" fillId="2" borderId="112" xfId="0" applyNumberFormat="1" applyFont="1" applyFill="1" applyBorder="1" applyAlignment="1">
      <alignment horizontal="left" vertical="center" wrapText="1"/>
    </xf>
    <xf numFmtId="49" fontId="67" fillId="0" borderId="94" xfId="0" applyNumberFormat="1" applyFont="1" applyBorder="1" applyAlignment="1" applyProtection="1">
      <alignment vertical="center" wrapText="1"/>
      <protection locked="0"/>
    </xf>
    <xf numFmtId="49" fontId="67" fillId="2" borderId="122" xfId="0" applyNumberFormat="1" applyFont="1" applyFill="1" applyBorder="1" applyAlignment="1">
      <alignment vertical="center" wrapText="1"/>
    </xf>
    <xf numFmtId="49" fontId="67" fillId="0" borderId="103" xfId="0" applyNumberFormat="1" applyFont="1" applyBorder="1" applyAlignment="1" applyProtection="1">
      <alignment horizontal="left" vertical="center" wrapText="1"/>
      <protection locked="0"/>
    </xf>
    <xf numFmtId="49" fontId="67" fillId="2" borderId="94" xfId="0" applyNumberFormat="1" applyFont="1" applyFill="1" applyBorder="1" applyAlignment="1" applyProtection="1">
      <alignment horizontal="left" vertical="center" wrapText="1"/>
      <protection locked="0"/>
    </xf>
    <xf numFmtId="49" fontId="62" fillId="18" borderId="93" xfId="0" applyNumberFormat="1" applyFont="1" applyFill="1" applyBorder="1" applyAlignment="1">
      <alignment horizontal="left" vertical="center" wrapText="1"/>
    </xf>
    <xf numFmtId="0" fontId="67" fillId="0" borderId="107" xfId="0" applyFont="1" applyBorder="1" applyAlignment="1">
      <alignment horizontal="center" vertical="center" wrapText="1"/>
    </xf>
    <xf numFmtId="0" fontId="67" fillId="0" borderId="108" xfId="0" applyFont="1" applyBorder="1" applyAlignment="1">
      <alignment vertical="center" wrapText="1"/>
    </xf>
    <xf numFmtId="49" fontId="67" fillId="2" borderId="108" xfId="0" applyNumberFormat="1" applyFont="1" applyFill="1" applyBorder="1" applyAlignment="1">
      <alignment horizontal="left" vertical="center" wrapText="1"/>
    </xf>
    <xf numFmtId="0" fontId="61" fillId="2" borderId="108" xfId="0" applyFont="1" applyFill="1" applyBorder="1" applyAlignment="1">
      <alignment vertical="center" wrapText="1"/>
    </xf>
    <xf numFmtId="0" fontId="61" fillId="2" borderId="108" xfId="0" applyFont="1" applyFill="1" applyBorder="1" applyAlignment="1">
      <alignment horizontal="center" vertical="center" wrapText="1"/>
    </xf>
    <xf numFmtId="14" fontId="61" fillId="2" borderId="108" xfId="0" applyNumberFormat="1" applyFont="1" applyFill="1" applyBorder="1" applyAlignment="1">
      <alignment horizontal="center" vertical="center" wrapText="1"/>
    </xf>
    <xf numFmtId="49" fontId="67" fillId="2" borderId="71" xfId="0" applyNumberFormat="1" applyFont="1" applyFill="1" applyBorder="1" applyAlignment="1">
      <alignment horizontal="left" vertical="center" wrapText="1"/>
    </xf>
    <xf numFmtId="0" fontId="61" fillId="2" borderId="71" xfId="0" applyFont="1" applyFill="1" applyBorder="1" applyAlignment="1">
      <alignment horizontal="center" vertical="center" wrapText="1"/>
    </xf>
    <xf numFmtId="14" fontId="61" fillId="2" borderId="71" xfId="0" applyNumberFormat="1" applyFont="1" applyFill="1" applyBorder="1" applyAlignment="1">
      <alignment horizontal="center" vertical="center" wrapText="1"/>
    </xf>
    <xf numFmtId="49" fontId="67" fillId="2" borderId="120" xfId="0" applyNumberFormat="1" applyFont="1" applyFill="1" applyBorder="1" applyAlignment="1">
      <alignment horizontal="center" vertical="center" wrapText="1"/>
    </xf>
    <xf numFmtId="49" fontId="67" fillId="0" borderId="120" xfId="0" applyNumberFormat="1" applyFont="1" applyBorder="1" applyAlignment="1">
      <alignment vertical="center" wrapText="1"/>
    </xf>
    <xf numFmtId="0" fontId="69" fillId="0" borderId="124" xfId="0" applyFont="1" applyBorder="1" applyAlignment="1">
      <alignment horizontal="center" vertical="center" wrapText="1"/>
    </xf>
    <xf numFmtId="0" fontId="69" fillId="0" borderId="123" xfId="0" applyFont="1" applyBorder="1" applyAlignment="1">
      <alignment vertical="center" wrapText="1"/>
    </xf>
    <xf numFmtId="0" fontId="61" fillId="2" borderId="76" xfId="0" applyFont="1" applyFill="1" applyBorder="1" applyAlignment="1">
      <alignment vertical="center" wrapText="1"/>
    </xf>
    <xf numFmtId="0" fontId="69" fillId="0" borderId="43" xfId="0" applyFont="1" applyBorder="1" applyAlignment="1">
      <alignment horizontal="center" vertical="center"/>
    </xf>
    <xf numFmtId="0" fontId="69" fillId="0" borderId="106" xfId="0" applyFont="1" applyBorder="1" applyAlignment="1">
      <alignment horizontal="center" vertical="center"/>
    </xf>
    <xf numFmtId="14" fontId="61" fillId="147" borderId="104" xfId="0" applyNumberFormat="1" applyFont="1" applyFill="1" applyBorder="1" applyAlignment="1">
      <alignment horizontal="center" vertical="center" wrapText="1"/>
    </xf>
    <xf numFmtId="17" fontId="61" fillId="12" borderId="112" xfId="0" applyNumberFormat="1" applyFont="1" applyFill="1" applyBorder="1" applyAlignment="1">
      <alignment horizontal="center" vertical="center" wrapText="1"/>
    </xf>
    <xf numFmtId="0" fontId="67" fillId="0" borderId="115" xfId="0" applyFont="1" applyBorder="1" applyAlignment="1">
      <alignment vertical="center" wrapText="1"/>
    </xf>
    <xf numFmtId="49" fontId="67" fillId="20" borderId="206" xfId="0" applyNumberFormat="1" applyFont="1" applyFill="1" applyBorder="1" applyAlignment="1">
      <alignment vertical="center" wrapText="1"/>
    </xf>
    <xf numFmtId="0" fontId="67" fillId="147" borderId="122" xfId="0" applyFont="1" applyFill="1" applyBorder="1" applyAlignment="1">
      <alignment vertical="center" wrapText="1"/>
    </xf>
    <xf numFmtId="49" fontId="67" fillId="147" borderId="122" xfId="0" applyNumberFormat="1" applyFont="1" applyFill="1" applyBorder="1" applyAlignment="1">
      <alignment horizontal="left" vertical="center" wrapText="1"/>
    </xf>
    <xf numFmtId="49" fontId="67" fillId="147" borderId="122" xfId="0" applyNumberFormat="1" applyFont="1" applyFill="1" applyBorder="1" applyAlignment="1">
      <alignment vertical="center" wrapText="1"/>
    </xf>
    <xf numFmtId="0" fontId="61" fillId="147" borderId="122" xfId="0" applyFont="1" applyFill="1" applyBorder="1" applyAlignment="1">
      <alignment vertical="center" wrapText="1"/>
    </xf>
    <xf numFmtId="0" fontId="67" fillId="0" borderId="168" xfId="0" applyFont="1" applyBorder="1" applyAlignment="1">
      <alignment horizontal="center" vertical="center" wrapText="1"/>
    </xf>
    <xf numFmtId="0" fontId="67" fillId="0" borderId="153" xfId="0" applyFont="1" applyBorder="1" applyAlignment="1">
      <alignment vertical="center" wrapText="1"/>
    </xf>
    <xf numFmtId="49" fontId="67" fillId="0" borderId="150" xfId="0" applyNumberFormat="1" applyFont="1" applyBorder="1" applyAlignment="1">
      <alignment horizontal="left" vertical="center" wrapText="1"/>
    </xf>
    <xf numFmtId="0" fontId="67" fillId="0" borderId="169" xfId="0" applyFont="1" applyBorder="1" applyAlignment="1">
      <alignment horizontal="center" vertical="center" wrapText="1"/>
    </xf>
    <xf numFmtId="49" fontId="67" fillId="0" borderId="170" xfId="0" applyNumberFormat="1" applyFont="1" applyBorder="1" applyAlignment="1">
      <alignment vertical="center" wrapText="1"/>
    </xf>
    <xf numFmtId="49" fontId="67" fillId="2" borderId="80" xfId="0" applyNumberFormat="1" applyFont="1" applyFill="1" applyBorder="1" applyAlignment="1">
      <alignment horizontal="left" vertical="center" wrapText="1"/>
    </xf>
    <xf numFmtId="49" fontId="67" fillId="2" borderId="80" xfId="0" applyNumberFormat="1" applyFont="1" applyFill="1" applyBorder="1" applyAlignment="1">
      <alignment horizontal="center" vertical="center" wrapText="1"/>
    </xf>
    <xf numFmtId="49" fontId="67" fillId="147" borderId="80" xfId="0" applyNumberFormat="1" applyFont="1" applyFill="1" applyBorder="1" applyAlignment="1">
      <alignment horizontal="left" vertical="center" wrapText="1"/>
    </xf>
    <xf numFmtId="49" fontId="67" fillId="147" borderId="80" xfId="0" applyNumberFormat="1" applyFont="1" applyFill="1" applyBorder="1" applyAlignment="1">
      <alignment vertical="center" wrapText="1"/>
    </xf>
    <xf numFmtId="14" fontId="61" fillId="147" borderId="80" xfId="0" applyNumberFormat="1" applyFont="1" applyFill="1" applyBorder="1" applyAlignment="1">
      <alignment horizontal="center" vertical="center" wrapText="1"/>
    </xf>
    <xf numFmtId="49" fontId="61" fillId="147" borderId="65" xfId="0" applyNumberFormat="1" applyFont="1" applyFill="1" applyBorder="1" applyAlignment="1">
      <alignment vertical="center" wrapText="1"/>
    </xf>
    <xf numFmtId="49" fontId="67" fillId="0" borderId="80" xfId="0" applyNumberFormat="1" applyFont="1" applyBorder="1" applyAlignment="1">
      <alignment horizontal="left" vertical="center" wrapText="1"/>
    </xf>
    <xf numFmtId="0" fontId="67" fillId="147" borderId="93" xfId="0" applyFont="1" applyFill="1" applyBorder="1" applyAlignment="1">
      <alignment vertical="center" wrapText="1"/>
    </xf>
    <xf numFmtId="0" fontId="67" fillId="0" borderId="195" xfId="0" applyFont="1" applyBorder="1" applyAlignment="1">
      <alignment horizontal="center" vertical="center" wrapText="1"/>
    </xf>
    <xf numFmtId="0" fontId="67" fillId="0" borderId="196" xfId="0" applyFont="1" applyBorder="1" applyAlignment="1">
      <alignment vertical="center" wrapText="1"/>
    </xf>
    <xf numFmtId="49" fontId="67" fillId="18" borderId="196" xfId="0" applyNumberFormat="1" applyFont="1" applyFill="1" applyBorder="1" applyAlignment="1">
      <alignment horizontal="left" vertical="center" wrapText="1"/>
    </xf>
    <xf numFmtId="49" fontId="67" fillId="12" borderId="196" xfId="0" applyNumberFormat="1" applyFont="1" applyFill="1" applyBorder="1" applyAlignment="1">
      <alignment vertical="center" wrapText="1"/>
    </xf>
    <xf numFmtId="0" fontId="61" fillId="20" borderId="196" xfId="0" applyFont="1" applyFill="1" applyBorder="1" applyAlignment="1">
      <alignment horizontal="center" vertical="center" wrapText="1"/>
    </xf>
    <xf numFmtId="49" fontId="67" fillId="147" borderId="94" xfId="0" applyNumberFormat="1" applyFont="1" applyFill="1" applyBorder="1" applyAlignment="1" applyProtection="1">
      <alignment horizontal="left" vertical="center" wrapText="1"/>
      <protection locked="0"/>
    </xf>
    <xf numFmtId="0" fontId="67" fillId="0" borderId="76" xfId="0" applyFont="1" applyBorder="1" applyAlignment="1">
      <alignment vertical="center" wrapText="1"/>
    </xf>
    <xf numFmtId="49" fontId="67" fillId="19" borderId="76" xfId="0" applyNumberFormat="1" applyFont="1" applyFill="1" applyBorder="1" applyAlignment="1">
      <alignment horizontal="left" vertical="center" wrapText="1"/>
    </xf>
    <xf numFmtId="0" fontId="61" fillId="19" borderId="76" xfId="0" applyFont="1" applyFill="1" applyBorder="1" applyAlignment="1">
      <alignment horizontal="center" vertical="center" wrapText="1"/>
    </xf>
    <xf numFmtId="49" fontId="67" fillId="2" borderId="104" xfId="0" applyNumberFormat="1" applyFont="1" applyFill="1" applyBorder="1" applyAlignment="1">
      <alignment vertical="center" wrapText="1"/>
    </xf>
    <xf numFmtId="49" fontId="62" fillId="12" borderId="93" xfId="0" applyNumberFormat="1" applyFont="1" applyFill="1" applyBorder="1" applyAlignment="1">
      <alignment vertical="center" wrapText="1"/>
    </xf>
    <xf numFmtId="0" fontId="61" fillId="147" borderId="94" xfId="0" applyFont="1" applyFill="1" applyBorder="1" applyAlignment="1">
      <alignment horizontal="left" vertical="center" wrapText="1"/>
    </xf>
    <xf numFmtId="3" fontId="67" fillId="0" borderId="45" xfId="0" applyNumberFormat="1" applyFont="1" applyBorder="1" applyAlignment="1">
      <alignment horizontal="center" vertical="center" wrapText="1"/>
    </xf>
    <xf numFmtId="49" fontId="67" fillId="2" borderId="76" xfId="0" applyNumberFormat="1" applyFont="1" applyFill="1" applyBorder="1" applyAlignment="1">
      <alignment horizontal="left" vertical="center" wrapText="1"/>
    </xf>
    <xf numFmtId="0" fontId="67" fillId="0" borderId="207" xfId="0" applyFont="1" applyBorder="1" applyAlignment="1">
      <alignment horizontal="center" vertical="center"/>
    </xf>
    <xf numFmtId="14" fontId="61" fillId="2" borderId="94" xfId="0" applyNumberFormat="1" applyFont="1" applyFill="1" applyBorder="1" applyAlignment="1">
      <alignment horizontal="center" vertical="center"/>
    </xf>
    <xf numFmtId="0" fontId="69" fillId="0" borderId="43" xfId="0" applyFont="1" applyBorder="1" applyAlignment="1">
      <alignment horizontal="center" vertical="center" wrapText="1"/>
    </xf>
    <xf numFmtId="0" fontId="69" fillId="0" borderId="63" xfId="0" applyFont="1" applyBorder="1" applyAlignment="1">
      <alignment vertical="center" wrapText="1"/>
    </xf>
    <xf numFmtId="0" fontId="67" fillId="0" borderId="149" xfId="0" applyFont="1" applyBorder="1" applyAlignment="1">
      <alignment vertical="center" wrapText="1"/>
    </xf>
    <xf numFmtId="49" fontId="67" fillId="0" borderId="104" xfId="0" applyNumberFormat="1" applyFont="1" applyBorder="1" applyAlignment="1" applyProtection="1">
      <alignment vertical="center" wrapText="1"/>
      <protection locked="0"/>
    </xf>
    <xf numFmtId="0" fontId="61" fillId="2" borderId="150" xfId="0" applyFont="1" applyFill="1" applyBorder="1" applyAlignment="1">
      <alignment vertical="center" wrapText="1"/>
    </xf>
    <xf numFmtId="0" fontId="61" fillId="147" borderId="103" xfId="0" applyFont="1" applyFill="1" applyBorder="1" applyAlignment="1">
      <alignment horizontal="center" vertical="center" wrapText="1"/>
    </xf>
    <xf numFmtId="0" fontId="67" fillId="0" borderId="65" xfId="0" applyFont="1" applyBorder="1" applyAlignment="1">
      <alignment horizontal="justify" vertical="center"/>
    </xf>
    <xf numFmtId="49" fontId="67" fillId="12" borderId="75" xfId="0" applyNumberFormat="1" applyFont="1" applyFill="1" applyBorder="1" applyAlignment="1">
      <alignment vertical="center" wrapText="1"/>
    </xf>
    <xf numFmtId="49" fontId="67" fillId="0" borderId="94" xfId="0" applyNumberFormat="1" applyFont="1" applyBorder="1" applyAlignment="1">
      <alignment wrapText="1"/>
    </xf>
    <xf numFmtId="49" fontId="67" fillId="0" borderId="103" xfId="0" applyNumberFormat="1" applyFont="1" applyBorder="1" applyAlignment="1" applyProtection="1">
      <alignment vertical="center" wrapText="1"/>
      <protection locked="0"/>
    </xf>
    <xf numFmtId="0" fontId="67" fillId="0" borderId="93" xfId="0" applyFont="1" applyBorder="1" applyAlignment="1">
      <alignment horizontal="justify" vertical="center" wrapText="1"/>
    </xf>
    <xf numFmtId="0" fontId="67" fillId="0" borderId="43" xfId="0" applyFont="1" applyBorder="1" applyAlignment="1">
      <alignment horizontal="center" vertical="center"/>
    </xf>
    <xf numFmtId="0" fontId="67" fillId="0" borderId="63" xfId="0" applyFont="1" applyBorder="1" applyAlignment="1">
      <alignment horizontal="justify" vertical="center"/>
    </xf>
    <xf numFmtId="49" fontId="67" fillId="2" borderId="103" xfId="0" applyNumberFormat="1" applyFont="1" applyFill="1" applyBorder="1" applyAlignment="1" applyProtection="1">
      <alignment vertical="center" wrapText="1"/>
      <protection locked="0"/>
    </xf>
    <xf numFmtId="0" fontId="69" fillId="0" borderId="94" xfId="0" applyFont="1" applyBorder="1" applyAlignment="1">
      <alignment vertical="center" wrapText="1"/>
    </xf>
    <xf numFmtId="0" fontId="67" fillId="147" borderId="104" xfId="0" applyFont="1" applyFill="1" applyBorder="1" applyAlignment="1">
      <alignment vertical="center" wrapText="1"/>
    </xf>
    <xf numFmtId="49" fontId="61" fillId="147" borderId="104" xfId="0" applyNumberFormat="1" applyFont="1" applyFill="1" applyBorder="1" applyAlignment="1">
      <alignment horizontal="left" vertical="center" wrapText="1"/>
    </xf>
    <xf numFmtId="0" fontId="67" fillId="0" borderId="105" xfId="0" applyFont="1" applyBorder="1" applyAlignment="1">
      <alignment horizontal="center" vertical="center"/>
    </xf>
    <xf numFmtId="0" fontId="67" fillId="0" borderId="104" xfId="0" applyFont="1" applyBorder="1" applyAlignment="1">
      <alignment horizontal="justify" vertical="center"/>
    </xf>
    <xf numFmtId="49" fontId="67" fillId="0" borderId="63" xfId="0" applyNumberFormat="1" applyFont="1" applyBorder="1" applyAlignment="1" applyProtection="1">
      <alignment vertical="center" wrapText="1"/>
      <protection locked="0"/>
    </xf>
    <xf numFmtId="49" fontId="67" fillId="147" borderId="94" xfId="0" applyNumberFormat="1" applyFont="1" applyFill="1" applyBorder="1" applyAlignment="1" applyProtection="1">
      <alignment vertical="center" wrapText="1"/>
      <protection locked="0"/>
    </xf>
    <xf numFmtId="49" fontId="67" fillId="0" borderId="112" xfId="0" applyNumberFormat="1" applyFont="1" applyBorder="1" applyAlignment="1" applyProtection="1">
      <alignment horizontal="left" vertical="center" wrapText="1"/>
      <protection locked="0"/>
    </xf>
    <xf numFmtId="49" fontId="67" fillId="0" borderId="112" xfId="0" applyNumberFormat="1" applyFont="1" applyBorder="1" applyAlignment="1" applyProtection="1">
      <alignment vertical="center" wrapText="1"/>
      <protection locked="0"/>
    </xf>
    <xf numFmtId="0" fontId="61" fillId="147" borderId="93" xfId="0" applyFont="1" applyFill="1" applyBorder="1" applyAlignment="1">
      <alignment vertical="center" wrapText="1"/>
    </xf>
    <xf numFmtId="0" fontId="61" fillId="147" borderId="65" xfId="0" applyFont="1" applyFill="1" applyBorder="1" applyAlignment="1">
      <alignment horizontal="center" vertical="center" wrapText="1"/>
    </xf>
    <xf numFmtId="14" fontId="61" fillId="147" borderId="65" xfId="0" applyNumberFormat="1" applyFont="1" applyFill="1" applyBorder="1" applyAlignment="1">
      <alignment horizontal="center" vertical="center" wrapText="1"/>
    </xf>
    <xf numFmtId="0" fontId="67" fillId="147" borderId="150" xfId="0" applyFont="1" applyFill="1" applyBorder="1" applyAlignment="1">
      <alignment vertical="center" wrapText="1"/>
    </xf>
    <xf numFmtId="0" fontId="61" fillId="147" borderId="150" xfId="0" applyFont="1" applyFill="1" applyBorder="1" applyAlignment="1">
      <alignment horizontal="center" vertical="center" wrapText="1"/>
    </xf>
    <xf numFmtId="14" fontId="61" fillId="147" borderId="150" xfId="0" applyNumberFormat="1" applyFont="1" applyFill="1" applyBorder="1" applyAlignment="1">
      <alignment horizontal="center" vertical="center" wrapText="1"/>
    </xf>
    <xf numFmtId="0" fontId="67" fillId="147" borderId="122" xfId="0" applyFont="1" applyFill="1" applyBorder="1" applyAlignment="1">
      <alignment horizontal="left" vertical="center" wrapText="1"/>
    </xf>
    <xf numFmtId="0" fontId="67" fillId="0" borderId="154" xfId="0" applyFont="1" applyBorder="1" applyAlignment="1">
      <alignment horizontal="center" vertical="center" wrapText="1"/>
    </xf>
    <xf numFmtId="14" fontId="67" fillId="2" borderId="94" xfId="0" applyNumberFormat="1" applyFont="1" applyFill="1" applyBorder="1" applyAlignment="1">
      <alignment horizontal="center" vertical="center" wrapText="1"/>
    </xf>
    <xf numFmtId="0" fontId="67" fillId="0" borderId="104" xfId="0" applyFont="1" applyBorder="1" applyAlignment="1">
      <alignment vertical="center"/>
    </xf>
    <xf numFmtId="49" fontId="61" fillId="2" borderId="104" xfId="0" applyNumberFormat="1" applyFont="1" applyFill="1" applyBorder="1" applyAlignment="1">
      <alignment vertical="center" wrapText="1"/>
    </xf>
    <xf numFmtId="0" fontId="67" fillId="147" borderId="76" xfId="0" applyFont="1" applyFill="1" applyBorder="1" applyAlignment="1">
      <alignment vertical="center" wrapText="1"/>
    </xf>
    <xf numFmtId="0" fontId="61" fillId="12" borderId="76" xfId="0" applyFont="1" applyFill="1" applyBorder="1" applyAlignment="1">
      <alignment vertical="center" wrapText="1"/>
    </xf>
    <xf numFmtId="49" fontId="61" fillId="18" borderId="74" xfId="0" applyNumberFormat="1" applyFont="1" applyFill="1" applyBorder="1" applyAlignment="1">
      <alignment horizontal="left" vertical="center" wrapText="1"/>
    </xf>
    <xf numFmtId="49" fontId="67" fillId="18" borderId="214" xfId="0" applyNumberFormat="1" applyFont="1" applyFill="1" applyBorder="1" applyAlignment="1">
      <alignment vertical="center" wrapText="1"/>
    </xf>
    <xf numFmtId="0" fontId="67" fillId="0" borderId="208" xfId="0" applyFont="1" applyBorder="1" applyAlignment="1">
      <alignment horizontal="center" vertical="center" wrapText="1"/>
    </xf>
    <xf numFmtId="0" fontId="67" fillId="0" borderId="209" xfId="0" applyFont="1" applyBorder="1" applyAlignment="1">
      <alignment vertical="center" wrapText="1"/>
    </xf>
    <xf numFmtId="49" fontId="67" fillId="0" borderId="209" xfId="0" applyNumberFormat="1" applyFont="1" applyBorder="1" applyAlignment="1">
      <alignment horizontal="left" vertical="center" wrapText="1"/>
    </xf>
    <xf numFmtId="49" fontId="67" fillId="0" borderId="209" xfId="0" applyNumberFormat="1" applyFont="1" applyBorder="1" applyAlignment="1">
      <alignment vertical="center" wrapText="1"/>
    </xf>
    <xf numFmtId="0" fontId="61" fillId="2" borderId="209" xfId="0" applyFont="1" applyFill="1" applyBorder="1" applyAlignment="1">
      <alignment vertical="center" wrapText="1"/>
    </xf>
    <xf numFmtId="0" fontId="61" fillId="12" borderId="209" xfId="0" applyFont="1" applyFill="1" applyBorder="1" applyAlignment="1">
      <alignment horizontal="center" vertical="center" wrapText="1"/>
    </xf>
    <xf numFmtId="14" fontId="61" fillId="12" borderId="209" xfId="0" applyNumberFormat="1" applyFont="1" applyFill="1" applyBorder="1" applyAlignment="1">
      <alignment horizontal="center" vertical="center" wrapText="1"/>
    </xf>
    <xf numFmtId="49" fontId="61" fillId="18" borderId="115" xfId="0" applyNumberFormat="1" applyFont="1" applyFill="1" applyBorder="1" applyAlignment="1">
      <alignment horizontal="left" vertical="center" wrapText="1"/>
    </xf>
    <xf numFmtId="49" fontId="67" fillId="18" borderId="176" xfId="0" applyNumberFormat="1" applyFont="1" applyFill="1" applyBorder="1" applyAlignment="1">
      <alignment vertical="center" wrapText="1"/>
    </xf>
    <xf numFmtId="0" fontId="67" fillId="20" borderId="63" xfId="0" applyFont="1" applyFill="1" applyBorder="1" applyAlignment="1">
      <alignment horizontal="justify" vertical="center"/>
    </xf>
    <xf numFmtId="0" fontId="67" fillId="0" borderId="112" xfId="0" applyFont="1" applyBorder="1" applyAlignment="1">
      <alignment horizontal="justify" vertical="center" wrapText="1"/>
    </xf>
    <xf numFmtId="0" fontId="67" fillId="0" borderId="110" xfId="0" applyFont="1" applyBorder="1" applyAlignment="1">
      <alignment horizontal="justify" vertical="center" wrapText="1"/>
    </xf>
    <xf numFmtId="49" fontId="67" fillId="2" borderId="103" xfId="0" applyNumberFormat="1" applyFont="1" applyFill="1" applyBorder="1" applyAlignment="1" applyProtection="1">
      <alignment horizontal="left" vertical="center" wrapText="1"/>
      <protection locked="0"/>
    </xf>
    <xf numFmtId="49" fontId="67" fillId="0" borderId="93" xfId="0" applyNumberFormat="1" applyFont="1" applyBorder="1" applyAlignment="1" applyProtection="1">
      <alignment horizontal="left" vertical="center" wrapText="1"/>
      <protection locked="0"/>
    </xf>
    <xf numFmtId="0" fontId="70" fillId="0" borderId="0" xfId="0" applyFont="1"/>
    <xf numFmtId="49" fontId="67" fillId="2" borderId="63" xfId="0" applyNumberFormat="1" applyFont="1" applyFill="1" applyBorder="1" applyAlignment="1" applyProtection="1">
      <alignment horizontal="left" vertical="center" wrapText="1"/>
      <protection locked="0"/>
    </xf>
    <xf numFmtId="0" fontId="67" fillId="0" borderId="134" xfId="0" applyFont="1" applyBorder="1" applyAlignment="1">
      <alignment horizontal="center" vertical="center" wrapText="1"/>
    </xf>
    <xf numFmtId="0" fontId="67" fillId="0" borderId="113" xfId="0" applyFont="1" applyBorder="1" applyAlignment="1">
      <alignment vertical="center" wrapText="1"/>
    </xf>
    <xf numFmtId="0" fontId="61" fillId="2" borderId="113" xfId="0" applyFont="1" applyFill="1" applyBorder="1" applyAlignment="1">
      <alignment vertical="center" wrapText="1"/>
    </xf>
    <xf numFmtId="14" fontId="61" fillId="2" borderId="163" xfId="0" applyNumberFormat="1" applyFont="1" applyFill="1" applyBorder="1" applyAlignment="1">
      <alignment horizontal="center" vertical="center" wrapText="1"/>
    </xf>
    <xf numFmtId="0" fontId="61" fillId="18" borderId="76" xfId="0" applyFont="1" applyFill="1" applyBorder="1" applyAlignment="1">
      <alignment horizontal="left" vertical="center" wrapText="1"/>
    </xf>
    <xf numFmtId="0" fontId="67" fillId="0" borderId="119" xfId="0" applyFont="1" applyBorder="1" applyAlignment="1">
      <alignment horizontal="center" vertical="center" wrapText="1"/>
    </xf>
    <xf numFmtId="0" fontId="67" fillId="0" borderId="111" xfId="0" applyFont="1" applyBorder="1" applyAlignment="1">
      <alignment vertical="center" wrapText="1"/>
    </xf>
    <xf numFmtId="0" fontId="61" fillId="2" borderId="111" xfId="0" applyFont="1" applyFill="1" applyBorder="1" applyAlignment="1">
      <alignment vertical="center" wrapText="1"/>
    </xf>
    <xf numFmtId="0" fontId="67" fillId="147" borderId="63" xfId="0" applyFont="1" applyFill="1" applyBorder="1" applyAlignment="1">
      <alignment vertical="center" wrapText="1"/>
    </xf>
    <xf numFmtId="49" fontId="61" fillId="147" borderId="63" xfId="0" applyNumberFormat="1" applyFont="1" applyFill="1" applyBorder="1" applyAlignment="1" applyProtection="1">
      <alignment horizontal="left" vertical="center" wrapText="1"/>
      <protection locked="0"/>
    </xf>
    <xf numFmtId="0" fontId="67" fillId="0" borderId="65" xfId="0" applyFont="1" applyBorder="1" applyAlignment="1">
      <alignment horizontal="justify" vertical="center" wrapText="1"/>
    </xf>
    <xf numFmtId="0" fontId="67" fillId="0" borderId="110" xfId="0" applyFont="1" applyBorder="1" applyAlignment="1">
      <alignment vertical="center"/>
    </xf>
    <xf numFmtId="0" fontId="67" fillId="0" borderId="155" xfId="0" applyFont="1" applyBorder="1" applyAlignment="1">
      <alignment horizontal="center" vertical="center" wrapText="1"/>
    </xf>
    <xf numFmtId="0" fontId="67" fillId="0" borderId="110" xfId="0" applyFont="1" applyBorder="1" applyAlignment="1">
      <alignment vertical="center" wrapText="1"/>
    </xf>
    <xf numFmtId="49" fontId="67" fillId="0" borderId="63" xfId="0" applyNumberFormat="1" applyFont="1" applyBorder="1" applyAlignment="1" applyProtection="1">
      <alignment horizontal="left" vertical="center" wrapText="1"/>
      <protection locked="0"/>
    </xf>
    <xf numFmtId="49" fontId="61" fillId="2" borderId="112" xfId="0" applyNumberFormat="1" applyFont="1" applyFill="1" applyBorder="1" applyAlignment="1">
      <alignment horizontal="left" vertical="center" wrapText="1"/>
    </xf>
    <xf numFmtId="49" fontId="61" fillId="2" borderId="112" xfId="0" applyNumberFormat="1" applyFont="1" applyFill="1" applyBorder="1" applyAlignment="1">
      <alignment vertical="center" wrapText="1"/>
    </xf>
    <xf numFmtId="49" fontId="67" fillId="2" borderId="66" xfId="0" applyNumberFormat="1" applyFont="1" applyFill="1" applyBorder="1" applyAlignment="1">
      <alignment horizontal="left" vertical="center" wrapText="1"/>
    </xf>
    <xf numFmtId="49" fontId="67" fillId="2" borderId="66" xfId="0" applyNumberFormat="1" applyFont="1" applyFill="1" applyBorder="1" applyAlignment="1">
      <alignment vertical="center" wrapText="1"/>
    </xf>
    <xf numFmtId="0" fontId="61" fillId="2" borderId="66" xfId="0" applyFont="1" applyFill="1" applyBorder="1" applyAlignment="1">
      <alignment vertical="center" wrapText="1"/>
    </xf>
    <xf numFmtId="49" fontId="61" fillId="147" borderId="122" xfId="0" applyNumberFormat="1" applyFont="1" applyFill="1" applyBorder="1" applyAlignment="1">
      <alignment horizontal="left" vertical="center" wrapText="1"/>
    </xf>
    <xf numFmtId="49" fontId="61" fillId="147" borderId="122" xfId="0" applyNumberFormat="1" applyFont="1" applyFill="1" applyBorder="1" applyAlignment="1">
      <alignment vertical="center" wrapText="1"/>
    </xf>
    <xf numFmtId="0" fontId="67" fillId="20" borderId="215" xfId="0" applyFont="1" applyFill="1" applyBorder="1" applyAlignment="1">
      <alignment vertical="center" wrapText="1"/>
    </xf>
    <xf numFmtId="0" fontId="67" fillId="0" borderId="172" xfId="0" applyFont="1" applyBorder="1" applyAlignment="1">
      <alignment horizontal="center" vertical="center" wrapText="1"/>
    </xf>
    <xf numFmtId="0" fontId="67" fillId="0" borderId="173" xfId="0" applyFont="1" applyBorder="1" applyAlignment="1">
      <alignment vertical="center" wrapText="1"/>
    </xf>
    <xf numFmtId="49" fontId="67" fillId="2" borderId="173" xfId="0" applyNumberFormat="1" applyFont="1" applyFill="1" applyBorder="1" applyAlignment="1">
      <alignment vertical="center" wrapText="1"/>
    </xf>
    <xf numFmtId="0" fontId="61" fillId="2" borderId="174" xfId="0" applyFont="1" applyFill="1" applyBorder="1" applyAlignment="1">
      <alignment vertical="center" wrapText="1"/>
    </xf>
    <xf numFmtId="0" fontId="67" fillId="0" borderId="80" xfId="0" applyFont="1" applyBorder="1" applyAlignment="1">
      <alignment horizontal="justify" vertical="center" wrapText="1"/>
    </xf>
    <xf numFmtId="49" fontId="61" fillId="2" borderId="93" xfId="0" applyNumberFormat="1" applyFont="1" applyFill="1" applyBorder="1" applyAlignment="1">
      <alignment vertical="center" wrapText="1"/>
    </xf>
    <xf numFmtId="49" fontId="61" fillId="2" borderId="80" xfId="0" applyNumberFormat="1" applyFont="1" applyFill="1" applyBorder="1" applyAlignment="1">
      <alignment horizontal="left" vertical="center" wrapText="1"/>
    </xf>
    <xf numFmtId="49" fontId="61" fillId="2" borderId="80" xfId="0" applyNumberFormat="1" applyFont="1" applyFill="1" applyBorder="1" applyAlignment="1">
      <alignment vertical="center" wrapText="1"/>
    </xf>
    <xf numFmtId="0" fontId="67" fillId="0" borderId="112" xfId="0" applyFont="1" applyBorder="1" applyAlignment="1">
      <alignment horizontal="left" vertical="center" wrapText="1"/>
    </xf>
    <xf numFmtId="0" fontId="61" fillId="21" borderId="65" xfId="0" applyFont="1" applyFill="1" applyBorder="1" applyAlignment="1">
      <alignment vertical="center" wrapText="1"/>
    </xf>
    <xf numFmtId="49" fontId="61" fillId="2" borderId="76" xfId="0" applyNumberFormat="1" applyFont="1" applyFill="1" applyBorder="1" applyAlignment="1">
      <alignment horizontal="left" vertical="center" wrapText="1"/>
    </xf>
    <xf numFmtId="49" fontId="61" fillId="2" borderId="76" xfId="0" applyNumberFormat="1" applyFont="1" applyFill="1" applyBorder="1" applyAlignment="1">
      <alignment vertical="center" wrapText="1"/>
    </xf>
    <xf numFmtId="49" fontId="61" fillId="18" borderId="216" xfId="0" applyNumberFormat="1" applyFont="1" applyFill="1" applyBorder="1" applyAlignment="1">
      <alignment horizontal="left" vertical="center" wrapText="1"/>
    </xf>
    <xf numFmtId="49" fontId="67" fillId="18" borderId="177" xfId="0" applyNumberFormat="1" applyFont="1" applyFill="1" applyBorder="1" applyAlignment="1">
      <alignment vertical="center" wrapText="1"/>
    </xf>
    <xf numFmtId="49" fontId="61" fillId="2" borderId="63" xfId="0" applyNumberFormat="1" applyFont="1" applyFill="1" applyBorder="1" applyAlignment="1" applyProtection="1">
      <alignment vertical="center" wrapText="1"/>
      <protection locked="0"/>
    </xf>
    <xf numFmtId="49" fontId="61" fillId="2" borderId="63" xfId="0" applyNumberFormat="1" applyFont="1" applyFill="1" applyBorder="1" applyAlignment="1">
      <alignment vertical="center" wrapText="1"/>
    </xf>
    <xf numFmtId="49" fontId="67" fillId="0" borderId="108" xfId="0" applyNumberFormat="1" applyFont="1" applyBorder="1" applyAlignment="1">
      <alignment vertical="center" wrapText="1"/>
    </xf>
    <xf numFmtId="49" fontId="61" fillId="2" borderId="114" xfId="0" applyNumberFormat="1" applyFont="1" applyFill="1" applyBorder="1" applyAlignment="1">
      <alignment horizontal="left" vertical="center" wrapText="1"/>
    </xf>
    <xf numFmtId="49" fontId="61" fillId="2" borderId="114" xfId="0" applyNumberFormat="1" applyFont="1" applyFill="1" applyBorder="1" applyAlignment="1">
      <alignment vertical="center" wrapText="1"/>
    </xf>
    <xf numFmtId="0" fontId="61" fillId="2" borderId="114" xfId="0" applyFont="1" applyFill="1" applyBorder="1" applyAlignment="1">
      <alignment vertical="center" wrapText="1"/>
    </xf>
    <xf numFmtId="49" fontId="67" fillId="18" borderId="174" xfId="0" applyNumberFormat="1" applyFont="1" applyFill="1" applyBorder="1" applyAlignment="1">
      <alignment horizontal="left" vertical="center" wrapText="1"/>
    </xf>
    <xf numFmtId="49" fontId="67" fillId="0" borderId="174" xfId="0" applyNumberFormat="1" applyFont="1" applyBorder="1" applyAlignment="1">
      <alignment horizontal="left" vertical="center" wrapText="1"/>
    </xf>
    <xf numFmtId="0" fontId="61" fillId="12" borderId="174" xfId="0" applyFont="1" applyFill="1" applyBorder="1" applyAlignment="1">
      <alignment horizontal="center" vertical="center" wrapText="1"/>
    </xf>
    <xf numFmtId="49" fontId="61" fillId="2" borderId="150" xfId="0" applyNumberFormat="1" applyFont="1" applyFill="1" applyBorder="1" applyAlignment="1">
      <alignment horizontal="left" vertical="center" wrapText="1"/>
    </xf>
    <xf numFmtId="49" fontId="61" fillId="2" borderId="108" xfId="0" applyNumberFormat="1" applyFont="1" applyFill="1" applyBorder="1" applyAlignment="1">
      <alignment horizontal="left" vertical="center" wrapText="1"/>
    </xf>
    <xf numFmtId="49" fontId="61" fillId="2" borderId="108" xfId="0" applyNumberFormat="1" applyFont="1" applyFill="1" applyBorder="1" applyAlignment="1">
      <alignment vertical="center" wrapText="1"/>
    </xf>
    <xf numFmtId="49" fontId="61" fillId="2" borderId="113" xfId="0" applyNumberFormat="1" applyFont="1" applyFill="1" applyBorder="1" applyAlignment="1">
      <alignment horizontal="left" vertical="center" wrapText="1"/>
    </xf>
    <xf numFmtId="49" fontId="61" fillId="2" borderId="113" xfId="0" applyNumberFormat="1" applyFont="1" applyFill="1" applyBorder="1" applyAlignment="1">
      <alignment vertical="center" wrapText="1"/>
    </xf>
    <xf numFmtId="49" fontId="61" fillId="2" borderId="111" xfId="0" applyNumberFormat="1" applyFont="1" applyFill="1" applyBorder="1" applyAlignment="1">
      <alignment horizontal="left" vertical="center" wrapText="1"/>
    </xf>
    <xf numFmtId="49" fontId="61" fillId="2" borderId="111" xfId="0" applyNumberFormat="1" applyFont="1" applyFill="1" applyBorder="1" applyAlignment="1">
      <alignment vertical="center" wrapText="1"/>
    </xf>
    <xf numFmtId="49" fontId="69" fillId="2" borderId="63" xfId="0" applyNumberFormat="1" applyFont="1" applyFill="1" applyBorder="1" applyAlignment="1" applyProtection="1">
      <alignment horizontal="left" vertical="center" wrapText="1"/>
      <protection locked="0"/>
    </xf>
    <xf numFmtId="49" fontId="69" fillId="2" borderId="63" xfId="0" applyNumberFormat="1" applyFont="1" applyFill="1" applyBorder="1" applyAlignment="1" applyProtection="1">
      <alignment vertical="center" wrapText="1"/>
      <protection locked="0"/>
    </xf>
    <xf numFmtId="49" fontId="69" fillId="2" borderId="103" xfId="0" applyNumberFormat="1" applyFont="1" applyFill="1" applyBorder="1" applyAlignment="1" applyProtection="1">
      <alignment vertical="center" wrapText="1"/>
      <protection locked="0"/>
    </xf>
    <xf numFmtId="0" fontId="67" fillId="0" borderId="136" xfId="0" applyFont="1" applyBorder="1" applyAlignment="1">
      <alignment horizontal="center" vertical="center" wrapText="1"/>
    </xf>
    <xf numFmtId="0" fontId="67" fillId="0" borderId="114" xfId="0" applyFont="1" applyBorder="1" applyAlignment="1">
      <alignment horizontal="left" vertical="center" wrapText="1"/>
    </xf>
    <xf numFmtId="49" fontId="67" fillId="0" borderId="114" xfId="0" applyNumberFormat="1" applyFont="1" applyBorder="1" applyAlignment="1">
      <alignment horizontal="left" vertical="center" wrapText="1"/>
    </xf>
    <xf numFmtId="49" fontId="67" fillId="0" borderId="114" xfId="0" applyNumberFormat="1" applyFont="1" applyBorder="1" applyAlignment="1">
      <alignment vertical="center" wrapText="1"/>
    </xf>
    <xf numFmtId="49" fontId="67" fillId="147" borderId="63" xfId="0" applyNumberFormat="1" applyFont="1" applyFill="1" applyBorder="1" applyAlignment="1" applyProtection="1">
      <alignment horizontal="left" vertical="center" wrapText="1"/>
      <protection locked="0"/>
    </xf>
    <xf numFmtId="49" fontId="61" fillId="2" borderId="103" xfId="0" applyNumberFormat="1" applyFont="1" applyFill="1" applyBorder="1" applyAlignment="1" applyProtection="1">
      <alignment horizontal="left" vertical="center" wrapText="1"/>
      <protection locked="0"/>
    </xf>
    <xf numFmtId="49" fontId="61" fillId="2" borderId="103" xfId="0" applyNumberFormat="1" applyFont="1" applyFill="1" applyBorder="1" applyAlignment="1" applyProtection="1">
      <alignment vertical="center" wrapText="1"/>
      <protection locked="0"/>
    </xf>
    <xf numFmtId="0" fontId="69" fillId="0" borderId="103" xfId="0" applyFont="1" applyBorder="1" applyAlignment="1">
      <alignment vertical="center" wrapText="1"/>
    </xf>
    <xf numFmtId="49" fontId="61" fillId="2" borderId="173" xfId="0" applyNumberFormat="1" applyFont="1" applyFill="1" applyBorder="1" applyAlignment="1">
      <alignment horizontal="left" vertical="center" wrapText="1"/>
    </xf>
    <xf numFmtId="49" fontId="61" fillId="2" borderId="173" xfId="0" applyNumberFormat="1" applyFont="1" applyFill="1" applyBorder="1" applyAlignment="1">
      <alignment vertical="center" wrapText="1"/>
    </xf>
    <xf numFmtId="0" fontId="61" fillId="2" borderId="173" xfId="0" applyFont="1" applyFill="1" applyBorder="1" applyAlignment="1">
      <alignment vertical="center" wrapText="1"/>
    </xf>
    <xf numFmtId="0" fontId="67" fillId="0" borderId="217" xfId="0" applyFont="1" applyBorder="1" applyAlignment="1">
      <alignment horizontal="center" vertical="center" wrapText="1"/>
    </xf>
    <xf numFmtId="0" fontId="67" fillId="0" borderId="186" xfId="0" applyFont="1" applyBorder="1" applyAlignment="1">
      <alignment vertical="center" wrapText="1"/>
    </xf>
    <xf numFmtId="49" fontId="61" fillId="18" borderId="186" xfId="0" applyNumberFormat="1" applyFont="1" applyFill="1" applyBorder="1" applyAlignment="1">
      <alignment horizontal="left" vertical="center" wrapText="1"/>
    </xf>
    <xf numFmtId="49" fontId="69" fillId="0" borderId="80" xfId="0" applyNumberFormat="1" applyFont="1" applyBorder="1" applyAlignment="1" applyProtection="1">
      <alignment vertical="center" wrapText="1"/>
      <protection locked="0"/>
    </xf>
    <xf numFmtId="0" fontId="61" fillId="18" borderId="186" xfId="0" applyFont="1" applyFill="1" applyBorder="1" applyAlignment="1">
      <alignment horizontal="center" vertical="center" wrapText="1"/>
    </xf>
    <xf numFmtId="14" fontId="61" fillId="18" borderId="186" xfId="0" applyNumberFormat="1" applyFont="1" applyFill="1" applyBorder="1" applyAlignment="1">
      <alignment horizontal="center" vertical="center" wrapText="1"/>
    </xf>
    <xf numFmtId="0" fontId="61" fillId="20" borderId="117" xfId="0" applyFont="1" applyFill="1" applyBorder="1" applyAlignment="1">
      <alignment horizontal="justify" vertical="center" wrapText="1"/>
    </xf>
    <xf numFmtId="0" fontId="61" fillId="20" borderId="117" xfId="0" applyFont="1" applyFill="1" applyBorder="1" applyAlignment="1">
      <alignment horizontal="left" vertical="center" wrapText="1"/>
    </xf>
    <xf numFmtId="49" fontId="67" fillId="0" borderId="117" xfId="0" applyNumberFormat="1" applyFont="1" applyBorder="1" applyAlignment="1">
      <alignment vertical="center" wrapText="1"/>
    </xf>
    <xf numFmtId="0" fontId="61" fillId="147" borderId="112" xfId="0" applyFont="1" applyFill="1" applyBorder="1" applyAlignment="1">
      <alignment horizontal="left" vertical="center" wrapText="1"/>
    </xf>
    <xf numFmtId="0" fontId="61" fillId="0" borderId="218" xfId="0" applyFont="1" applyBorder="1" applyAlignment="1">
      <alignment vertical="center" wrapText="1"/>
    </xf>
    <xf numFmtId="49" fontId="61" fillId="2" borderId="185" xfId="0" applyNumberFormat="1" applyFont="1" applyFill="1" applyBorder="1" applyAlignment="1">
      <alignment horizontal="left" vertical="center" wrapText="1"/>
    </xf>
    <xf numFmtId="49" fontId="61" fillId="2" borderId="219" xfId="0" applyNumberFormat="1" applyFont="1" applyFill="1" applyBorder="1" applyAlignment="1">
      <alignment vertical="center" wrapText="1"/>
    </xf>
    <xf numFmtId="49" fontId="69" fillId="0" borderId="63" xfId="0" applyNumberFormat="1" applyFont="1" applyBorder="1" applyAlignment="1" applyProtection="1">
      <alignment vertical="center" wrapText="1"/>
      <protection locked="0"/>
    </xf>
    <xf numFmtId="49" fontId="69" fillId="0" borderId="103" xfId="0" applyNumberFormat="1" applyFont="1" applyBorder="1" applyAlignment="1">
      <alignment vertical="center" wrapText="1"/>
    </xf>
    <xf numFmtId="49" fontId="69" fillId="0" borderId="103" xfId="0" applyNumberFormat="1" applyFont="1" applyBorder="1" applyAlignment="1">
      <alignment horizontal="left" vertical="center" wrapText="1"/>
    </xf>
    <xf numFmtId="49" fontId="61" fillId="2" borderId="152" xfId="0" applyNumberFormat="1" applyFont="1" applyFill="1" applyBorder="1" applyAlignment="1">
      <alignment vertical="center" wrapText="1"/>
    </xf>
    <xf numFmtId="0" fontId="61" fillId="2" borderId="152" xfId="0" applyFont="1" applyFill="1" applyBorder="1" applyAlignment="1">
      <alignment vertical="center" wrapText="1"/>
    </xf>
    <xf numFmtId="0" fontId="61" fillId="20" borderId="152" xfId="0" applyFont="1" applyFill="1" applyBorder="1" applyAlignment="1">
      <alignment horizontal="center" vertical="center" wrapText="1"/>
    </xf>
    <xf numFmtId="0" fontId="61" fillId="20" borderId="122" xfId="0" applyFont="1" applyFill="1" applyBorder="1" applyAlignment="1">
      <alignment horizontal="center" vertical="center"/>
    </xf>
    <xf numFmtId="49" fontId="61" fillId="2" borderId="152" xfId="0" applyNumberFormat="1" applyFont="1" applyFill="1" applyBorder="1" applyAlignment="1">
      <alignment horizontal="left" vertical="center" wrapText="1"/>
    </xf>
    <xf numFmtId="0" fontId="67" fillId="0" borderId="207" xfId="0" applyFont="1" applyBorder="1" applyAlignment="1">
      <alignment horizontal="center" vertical="center" wrapText="1"/>
    </xf>
    <xf numFmtId="0" fontId="67" fillId="0" borderId="212" xfId="0" applyFont="1" applyBorder="1" applyAlignment="1">
      <alignment horizontal="center" vertical="center" wrapText="1"/>
    </xf>
    <xf numFmtId="49" fontId="69" fillId="2" borderId="94" xfId="0" applyNumberFormat="1" applyFont="1" applyFill="1" applyBorder="1" applyAlignment="1">
      <alignment horizontal="left" vertical="center" wrapText="1"/>
    </xf>
    <xf numFmtId="49" fontId="69" fillId="2" borderId="94" xfId="0" applyNumberFormat="1" applyFont="1" applyFill="1" applyBorder="1" applyAlignment="1">
      <alignment vertical="center" wrapText="1"/>
    </xf>
    <xf numFmtId="49" fontId="67" fillId="0" borderId="152" xfId="0" applyNumberFormat="1" applyFont="1" applyBorder="1" applyAlignment="1">
      <alignment vertical="center" wrapText="1"/>
    </xf>
    <xf numFmtId="0" fontId="67" fillId="0" borderId="118" xfId="0" applyFont="1" applyBorder="1" applyAlignment="1">
      <alignment horizontal="center" vertical="center" wrapText="1"/>
    </xf>
    <xf numFmtId="0" fontId="67" fillId="0" borderId="116" xfId="0" applyFont="1" applyBorder="1" applyAlignment="1">
      <alignment vertical="center" wrapText="1"/>
    </xf>
    <xf numFmtId="49" fontId="67" fillId="2" borderId="116" xfId="0" applyNumberFormat="1" applyFont="1" applyFill="1" applyBorder="1" applyAlignment="1">
      <alignment vertical="center" wrapText="1"/>
    </xf>
    <xf numFmtId="0" fontId="61" fillId="2" borderId="116" xfId="0" applyFont="1" applyFill="1" applyBorder="1" applyAlignment="1">
      <alignment vertical="center" wrapText="1"/>
    </xf>
    <xf numFmtId="49" fontId="61" fillId="2" borderId="150" xfId="0" applyNumberFormat="1" applyFont="1" applyFill="1" applyBorder="1" applyAlignment="1">
      <alignment vertical="center" wrapText="1"/>
    </xf>
    <xf numFmtId="0" fontId="67" fillId="0" borderId="152" xfId="0" applyFont="1" applyBorder="1" applyAlignment="1">
      <alignment vertical="center" wrapText="1"/>
    </xf>
    <xf numFmtId="0" fontId="61" fillId="12" borderId="152" xfId="0" applyFont="1" applyFill="1" applyBorder="1" applyAlignment="1">
      <alignment horizontal="center" vertical="center" wrapText="1"/>
    </xf>
    <xf numFmtId="14" fontId="61" fillId="12" borderId="152" xfId="0" applyNumberFormat="1" applyFont="1" applyFill="1" applyBorder="1" applyAlignment="1">
      <alignment horizontal="center" vertical="center" wrapText="1"/>
    </xf>
    <xf numFmtId="0" fontId="67" fillId="0" borderId="122" xfId="0" applyFont="1" applyBorder="1" applyAlignment="1">
      <alignment horizontal="left" vertical="center" wrapText="1"/>
    </xf>
    <xf numFmtId="49" fontId="69" fillId="2" borderId="94" xfId="0" applyNumberFormat="1" applyFont="1" applyFill="1" applyBorder="1" applyAlignment="1" applyProtection="1">
      <alignment horizontal="left" vertical="center" wrapText="1"/>
      <protection locked="0"/>
    </xf>
    <xf numFmtId="49" fontId="69" fillId="0" borderId="112" xfId="0" applyNumberFormat="1" applyFont="1" applyBorder="1" applyAlignment="1" applyProtection="1">
      <alignment horizontal="left" vertical="center" wrapText="1"/>
      <protection locked="0"/>
    </xf>
    <xf numFmtId="49" fontId="69" fillId="0" borderId="103" xfId="0" applyNumberFormat="1" applyFont="1" applyBorder="1" applyAlignment="1" applyProtection="1">
      <alignment vertical="center" wrapText="1"/>
      <protection locked="0"/>
    </xf>
    <xf numFmtId="49" fontId="61" fillId="2" borderId="122" xfId="0" applyNumberFormat="1" applyFont="1" applyFill="1" applyBorder="1" applyAlignment="1">
      <alignment vertical="center" wrapText="1"/>
    </xf>
    <xf numFmtId="49" fontId="61" fillId="2" borderId="116" xfId="0" applyNumberFormat="1" applyFont="1" applyFill="1" applyBorder="1" applyAlignment="1">
      <alignment horizontal="left" vertical="center" wrapText="1"/>
    </xf>
    <xf numFmtId="49" fontId="61" fillId="2" borderId="116" xfId="0" applyNumberFormat="1" applyFont="1" applyFill="1" applyBorder="1" applyAlignment="1">
      <alignment horizontal="center" vertical="center" wrapText="1"/>
    </xf>
    <xf numFmtId="0" fontId="61" fillId="2" borderId="153" xfId="0" applyFont="1" applyFill="1" applyBorder="1" applyAlignment="1">
      <alignment vertical="center" wrapText="1"/>
    </xf>
    <xf numFmtId="0" fontId="67" fillId="0" borderId="157" xfId="0" applyFont="1" applyBorder="1" applyAlignment="1">
      <alignment horizontal="center" vertical="center" wrapText="1"/>
    </xf>
    <xf numFmtId="49" fontId="69" fillId="2" borderId="153" xfId="0" applyNumberFormat="1" applyFont="1" applyFill="1" applyBorder="1" applyAlignment="1" applyProtection="1">
      <alignment horizontal="left" vertical="center" wrapText="1"/>
      <protection locked="0"/>
    </xf>
    <xf numFmtId="49" fontId="69" fillId="0" borderId="153" xfId="0" applyNumberFormat="1" applyFont="1" applyBorder="1" applyAlignment="1" applyProtection="1">
      <alignment vertical="center" wrapText="1"/>
      <protection locked="0"/>
    </xf>
    <xf numFmtId="49" fontId="61" fillId="2" borderId="75" xfId="0" applyNumberFormat="1" applyFont="1" applyFill="1" applyBorder="1" applyAlignment="1">
      <alignment vertical="center" wrapText="1"/>
    </xf>
    <xf numFmtId="0" fontId="61" fillId="2" borderId="79" xfId="0" applyFont="1" applyFill="1" applyBorder="1" applyAlignment="1">
      <alignment vertical="center" wrapText="1"/>
    </xf>
    <xf numFmtId="0" fontId="69" fillId="0" borderId="66" xfId="0" applyFont="1" applyBorder="1" applyAlignment="1">
      <alignment vertical="center" wrapText="1"/>
    </xf>
    <xf numFmtId="49" fontId="69" fillId="0" borderId="66" xfId="0" applyNumberFormat="1" applyFont="1" applyBorder="1" applyAlignment="1">
      <alignment horizontal="left" vertical="center" wrapText="1"/>
    </xf>
    <xf numFmtId="49" fontId="67" fillId="0" borderId="66" xfId="0" applyNumberFormat="1" applyFont="1" applyBorder="1" applyAlignment="1">
      <alignment vertical="center" wrapText="1"/>
    </xf>
    <xf numFmtId="49" fontId="61" fillId="2" borderId="66" xfId="0" applyNumberFormat="1" applyFont="1" applyFill="1" applyBorder="1" applyAlignment="1">
      <alignment horizontal="left" vertical="center" wrapText="1"/>
    </xf>
    <xf numFmtId="49" fontId="61" fillId="2" borderId="66" xfId="0" applyNumberFormat="1" applyFont="1" applyFill="1" applyBorder="1" applyAlignment="1">
      <alignment vertical="center" wrapText="1"/>
    </xf>
    <xf numFmtId="0" fontId="67" fillId="0" borderId="220" xfId="0" applyFont="1" applyBorder="1" applyAlignment="1">
      <alignment horizontal="center" vertical="center" wrapText="1"/>
    </xf>
    <xf numFmtId="0" fontId="67" fillId="0" borderId="214" xfId="0" applyFont="1" applyBorder="1" applyAlignment="1">
      <alignment vertical="center" wrapText="1"/>
    </xf>
    <xf numFmtId="49" fontId="61" fillId="0" borderId="214" xfId="0" applyNumberFormat="1" applyFont="1" applyBorder="1" applyAlignment="1">
      <alignment horizontal="left" vertical="center" wrapText="1"/>
    </xf>
    <xf numFmtId="49" fontId="61" fillId="20" borderId="214" xfId="0" applyNumberFormat="1" applyFont="1" applyFill="1" applyBorder="1" applyAlignment="1">
      <alignment vertical="center" wrapText="1"/>
    </xf>
    <xf numFmtId="0" fontId="61" fillId="18" borderId="214" xfId="0" applyFont="1" applyFill="1" applyBorder="1" applyAlignment="1">
      <alignment horizontal="center" vertical="center" wrapText="1"/>
    </xf>
    <xf numFmtId="14" fontId="61" fillId="18" borderId="214" xfId="0" applyNumberFormat="1" applyFont="1" applyFill="1" applyBorder="1" applyAlignment="1">
      <alignment horizontal="center" vertical="center" wrapText="1"/>
    </xf>
    <xf numFmtId="49" fontId="61" fillId="18" borderId="215" xfId="0" applyNumberFormat="1" applyFont="1" applyFill="1" applyBorder="1" applyAlignment="1">
      <alignment horizontal="left" vertical="center" wrapText="1"/>
    </xf>
    <xf numFmtId="49" fontId="67" fillId="18" borderId="158" xfId="0" applyNumberFormat="1" applyFont="1" applyFill="1" applyBorder="1" applyAlignment="1">
      <alignment vertical="center" wrapText="1"/>
    </xf>
    <xf numFmtId="49" fontId="67" fillId="0" borderId="66" xfId="0" applyNumberFormat="1" applyFont="1" applyBorder="1" applyAlignment="1">
      <alignment horizontal="left" vertical="center" wrapText="1"/>
    </xf>
    <xf numFmtId="14" fontId="61" fillId="2" borderId="46" xfId="0" applyNumberFormat="1" applyFont="1" applyFill="1" applyBorder="1" applyAlignment="1">
      <alignment horizontal="center" vertical="center" wrapText="1"/>
    </xf>
    <xf numFmtId="14" fontId="61" fillId="2" borderId="67" xfId="0" applyNumberFormat="1" applyFont="1" applyFill="1" applyBorder="1" applyAlignment="1">
      <alignment horizontal="center" vertical="center" wrapText="1"/>
    </xf>
    <xf numFmtId="14" fontId="61" fillId="2" borderId="48" xfId="0" applyNumberFormat="1" applyFont="1" applyFill="1" applyBorder="1" applyAlignment="1">
      <alignment horizontal="center" vertical="center" wrapText="1"/>
    </xf>
    <xf numFmtId="14" fontId="61" fillId="2" borderId="50" xfId="0" applyNumberFormat="1" applyFont="1" applyFill="1" applyBorder="1" applyAlignment="1">
      <alignment horizontal="center" vertical="center" wrapText="1"/>
    </xf>
    <xf numFmtId="14" fontId="61" fillId="2" borderId="44" xfId="0" applyNumberFormat="1" applyFont="1" applyFill="1" applyBorder="1" applyAlignment="1">
      <alignment horizontal="center" vertical="center" wrapText="1"/>
    </xf>
    <xf numFmtId="14" fontId="61" fillId="2" borderId="55" xfId="0" applyNumberFormat="1" applyFont="1" applyFill="1" applyBorder="1" applyAlignment="1">
      <alignment horizontal="center" vertical="center" wrapText="1"/>
    </xf>
    <xf numFmtId="14" fontId="61" fillId="2" borderId="100" xfId="0" applyNumberFormat="1" applyFont="1" applyFill="1" applyBorder="1" applyAlignment="1">
      <alignment horizontal="center" vertical="center" wrapText="1"/>
    </xf>
    <xf numFmtId="14" fontId="61" fillId="2" borderId="129" xfId="0" applyNumberFormat="1" applyFont="1" applyFill="1" applyBorder="1" applyAlignment="1">
      <alignment horizontal="center" vertical="center" wrapText="1"/>
    </xf>
    <xf numFmtId="14" fontId="61" fillId="147" borderId="132" xfId="0" applyNumberFormat="1" applyFont="1" applyFill="1" applyBorder="1" applyAlignment="1">
      <alignment horizontal="center" vertical="center" wrapText="1"/>
    </xf>
    <xf numFmtId="14" fontId="61" fillId="147" borderId="46" xfId="0" applyNumberFormat="1" applyFont="1" applyFill="1" applyBorder="1" applyAlignment="1">
      <alignment horizontal="center" vertical="center" wrapText="1"/>
    </xf>
    <xf numFmtId="0" fontId="61" fillId="20" borderId="144" xfId="0" applyFont="1" applyFill="1" applyBorder="1" applyAlignment="1">
      <alignment vertical="center" wrapText="1"/>
    </xf>
    <xf numFmtId="14" fontId="61" fillId="2" borderId="132" xfId="0" applyNumberFormat="1" applyFont="1" applyFill="1" applyBorder="1" applyAlignment="1">
      <alignment horizontal="center" vertical="center" wrapText="1"/>
    </xf>
    <xf numFmtId="14" fontId="61" fillId="2" borderId="144" xfId="0" applyNumberFormat="1" applyFont="1" applyFill="1" applyBorder="1" applyAlignment="1">
      <alignment horizontal="center" vertical="center" wrapText="1"/>
    </xf>
    <xf numFmtId="14" fontId="61" fillId="147" borderId="67" xfId="0" applyNumberFormat="1" applyFont="1" applyFill="1" applyBorder="1" applyAlignment="1">
      <alignment horizontal="center" vertical="center" wrapText="1"/>
    </xf>
    <xf numFmtId="14" fontId="61" fillId="2" borderId="198" xfId="0" applyNumberFormat="1" applyFont="1" applyFill="1" applyBorder="1" applyAlignment="1">
      <alignment horizontal="center" vertical="center" wrapText="1"/>
    </xf>
    <xf numFmtId="14" fontId="61" fillId="18" borderId="200" xfId="0" applyNumberFormat="1" applyFont="1" applyFill="1" applyBorder="1" applyAlignment="1">
      <alignment horizontal="center" vertical="center" wrapText="1"/>
    </xf>
    <xf numFmtId="14" fontId="61" fillId="2" borderId="102" xfId="0" applyNumberFormat="1" applyFont="1" applyFill="1" applyBorder="1" applyAlignment="1">
      <alignment horizontal="center" vertical="center" wrapText="1"/>
    </xf>
    <xf numFmtId="14" fontId="61" fillId="2" borderId="160" xfId="0" applyNumberFormat="1" applyFont="1" applyFill="1" applyBorder="1" applyAlignment="1">
      <alignment horizontal="center" vertical="center" wrapText="1"/>
    </xf>
    <xf numFmtId="14" fontId="61" fillId="2" borderId="143" xfId="0" applyNumberFormat="1" applyFont="1" applyFill="1" applyBorder="1" applyAlignment="1">
      <alignment horizontal="center" vertical="center" wrapText="1"/>
    </xf>
    <xf numFmtId="14" fontId="61" fillId="2" borderId="145" xfId="0" applyNumberFormat="1" applyFont="1" applyFill="1" applyBorder="1" applyAlignment="1">
      <alignment horizontal="center" vertical="center" wrapText="1"/>
    </xf>
    <xf numFmtId="14" fontId="61" fillId="2" borderId="159" xfId="0" applyNumberFormat="1" applyFont="1" applyFill="1" applyBorder="1" applyAlignment="1">
      <alignment horizontal="center" vertical="center" wrapText="1"/>
    </xf>
    <xf numFmtId="14" fontId="61" fillId="2" borderId="142" xfId="0" applyNumberFormat="1" applyFont="1" applyFill="1" applyBorder="1" applyAlignment="1">
      <alignment horizontal="center" vertical="center" wrapText="1"/>
    </xf>
    <xf numFmtId="14" fontId="61" fillId="2" borderId="133" xfId="0" applyNumberFormat="1" applyFont="1" applyFill="1" applyBorder="1" applyAlignment="1">
      <alignment horizontal="center" vertical="center" wrapText="1"/>
    </xf>
    <xf numFmtId="14" fontId="61" fillId="2" borderId="96" xfId="0" applyNumberFormat="1" applyFont="1" applyFill="1" applyBorder="1" applyAlignment="1">
      <alignment horizontal="center" vertical="center" wrapText="1"/>
    </xf>
    <xf numFmtId="14" fontId="61" fillId="147" borderId="129" xfId="0" applyNumberFormat="1" applyFont="1" applyFill="1" applyBorder="1" applyAlignment="1">
      <alignment horizontal="center" vertical="center" wrapText="1"/>
    </xf>
    <xf numFmtId="14" fontId="61" fillId="147" borderId="100" xfId="0" applyNumberFormat="1" applyFont="1" applyFill="1" applyBorder="1" applyAlignment="1">
      <alignment horizontal="center" vertical="center" wrapText="1"/>
    </xf>
    <xf numFmtId="0" fontId="61" fillId="2" borderId="46" xfId="0" applyFont="1" applyFill="1" applyBorder="1" applyAlignment="1">
      <alignment horizontal="center" vertical="center" wrapText="1"/>
    </xf>
    <xf numFmtId="14" fontId="61" fillId="147" borderId="55" xfId="0" applyNumberFormat="1" applyFont="1" applyFill="1" applyBorder="1" applyAlignment="1">
      <alignment horizontal="center" vertical="center" wrapText="1"/>
    </xf>
    <xf numFmtId="14" fontId="61" fillId="147" borderId="159" xfId="0" applyNumberFormat="1" applyFont="1" applyFill="1" applyBorder="1" applyAlignment="1">
      <alignment horizontal="center" vertical="center" wrapText="1"/>
    </xf>
    <xf numFmtId="14" fontId="61" fillId="12" borderId="221" xfId="0" applyNumberFormat="1" applyFont="1" applyFill="1" applyBorder="1" applyAlignment="1">
      <alignment horizontal="center" vertical="center" wrapText="1"/>
    </xf>
    <xf numFmtId="14" fontId="61" fillId="2" borderId="165" xfId="0" applyNumberFormat="1" applyFont="1" applyFill="1" applyBorder="1" applyAlignment="1">
      <alignment horizontal="center" vertical="center" wrapText="1"/>
    </xf>
    <xf numFmtId="14" fontId="61" fillId="12" borderId="159" xfId="0" applyNumberFormat="1" applyFont="1" applyFill="1" applyBorder="1" applyAlignment="1">
      <alignment horizontal="center" vertical="center" wrapText="1"/>
    </xf>
    <xf numFmtId="14" fontId="61" fillId="18" borderId="222" xfId="0" applyNumberFormat="1" applyFont="1" applyFill="1" applyBorder="1" applyAlignment="1">
      <alignment horizontal="center" vertical="center" wrapText="1"/>
    </xf>
    <xf numFmtId="167" fontId="61" fillId="18" borderId="67" xfId="0" applyNumberFormat="1" applyFont="1" applyFill="1" applyBorder="1" applyAlignment="1">
      <alignment horizontal="center" vertical="center" wrapText="1"/>
    </xf>
    <xf numFmtId="14" fontId="61" fillId="12" borderId="160" xfId="0" applyNumberFormat="1" applyFont="1" applyFill="1" applyBorder="1" applyAlignment="1">
      <alignment horizontal="center" vertical="center" wrapText="1"/>
    </xf>
    <xf numFmtId="167" fontId="61" fillId="18" borderId="132" xfId="0" applyNumberFormat="1" applyFont="1" applyFill="1" applyBorder="1" applyAlignment="1">
      <alignment horizontal="center" vertical="center" wrapText="1"/>
    </xf>
    <xf numFmtId="14" fontId="61" fillId="18" borderId="22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54" borderId="10" xfId="0" applyFont="1" applyFill="1" applyBorder="1" applyAlignment="1">
      <alignment horizontal="center" vertical="center"/>
    </xf>
    <xf numFmtId="0" fontId="31" fillId="54" borderId="16" xfId="0" applyFont="1" applyFill="1" applyBorder="1" applyAlignment="1">
      <alignment horizontal="center" vertical="center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60" xfId="0" applyFont="1" applyFill="1" applyBorder="1" applyAlignment="1">
      <alignment horizontal="center" vertical="center" wrapText="1"/>
    </xf>
    <xf numFmtId="0" fontId="33" fillId="53" borderId="5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3" fillId="53" borderId="8" xfId="0" applyFont="1" applyFill="1" applyBorder="1" applyAlignment="1">
      <alignment horizontal="center" vertical="center" wrapText="1"/>
    </xf>
    <xf numFmtId="0" fontId="33" fillId="53" borderId="9" xfId="0" applyFont="1" applyFill="1" applyBorder="1" applyAlignment="1">
      <alignment horizontal="center" vertical="center" wrapText="1"/>
    </xf>
    <xf numFmtId="0" fontId="32" fillId="52" borderId="4" xfId="0" applyFont="1" applyFill="1" applyBorder="1" applyAlignment="1">
      <alignment horizontal="right" vertical="center" wrapText="1"/>
    </xf>
    <xf numFmtId="0" fontId="32" fillId="52" borderId="62" xfId="0" applyFont="1" applyFill="1" applyBorder="1" applyAlignment="1">
      <alignment horizontal="right" vertical="center" wrapText="1"/>
    </xf>
    <xf numFmtId="0" fontId="32" fillId="52" borderId="51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1" fillId="15" borderId="58" xfId="0" applyFont="1" applyFill="1" applyBorder="1" applyAlignment="1">
      <alignment horizontal="center" vertical="center"/>
    </xf>
    <xf numFmtId="0" fontId="31" fillId="15" borderId="60" xfId="0" applyFont="1" applyFill="1" applyBorder="1" applyAlignment="1">
      <alignment horizontal="center" vertical="center"/>
    </xf>
    <xf numFmtId="0" fontId="31" fillId="15" borderId="53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 wrapText="1"/>
    </xf>
    <xf numFmtId="0" fontId="33" fillId="2" borderId="62" xfId="0" applyFont="1" applyFill="1" applyBorder="1" applyAlignment="1">
      <alignment horizontal="right" vertical="center" wrapText="1"/>
    </xf>
    <xf numFmtId="0" fontId="33" fillId="2" borderId="51" xfId="0" applyFont="1" applyFill="1" applyBorder="1" applyAlignment="1">
      <alignment horizontal="right" vertical="center" wrapText="1"/>
    </xf>
    <xf numFmtId="0" fontId="33" fillId="28" borderId="8" xfId="0" applyFont="1" applyFill="1" applyBorder="1" applyAlignment="1">
      <alignment horizontal="center" vertical="center" wrapText="1"/>
    </xf>
    <xf numFmtId="0" fontId="33" fillId="28" borderId="9" xfId="0" applyFont="1" applyFill="1" applyBorder="1" applyAlignment="1">
      <alignment horizontal="center" vertical="center" wrapText="1"/>
    </xf>
    <xf numFmtId="0" fontId="32" fillId="52" borderId="17" xfId="0" applyFont="1" applyFill="1" applyBorder="1" applyAlignment="1">
      <alignment horizontal="right" vertical="center" wrapText="1"/>
    </xf>
    <xf numFmtId="0" fontId="32" fillId="52" borderId="18" xfId="0" applyFont="1" applyFill="1" applyBorder="1" applyAlignment="1">
      <alignment horizontal="right" vertical="center" wrapText="1"/>
    </xf>
    <xf numFmtId="0" fontId="33" fillId="2" borderId="17" xfId="0" applyFont="1" applyFill="1" applyBorder="1" applyAlignment="1">
      <alignment horizontal="right" vertical="center" wrapText="1"/>
    </xf>
    <xf numFmtId="0" fontId="33" fillId="2" borderId="18" xfId="0" applyFont="1" applyFill="1" applyBorder="1" applyAlignment="1">
      <alignment horizontal="right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40" fillId="20" borderId="49" xfId="0" applyFont="1" applyFill="1" applyBorder="1" applyAlignment="1">
      <alignment horizontal="center" vertical="center" wrapText="1"/>
    </xf>
    <xf numFmtId="0" fontId="40" fillId="20" borderId="66" xfId="0" applyFont="1" applyFill="1" applyBorder="1" applyAlignment="1">
      <alignment horizontal="center" vertical="center" wrapText="1"/>
    </xf>
    <xf numFmtId="0" fontId="31" fillId="101" borderId="73" xfId="0" applyFont="1" applyFill="1" applyBorder="1" applyAlignment="1">
      <alignment horizontal="center" vertical="center" wrapText="1"/>
    </xf>
    <xf numFmtId="0" fontId="31" fillId="101" borderId="80" xfId="0" applyFont="1" applyFill="1" applyBorder="1" applyAlignment="1">
      <alignment horizontal="center" vertical="center" wrapText="1"/>
    </xf>
    <xf numFmtId="0" fontId="31" fillId="92" borderId="73" xfId="0" applyFont="1" applyFill="1" applyBorder="1" applyAlignment="1">
      <alignment horizontal="center" vertical="center" wrapText="1"/>
    </xf>
    <xf numFmtId="0" fontId="31" fillId="92" borderId="80" xfId="0" applyFont="1" applyFill="1" applyBorder="1" applyAlignment="1">
      <alignment horizontal="center" vertical="center" wrapText="1"/>
    </xf>
    <xf numFmtId="0" fontId="31" fillId="100" borderId="73" xfId="0" applyFont="1" applyFill="1" applyBorder="1" applyAlignment="1">
      <alignment horizontal="center" vertical="center" wrapText="1"/>
    </xf>
    <xf numFmtId="0" fontId="31" fillId="100" borderId="80" xfId="0" applyFont="1" applyFill="1" applyBorder="1" applyAlignment="1">
      <alignment horizontal="center" vertical="center" wrapText="1"/>
    </xf>
    <xf numFmtId="0" fontId="31" fillId="94" borderId="73" xfId="0" applyFont="1" applyFill="1" applyBorder="1" applyAlignment="1">
      <alignment horizontal="center" vertical="center" wrapText="1"/>
    </xf>
    <xf numFmtId="0" fontId="31" fillId="94" borderId="80" xfId="0" applyFont="1" applyFill="1" applyBorder="1" applyAlignment="1">
      <alignment horizontal="center" vertical="center" wrapText="1"/>
    </xf>
    <xf numFmtId="0" fontId="40" fillId="97" borderId="73" xfId="0" applyFont="1" applyFill="1" applyBorder="1" applyAlignment="1">
      <alignment horizontal="center" vertical="center" wrapText="1"/>
    </xf>
    <xf numFmtId="0" fontId="40" fillId="97" borderId="80" xfId="0" applyFont="1" applyFill="1" applyBorder="1" applyAlignment="1">
      <alignment horizontal="center" vertical="center" wrapText="1"/>
    </xf>
    <xf numFmtId="0" fontId="34" fillId="54" borderId="49" xfId="0" applyFont="1" applyFill="1" applyBorder="1" applyAlignment="1">
      <alignment horizontal="center" vertical="center"/>
    </xf>
    <xf numFmtId="0" fontId="34" fillId="54" borderId="66" xfId="0" applyFont="1" applyFill="1" applyBorder="1" applyAlignment="1">
      <alignment horizontal="center" vertical="center"/>
    </xf>
    <xf numFmtId="0" fontId="34" fillId="54" borderId="50" xfId="0" applyFont="1" applyFill="1" applyBorder="1" applyAlignment="1">
      <alignment horizontal="center" vertical="center"/>
    </xf>
    <xf numFmtId="0" fontId="31" fillId="86" borderId="77" xfId="0" applyFont="1" applyFill="1" applyBorder="1" applyAlignment="1">
      <alignment horizontal="center" vertical="center" wrapText="1"/>
    </xf>
    <xf numFmtId="0" fontId="31" fillId="86" borderId="71" xfId="0" applyFont="1" applyFill="1" applyBorder="1" applyAlignment="1">
      <alignment horizontal="center" vertical="center" wrapText="1"/>
    </xf>
    <xf numFmtId="0" fontId="31" fillId="89" borderId="73" xfId="0" applyFont="1" applyFill="1" applyBorder="1" applyAlignment="1">
      <alignment horizontal="center" vertical="center" wrapText="1"/>
    </xf>
    <xf numFmtId="0" fontId="31" fillId="89" borderId="80" xfId="0" applyFont="1" applyFill="1" applyBorder="1" applyAlignment="1">
      <alignment horizontal="center" vertical="center" wrapText="1"/>
    </xf>
    <xf numFmtId="0" fontId="31" fillId="91" borderId="73" xfId="0" applyFont="1" applyFill="1" applyBorder="1" applyAlignment="1">
      <alignment horizontal="center" vertical="center" wrapText="1"/>
    </xf>
    <xf numFmtId="0" fontId="31" fillId="91" borderId="80" xfId="0" applyFont="1" applyFill="1" applyBorder="1" applyAlignment="1">
      <alignment horizontal="center" vertical="center" wrapText="1"/>
    </xf>
    <xf numFmtId="0" fontId="31" fillId="87" borderId="78" xfId="0" applyFont="1" applyFill="1" applyBorder="1" applyAlignment="1">
      <alignment horizontal="center" vertical="center" wrapText="1"/>
    </xf>
    <xf numFmtId="0" fontId="31" fillId="87" borderId="76" xfId="0" applyFont="1" applyFill="1" applyBorder="1" applyAlignment="1">
      <alignment horizontal="center" vertical="center" wrapText="1"/>
    </xf>
    <xf numFmtId="0" fontId="31" fillId="96" borderId="73" xfId="0" applyFont="1" applyFill="1" applyBorder="1" applyAlignment="1">
      <alignment horizontal="center" vertical="center" wrapText="1"/>
    </xf>
    <xf numFmtId="0" fontId="31" fillId="96" borderId="80" xfId="0" applyFont="1" applyFill="1" applyBorder="1" applyAlignment="1">
      <alignment horizontal="center" vertical="center" wrapText="1"/>
    </xf>
    <xf numFmtId="0" fontId="31" fillId="80" borderId="73" xfId="0" applyFont="1" applyFill="1" applyBorder="1" applyAlignment="1">
      <alignment horizontal="center" vertical="center" wrapText="1"/>
    </xf>
    <xf numFmtId="0" fontId="31" fillId="80" borderId="80" xfId="0" applyFont="1" applyFill="1" applyBorder="1" applyAlignment="1">
      <alignment horizontal="center" vertical="center" wrapText="1"/>
    </xf>
    <xf numFmtId="0" fontId="31" fillId="70" borderId="73" xfId="0" applyFont="1" applyFill="1" applyBorder="1" applyAlignment="1">
      <alignment horizontal="center" vertical="center" wrapText="1"/>
    </xf>
    <xf numFmtId="0" fontId="31" fillId="70" borderId="80" xfId="0" applyFont="1" applyFill="1" applyBorder="1" applyAlignment="1">
      <alignment horizontal="center" vertical="center" wrapText="1"/>
    </xf>
    <xf numFmtId="0" fontId="35" fillId="75" borderId="73" xfId="0" applyFont="1" applyFill="1" applyBorder="1" applyAlignment="1">
      <alignment horizontal="center" vertical="center" wrapText="1"/>
    </xf>
    <xf numFmtId="0" fontId="35" fillId="75" borderId="80" xfId="0" applyFont="1" applyFill="1" applyBorder="1" applyAlignment="1">
      <alignment horizontal="center" vertical="center" wrapText="1"/>
    </xf>
    <xf numFmtId="0" fontId="31" fillId="71" borderId="73" xfId="0" applyFont="1" applyFill="1" applyBorder="1" applyAlignment="1">
      <alignment horizontal="center" vertical="center" wrapText="1"/>
    </xf>
    <xf numFmtId="0" fontId="31" fillId="71" borderId="80" xfId="0" applyFont="1" applyFill="1" applyBorder="1" applyAlignment="1">
      <alignment horizontal="center" vertical="center" wrapText="1"/>
    </xf>
    <xf numFmtId="0" fontId="35" fillId="76" borderId="73" xfId="0" applyFont="1" applyFill="1" applyBorder="1" applyAlignment="1">
      <alignment horizontal="center" vertical="center" wrapText="1"/>
    </xf>
    <xf numFmtId="0" fontId="35" fillId="76" borderId="80" xfId="0" applyFont="1" applyFill="1" applyBorder="1" applyAlignment="1">
      <alignment horizontal="center" vertical="center" wrapText="1"/>
    </xf>
    <xf numFmtId="0" fontId="31" fillId="79" borderId="73" xfId="0" applyFont="1" applyFill="1" applyBorder="1" applyAlignment="1">
      <alignment horizontal="center" vertical="center" wrapText="1"/>
    </xf>
    <xf numFmtId="0" fontId="31" fillId="79" borderId="80" xfId="0" applyFont="1" applyFill="1" applyBorder="1" applyAlignment="1">
      <alignment horizontal="center" vertical="center" wrapText="1"/>
    </xf>
    <xf numFmtId="0" fontId="31" fillId="72" borderId="73" xfId="0" applyFont="1" applyFill="1" applyBorder="1" applyAlignment="1">
      <alignment horizontal="center" vertical="center" wrapText="1"/>
    </xf>
    <xf numFmtId="0" fontId="31" fillId="72" borderId="80" xfId="0" applyFont="1" applyFill="1" applyBorder="1" applyAlignment="1">
      <alignment horizontal="center" vertical="center" wrapText="1"/>
    </xf>
    <xf numFmtId="0" fontId="31" fillId="73" borderId="78" xfId="0" applyFont="1" applyFill="1" applyBorder="1" applyAlignment="1">
      <alignment horizontal="center" vertical="center" wrapText="1"/>
    </xf>
    <xf numFmtId="0" fontId="31" fillId="73" borderId="76" xfId="0" applyFont="1" applyFill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1" fillId="95" borderId="77" xfId="0" applyFont="1" applyFill="1" applyBorder="1" applyAlignment="1">
      <alignment horizontal="center" vertical="center" wrapText="1"/>
    </xf>
    <xf numFmtId="0" fontId="31" fillId="95" borderId="71" xfId="0" applyFont="1" applyFill="1" applyBorder="1" applyAlignment="1">
      <alignment horizontal="center" vertical="center" wrapText="1"/>
    </xf>
    <xf numFmtId="0" fontId="31" fillId="81" borderId="73" xfId="0" applyFont="1" applyFill="1" applyBorder="1" applyAlignment="1">
      <alignment horizontal="center" vertical="center" wrapText="1"/>
    </xf>
    <xf numFmtId="0" fontId="31" fillId="81" borderId="80" xfId="0" applyFont="1" applyFill="1" applyBorder="1" applyAlignment="1">
      <alignment horizontal="center" vertical="center" wrapText="1"/>
    </xf>
    <xf numFmtId="0" fontId="39" fillId="104" borderId="2" xfId="0" applyFont="1" applyFill="1" applyBorder="1" applyAlignment="1">
      <alignment horizontal="center" vertical="center"/>
    </xf>
    <xf numFmtId="0" fontId="39" fillId="104" borderId="7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4" fillId="54" borderId="4" xfId="0" applyFont="1" applyFill="1" applyBorder="1" applyAlignment="1">
      <alignment horizontal="center" vertical="center"/>
    </xf>
    <xf numFmtId="0" fontId="34" fillId="54" borderId="62" xfId="0" applyFont="1" applyFill="1" applyBorder="1" applyAlignment="1">
      <alignment horizontal="center" vertical="center"/>
    </xf>
    <xf numFmtId="0" fontId="34" fillId="54" borderId="6" xfId="0" applyFont="1" applyFill="1" applyBorder="1" applyAlignment="1">
      <alignment horizontal="center" vertical="center"/>
    </xf>
    <xf numFmtId="0" fontId="31" fillId="77" borderId="72" xfId="0" applyFont="1" applyFill="1" applyBorder="1" applyAlignment="1">
      <alignment horizontal="center" vertical="center"/>
    </xf>
    <xf numFmtId="0" fontId="31" fillId="77" borderId="77" xfId="0" applyFont="1" applyFill="1" applyBorder="1" applyAlignment="1">
      <alignment horizontal="center" vertical="center"/>
    </xf>
    <xf numFmtId="0" fontId="31" fillId="85" borderId="0" xfId="0" applyFont="1" applyFill="1" applyAlignment="1">
      <alignment horizontal="center" vertical="center"/>
    </xf>
    <xf numFmtId="0" fontId="31" fillId="85" borderId="73" xfId="0" applyFont="1" applyFill="1" applyBorder="1" applyAlignment="1">
      <alignment horizontal="center" vertical="center"/>
    </xf>
    <xf numFmtId="0" fontId="31" fillId="106" borderId="0" xfId="0" applyFont="1" applyFill="1" applyAlignment="1">
      <alignment horizontal="center" vertical="center"/>
    </xf>
    <xf numFmtId="0" fontId="31" fillId="106" borderId="73" xfId="0" applyFont="1" applyFill="1" applyBorder="1" applyAlignment="1">
      <alignment horizontal="center" vertical="center"/>
    </xf>
    <xf numFmtId="0" fontId="31" fillId="111" borderId="0" xfId="0" applyFont="1" applyFill="1" applyAlignment="1">
      <alignment horizontal="center" vertical="center"/>
    </xf>
    <xf numFmtId="0" fontId="31" fillId="111" borderId="73" xfId="0" applyFont="1" applyFill="1" applyBorder="1" applyAlignment="1">
      <alignment horizontal="center" vertical="center"/>
    </xf>
    <xf numFmtId="0" fontId="31" fillId="110" borderId="2" xfId="0" applyFont="1" applyFill="1" applyBorder="1" applyAlignment="1">
      <alignment horizontal="center" vertical="center"/>
    </xf>
    <xf numFmtId="0" fontId="31" fillId="110" borderId="78" xfId="0" applyFont="1" applyFill="1" applyBorder="1" applyAlignment="1">
      <alignment horizontal="center" vertical="center"/>
    </xf>
    <xf numFmtId="0" fontId="31" fillId="69" borderId="77" xfId="0" applyFont="1" applyFill="1" applyBorder="1" applyAlignment="1">
      <alignment horizontal="center" vertical="center" wrapText="1"/>
    </xf>
    <xf numFmtId="0" fontId="31" fillId="69" borderId="71" xfId="0" applyFont="1" applyFill="1" applyBorder="1" applyAlignment="1">
      <alignment horizontal="center" vertical="center" wrapText="1"/>
    </xf>
    <xf numFmtId="0" fontId="31" fillId="62" borderId="0" xfId="0" applyFont="1" applyFill="1" applyAlignment="1">
      <alignment horizontal="center" vertical="center"/>
    </xf>
    <xf numFmtId="0" fontId="31" fillId="62" borderId="73" xfId="0" applyFont="1" applyFill="1" applyBorder="1" applyAlignment="1">
      <alignment horizontal="center" vertical="center"/>
    </xf>
    <xf numFmtId="0" fontId="39" fillId="105" borderId="0" xfId="0" applyFont="1" applyFill="1" applyAlignment="1">
      <alignment horizontal="center" vertical="center"/>
    </xf>
    <xf numFmtId="0" fontId="39" fillId="105" borderId="73" xfId="0" applyFont="1" applyFill="1" applyBorder="1" applyAlignment="1">
      <alignment horizontal="center" vertical="center"/>
    </xf>
    <xf numFmtId="0" fontId="31" fillId="60" borderId="0" xfId="0" applyFont="1" applyFill="1" applyAlignment="1">
      <alignment horizontal="center" vertical="center"/>
    </xf>
    <xf numFmtId="0" fontId="31" fillId="60" borderId="73" xfId="0" applyFont="1" applyFill="1" applyBorder="1" applyAlignment="1">
      <alignment horizontal="center" vertical="center"/>
    </xf>
    <xf numFmtId="0" fontId="31" fillId="58" borderId="0" xfId="0" applyFont="1" applyFill="1" applyAlignment="1">
      <alignment horizontal="center" vertical="center"/>
    </xf>
    <xf numFmtId="0" fontId="31" fillId="58" borderId="73" xfId="0" applyFont="1" applyFill="1" applyBorder="1" applyAlignment="1">
      <alignment horizontal="center" vertical="center"/>
    </xf>
    <xf numFmtId="0" fontId="31" fillId="61" borderId="0" xfId="0" applyFont="1" applyFill="1" applyAlignment="1">
      <alignment horizontal="center" vertical="center"/>
    </xf>
    <xf numFmtId="0" fontId="31" fillId="61" borderId="73" xfId="0" applyFont="1" applyFill="1" applyBorder="1" applyAlignment="1">
      <alignment horizontal="center" vertical="center"/>
    </xf>
    <xf numFmtId="0" fontId="31" fillId="56" borderId="0" xfId="0" applyFont="1" applyFill="1" applyAlignment="1">
      <alignment horizontal="center" vertical="center"/>
    </xf>
    <xf numFmtId="0" fontId="31" fillId="56" borderId="73" xfId="0" applyFont="1" applyFill="1" applyBorder="1" applyAlignment="1">
      <alignment horizontal="center" vertical="center"/>
    </xf>
    <xf numFmtId="0" fontId="31" fillId="57" borderId="0" xfId="0" applyFont="1" applyFill="1" applyAlignment="1">
      <alignment horizontal="center" vertical="center"/>
    </xf>
    <xf numFmtId="0" fontId="31" fillId="57" borderId="73" xfId="0" applyFont="1" applyFill="1" applyBorder="1" applyAlignment="1">
      <alignment horizontal="center" vertical="center"/>
    </xf>
    <xf numFmtId="0" fontId="31" fillId="49" borderId="0" xfId="0" applyFont="1" applyFill="1" applyAlignment="1">
      <alignment horizontal="center" vertical="center"/>
    </xf>
    <xf numFmtId="0" fontId="31" fillId="49" borderId="73" xfId="0" applyFont="1" applyFill="1" applyBorder="1" applyAlignment="1">
      <alignment horizontal="center" vertical="center"/>
    </xf>
    <xf numFmtId="0" fontId="31" fillId="55" borderId="0" xfId="0" applyFont="1" applyFill="1" applyAlignment="1">
      <alignment horizontal="center" vertical="center" wrapText="1"/>
    </xf>
    <xf numFmtId="0" fontId="31" fillId="55" borderId="73" xfId="0" applyFont="1" applyFill="1" applyBorder="1" applyAlignment="1">
      <alignment horizontal="center" vertical="center" wrapText="1"/>
    </xf>
    <xf numFmtId="0" fontId="31" fillId="65" borderId="0" xfId="0" applyFont="1" applyFill="1" applyAlignment="1">
      <alignment horizontal="center" vertical="center"/>
    </xf>
    <xf numFmtId="0" fontId="31" fillId="65" borderId="73" xfId="0" applyFont="1" applyFill="1" applyBorder="1" applyAlignment="1">
      <alignment horizontal="center" vertical="center"/>
    </xf>
    <xf numFmtId="0" fontId="31" fillId="59" borderId="0" xfId="0" applyFont="1" applyFill="1" applyAlignment="1">
      <alignment horizontal="center" vertical="center"/>
    </xf>
    <xf numFmtId="0" fontId="31" fillId="59" borderId="73" xfId="0" applyFont="1" applyFill="1" applyBorder="1" applyAlignment="1">
      <alignment horizontal="center" vertical="center"/>
    </xf>
    <xf numFmtId="0" fontId="31" fillId="83" borderId="0" xfId="0" applyFont="1" applyFill="1" applyAlignment="1">
      <alignment horizontal="center" vertical="center"/>
    </xf>
    <xf numFmtId="0" fontId="31" fillId="83" borderId="73" xfId="0" applyFont="1" applyFill="1" applyBorder="1" applyAlignment="1">
      <alignment horizontal="center" vertical="center"/>
    </xf>
    <xf numFmtId="0" fontId="31" fillId="67" borderId="0" xfId="0" applyFont="1" applyFill="1" applyAlignment="1">
      <alignment horizontal="center" vertical="center"/>
    </xf>
    <xf numFmtId="0" fontId="31" fillId="67" borderId="73" xfId="0" applyFont="1" applyFill="1" applyBorder="1" applyAlignment="1">
      <alignment horizontal="center" vertical="center"/>
    </xf>
    <xf numFmtId="0" fontId="35" fillId="44" borderId="0" xfId="0" applyFont="1" applyFill="1" applyAlignment="1">
      <alignment horizontal="center" vertical="center"/>
    </xf>
    <xf numFmtId="0" fontId="31" fillId="66" borderId="0" xfId="0" applyFont="1" applyFill="1" applyAlignment="1">
      <alignment horizontal="center" vertical="center"/>
    </xf>
    <xf numFmtId="0" fontId="31" fillId="66" borderId="73" xfId="0" applyFont="1" applyFill="1" applyBorder="1" applyAlignment="1">
      <alignment horizontal="center" vertical="center"/>
    </xf>
    <xf numFmtId="0" fontId="31" fillId="20" borderId="2" xfId="0" applyFont="1" applyFill="1" applyBorder="1" applyAlignment="1">
      <alignment horizontal="center" vertical="center"/>
    </xf>
    <xf numFmtId="0" fontId="31" fillId="68" borderId="0" xfId="0" applyFont="1" applyFill="1" applyAlignment="1">
      <alignment horizontal="center" vertical="center"/>
    </xf>
    <xf numFmtId="0" fontId="31" fillId="68" borderId="73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1" fillId="15" borderId="62" xfId="0" applyFont="1" applyFill="1" applyBorder="1" applyAlignment="1">
      <alignment horizontal="center" vertical="center"/>
    </xf>
    <xf numFmtId="0" fontId="31" fillId="39" borderId="0" xfId="0" applyFont="1" applyFill="1" applyAlignment="1">
      <alignment horizontal="center" vertical="center"/>
    </xf>
    <xf numFmtId="0" fontId="31" fillId="39" borderId="73" xfId="0" applyFont="1" applyFill="1" applyBorder="1" applyAlignment="1">
      <alignment horizontal="center" vertical="center"/>
    </xf>
    <xf numFmtId="0" fontId="31" fillId="41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33" borderId="73" xfId="0" applyFont="1" applyFill="1" applyBorder="1" applyAlignment="1">
      <alignment horizontal="center" vertical="center"/>
    </xf>
    <xf numFmtId="0" fontId="31" fillId="42" borderId="0" xfId="0" applyFont="1" applyFill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17" borderId="73" xfId="0" applyFont="1" applyFill="1" applyBorder="1" applyAlignment="1">
      <alignment horizontal="center" vertical="center"/>
    </xf>
    <xf numFmtId="0" fontId="31" fillId="43" borderId="0" xfId="0" applyFont="1" applyFill="1" applyAlignment="1">
      <alignment horizontal="center" vertical="center"/>
    </xf>
    <xf numFmtId="0" fontId="31" fillId="48" borderId="0" xfId="0" applyFont="1" applyFill="1" applyAlignment="1">
      <alignment horizontal="center" vertical="center"/>
    </xf>
    <xf numFmtId="0" fontId="31" fillId="48" borderId="73" xfId="0" applyFont="1" applyFill="1" applyBorder="1" applyAlignment="1">
      <alignment horizontal="center" vertical="center"/>
    </xf>
    <xf numFmtId="0" fontId="31" fillId="50" borderId="0" xfId="0" applyFont="1" applyFill="1" applyAlignment="1">
      <alignment horizontal="center" vertical="center"/>
    </xf>
    <xf numFmtId="0" fontId="31" fillId="50" borderId="73" xfId="0" applyFont="1" applyFill="1" applyBorder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73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73" xfId="0" applyFont="1" applyFill="1" applyBorder="1" applyAlignment="1">
      <alignment horizontal="center" vertical="center"/>
    </xf>
    <xf numFmtId="0" fontId="31" fillId="40" borderId="73" xfId="0" applyFont="1" applyFill="1" applyBorder="1" applyAlignment="1">
      <alignment horizontal="center" vertical="center"/>
    </xf>
    <xf numFmtId="0" fontId="31" fillId="47" borderId="0" xfId="0" applyFont="1" applyFill="1" applyAlignment="1">
      <alignment horizontal="center" vertical="center"/>
    </xf>
    <xf numFmtId="0" fontId="31" fillId="47" borderId="73" xfId="0" applyFont="1" applyFill="1" applyBorder="1" applyAlignment="1">
      <alignment horizontal="center" vertical="center"/>
    </xf>
    <xf numFmtId="0" fontId="31" fillId="22" borderId="72" xfId="0" applyFont="1" applyFill="1" applyBorder="1" applyAlignment="1">
      <alignment horizontal="center" vertical="center"/>
    </xf>
    <xf numFmtId="0" fontId="31" fillId="22" borderId="77" xfId="0" applyFont="1" applyFill="1" applyBorder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8" fillId="25" borderId="6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1" fillId="0" borderId="63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41" fillId="15" borderId="54" xfId="0" applyFont="1" applyFill="1" applyBorder="1" applyAlignment="1">
      <alignment horizontal="right" vertical="center"/>
    </xf>
    <xf numFmtId="0" fontId="41" fillId="15" borderId="65" xfId="0" applyFont="1" applyFill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8" fillId="20" borderId="4" xfId="0" applyFont="1" applyFill="1" applyBorder="1" applyAlignment="1">
      <alignment horizontal="center" vertical="center" wrapText="1"/>
    </xf>
    <xf numFmtId="0" fontId="38" fillId="20" borderId="62" xfId="0" applyFont="1" applyFill="1" applyBorder="1" applyAlignment="1">
      <alignment horizontal="center" vertical="center" wrapText="1"/>
    </xf>
    <xf numFmtId="0" fontId="38" fillId="20" borderId="6" xfId="0" applyFont="1" applyFill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/>
    </xf>
    <xf numFmtId="0" fontId="31" fillId="109" borderId="1" xfId="0" applyFont="1" applyFill="1" applyBorder="1" applyAlignment="1">
      <alignment horizontal="center" vertical="center"/>
    </xf>
    <xf numFmtId="0" fontId="31" fillId="20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53" borderId="1" xfId="0" applyFont="1" applyFill="1" applyBorder="1" applyAlignment="1">
      <alignment horizontal="center" vertical="center" wrapText="1"/>
    </xf>
    <xf numFmtId="0" fontId="31" fillId="54" borderId="1" xfId="0" applyFont="1" applyFill="1" applyBorder="1" applyAlignment="1">
      <alignment horizontal="center" vertical="center"/>
    </xf>
    <xf numFmtId="0" fontId="32" fillId="20" borderId="49" xfId="0" applyFont="1" applyFill="1" applyBorder="1" applyAlignment="1">
      <alignment horizontal="right" vertical="center" wrapText="1"/>
    </xf>
    <xf numFmtId="0" fontId="32" fillId="20" borderId="66" xfId="0" applyFont="1" applyFill="1" applyBorder="1" applyAlignment="1">
      <alignment horizontal="right" vertical="center" wrapText="1"/>
    </xf>
    <xf numFmtId="0" fontId="32" fillId="20" borderId="4" xfId="0" applyFont="1" applyFill="1" applyBorder="1" applyAlignment="1">
      <alignment horizontal="right" vertical="center" wrapText="1"/>
    </xf>
    <xf numFmtId="0" fontId="32" fillId="20" borderId="62" xfId="0" applyFont="1" applyFill="1" applyBorder="1" applyAlignment="1">
      <alignment horizontal="right" vertical="center" wrapText="1"/>
    </xf>
    <xf numFmtId="0" fontId="63" fillId="0" borderId="0" xfId="17411" applyFont="1" applyFill="1" applyAlignment="1">
      <alignment horizontal="left" vertical="center"/>
    </xf>
    <xf numFmtId="0" fontId="66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 wrapText="1"/>
    </xf>
    <xf numFmtId="0" fontId="21" fillId="0" borderId="0" xfId="17411" applyFont="1" applyFill="1" applyAlignment="1">
      <alignment horizontal="center" vertical="center"/>
    </xf>
    <xf numFmtId="164" fontId="21" fillId="0" borderId="0" xfId="17411" applyNumberFormat="1" applyFont="1" applyFill="1" applyAlignment="1">
      <alignment horizontal="center" vertical="center"/>
    </xf>
    <xf numFmtId="166" fontId="21" fillId="0" borderId="0" xfId="17411" applyNumberFormat="1" applyFont="1" applyFill="1" applyAlignment="1">
      <alignment horizontal="center" vertical="center"/>
    </xf>
    <xf numFmtId="0" fontId="22" fillId="0" borderId="0" xfId="17411" applyFont="1" applyFill="1" applyAlignment="1">
      <alignment horizontal="left" vertical="center"/>
    </xf>
  </cellXfs>
  <cellStyles count="30319">
    <cellStyle name="20% - Ênfase1" xfId="21" builtinId="30" customBuiltin="1"/>
    <cellStyle name="20% - Ênfase1 10" xfId="454" xr:uid="{00000000-0005-0000-0000-000001000000}"/>
    <cellStyle name="20% - Ênfase1 10 2" xfId="3818" xr:uid="{00000000-0005-0000-0000-000002000000}"/>
    <cellStyle name="20% - Ênfase1 10 3" xfId="7126" xr:uid="{00000000-0005-0000-0000-000003000000}"/>
    <cellStyle name="20% - Ênfase1 10 4" xfId="10515" xr:uid="{00000000-0005-0000-0000-000004000000}"/>
    <cellStyle name="20% - Ênfase1 10 5" xfId="13829" xr:uid="{00000000-0005-0000-0000-000005000000}"/>
    <cellStyle name="20% - Ênfase1 10 6" xfId="17138" xr:uid="{00000000-0005-0000-0000-000006000000}"/>
    <cellStyle name="20% - Ênfase1 10 7" xfId="20479" xr:uid="{00000000-0005-0000-0000-000007000000}"/>
    <cellStyle name="20% - Ênfase1 10 8" xfId="23844" xr:uid="{00000000-0005-0000-0000-000008000000}"/>
    <cellStyle name="20% - Ênfase1 10 9" xfId="27153" xr:uid="{00000000-0005-0000-0000-000009000000}"/>
    <cellStyle name="20% - Ênfase1 100" xfId="1683" xr:uid="{00000000-0005-0000-0000-00000A000000}"/>
    <cellStyle name="20% - Ênfase1 100 2" xfId="5047" xr:uid="{00000000-0005-0000-0000-00000B000000}"/>
    <cellStyle name="20% - Ênfase1 100 3" xfId="8355" xr:uid="{00000000-0005-0000-0000-00000C000000}"/>
    <cellStyle name="20% - Ênfase1 100 4" xfId="11744" xr:uid="{00000000-0005-0000-0000-00000D000000}"/>
    <cellStyle name="20% - Ênfase1 100 5" xfId="15058" xr:uid="{00000000-0005-0000-0000-00000E000000}"/>
    <cellStyle name="20% - Ênfase1 100 6" xfId="18367" xr:uid="{00000000-0005-0000-0000-00000F000000}"/>
    <cellStyle name="20% - Ênfase1 100 7" xfId="21708" xr:uid="{00000000-0005-0000-0000-000010000000}"/>
    <cellStyle name="20% - Ênfase1 100 8" xfId="25073" xr:uid="{00000000-0005-0000-0000-000011000000}"/>
    <cellStyle name="20% - Ênfase1 100 9" xfId="28382" xr:uid="{00000000-0005-0000-0000-000012000000}"/>
    <cellStyle name="20% - Ênfase1 101" xfId="1696" xr:uid="{00000000-0005-0000-0000-000013000000}"/>
    <cellStyle name="20% - Ênfase1 101 2" xfId="5060" xr:uid="{00000000-0005-0000-0000-000014000000}"/>
    <cellStyle name="20% - Ênfase1 101 3" xfId="8368" xr:uid="{00000000-0005-0000-0000-000015000000}"/>
    <cellStyle name="20% - Ênfase1 101 4" xfId="11757" xr:uid="{00000000-0005-0000-0000-000016000000}"/>
    <cellStyle name="20% - Ênfase1 101 5" xfId="15071" xr:uid="{00000000-0005-0000-0000-000017000000}"/>
    <cellStyle name="20% - Ênfase1 101 6" xfId="18380" xr:uid="{00000000-0005-0000-0000-000018000000}"/>
    <cellStyle name="20% - Ênfase1 101 7" xfId="21721" xr:uid="{00000000-0005-0000-0000-000019000000}"/>
    <cellStyle name="20% - Ênfase1 101 8" xfId="25086" xr:uid="{00000000-0005-0000-0000-00001A000000}"/>
    <cellStyle name="20% - Ênfase1 101 9" xfId="28395" xr:uid="{00000000-0005-0000-0000-00001B000000}"/>
    <cellStyle name="20% - Ênfase1 102" xfId="1709" xr:uid="{00000000-0005-0000-0000-00001C000000}"/>
    <cellStyle name="20% - Ênfase1 102 2" xfId="5073" xr:uid="{00000000-0005-0000-0000-00001D000000}"/>
    <cellStyle name="20% - Ênfase1 102 3" xfId="8381" xr:uid="{00000000-0005-0000-0000-00001E000000}"/>
    <cellStyle name="20% - Ênfase1 102 4" xfId="11770" xr:uid="{00000000-0005-0000-0000-00001F000000}"/>
    <cellStyle name="20% - Ênfase1 102 5" xfId="15084" xr:uid="{00000000-0005-0000-0000-000020000000}"/>
    <cellStyle name="20% - Ênfase1 102 6" xfId="18393" xr:uid="{00000000-0005-0000-0000-000021000000}"/>
    <cellStyle name="20% - Ênfase1 102 7" xfId="21734" xr:uid="{00000000-0005-0000-0000-000022000000}"/>
    <cellStyle name="20% - Ênfase1 102 8" xfId="25099" xr:uid="{00000000-0005-0000-0000-000023000000}"/>
    <cellStyle name="20% - Ênfase1 102 9" xfId="28408" xr:uid="{00000000-0005-0000-0000-000024000000}"/>
    <cellStyle name="20% - Ênfase1 103" xfId="1722" xr:uid="{00000000-0005-0000-0000-000025000000}"/>
    <cellStyle name="20% - Ênfase1 103 2" xfId="5086" xr:uid="{00000000-0005-0000-0000-000026000000}"/>
    <cellStyle name="20% - Ênfase1 103 3" xfId="8394" xr:uid="{00000000-0005-0000-0000-000027000000}"/>
    <cellStyle name="20% - Ênfase1 103 4" xfId="11783" xr:uid="{00000000-0005-0000-0000-000028000000}"/>
    <cellStyle name="20% - Ênfase1 103 5" xfId="15097" xr:uid="{00000000-0005-0000-0000-000029000000}"/>
    <cellStyle name="20% - Ênfase1 103 6" xfId="18406" xr:uid="{00000000-0005-0000-0000-00002A000000}"/>
    <cellStyle name="20% - Ênfase1 103 7" xfId="21747" xr:uid="{00000000-0005-0000-0000-00002B000000}"/>
    <cellStyle name="20% - Ênfase1 103 8" xfId="25112" xr:uid="{00000000-0005-0000-0000-00002C000000}"/>
    <cellStyle name="20% - Ênfase1 103 9" xfId="28421" xr:uid="{00000000-0005-0000-0000-00002D000000}"/>
    <cellStyle name="20% - Ênfase1 104" xfId="1735" xr:uid="{00000000-0005-0000-0000-00002E000000}"/>
    <cellStyle name="20% - Ênfase1 104 2" xfId="5099" xr:uid="{00000000-0005-0000-0000-00002F000000}"/>
    <cellStyle name="20% - Ênfase1 104 3" xfId="8407" xr:uid="{00000000-0005-0000-0000-000030000000}"/>
    <cellStyle name="20% - Ênfase1 104 4" xfId="11796" xr:uid="{00000000-0005-0000-0000-000031000000}"/>
    <cellStyle name="20% - Ênfase1 104 5" xfId="15110" xr:uid="{00000000-0005-0000-0000-000032000000}"/>
    <cellStyle name="20% - Ênfase1 104 6" xfId="18419" xr:uid="{00000000-0005-0000-0000-000033000000}"/>
    <cellStyle name="20% - Ênfase1 104 7" xfId="21760" xr:uid="{00000000-0005-0000-0000-000034000000}"/>
    <cellStyle name="20% - Ênfase1 104 8" xfId="25125" xr:uid="{00000000-0005-0000-0000-000035000000}"/>
    <cellStyle name="20% - Ênfase1 104 9" xfId="28434" xr:uid="{00000000-0005-0000-0000-000036000000}"/>
    <cellStyle name="20% - Ênfase1 105" xfId="1748" xr:uid="{00000000-0005-0000-0000-000037000000}"/>
    <cellStyle name="20% - Ênfase1 105 2" xfId="5112" xr:uid="{00000000-0005-0000-0000-000038000000}"/>
    <cellStyle name="20% - Ênfase1 105 3" xfId="8420" xr:uid="{00000000-0005-0000-0000-000039000000}"/>
    <cellStyle name="20% - Ênfase1 105 4" xfId="11809" xr:uid="{00000000-0005-0000-0000-00003A000000}"/>
    <cellStyle name="20% - Ênfase1 105 5" xfId="15123" xr:uid="{00000000-0005-0000-0000-00003B000000}"/>
    <cellStyle name="20% - Ênfase1 105 6" xfId="18432" xr:uid="{00000000-0005-0000-0000-00003C000000}"/>
    <cellStyle name="20% - Ênfase1 105 7" xfId="21773" xr:uid="{00000000-0005-0000-0000-00003D000000}"/>
    <cellStyle name="20% - Ênfase1 105 8" xfId="25138" xr:uid="{00000000-0005-0000-0000-00003E000000}"/>
    <cellStyle name="20% - Ênfase1 105 9" xfId="28447" xr:uid="{00000000-0005-0000-0000-00003F000000}"/>
    <cellStyle name="20% - Ênfase1 106" xfId="1761" xr:uid="{00000000-0005-0000-0000-000040000000}"/>
    <cellStyle name="20% - Ênfase1 106 2" xfId="5125" xr:uid="{00000000-0005-0000-0000-000041000000}"/>
    <cellStyle name="20% - Ênfase1 106 3" xfId="8433" xr:uid="{00000000-0005-0000-0000-000042000000}"/>
    <cellStyle name="20% - Ênfase1 106 4" xfId="11822" xr:uid="{00000000-0005-0000-0000-000043000000}"/>
    <cellStyle name="20% - Ênfase1 106 5" xfId="15136" xr:uid="{00000000-0005-0000-0000-000044000000}"/>
    <cellStyle name="20% - Ênfase1 106 6" xfId="18445" xr:uid="{00000000-0005-0000-0000-000045000000}"/>
    <cellStyle name="20% - Ênfase1 106 7" xfId="21786" xr:uid="{00000000-0005-0000-0000-000046000000}"/>
    <cellStyle name="20% - Ênfase1 106 8" xfId="25151" xr:uid="{00000000-0005-0000-0000-000047000000}"/>
    <cellStyle name="20% - Ênfase1 106 9" xfId="28460" xr:uid="{00000000-0005-0000-0000-000048000000}"/>
    <cellStyle name="20% - Ênfase1 107" xfId="1774" xr:uid="{00000000-0005-0000-0000-000049000000}"/>
    <cellStyle name="20% - Ênfase1 107 2" xfId="5138" xr:uid="{00000000-0005-0000-0000-00004A000000}"/>
    <cellStyle name="20% - Ênfase1 107 3" xfId="8446" xr:uid="{00000000-0005-0000-0000-00004B000000}"/>
    <cellStyle name="20% - Ênfase1 107 4" xfId="11835" xr:uid="{00000000-0005-0000-0000-00004C000000}"/>
    <cellStyle name="20% - Ênfase1 107 5" xfId="15149" xr:uid="{00000000-0005-0000-0000-00004D000000}"/>
    <cellStyle name="20% - Ênfase1 107 6" xfId="18458" xr:uid="{00000000-0005-0000-0000-00004E000000}"/>
    <cellStyle name="20% - Ênfase1 107 7" xfId="21799" xr:uid="{00000000-0005-0000-0000-00004F000000}"/>
    <cellStyle name="20% - Ênfase1 107 8" xfId="25164" xr:uid="{00000000-0005-0000-0000-000050000000}"/>
    <cellStyle name="20% - Ênfase1 107 9" xfId="28473" xr:uid="{00000000-0005-0000-0000-000051000000}"/>
    <cellStyle name="20% - Ênfase1 108" xfId="1787" xr:uid="{00000000-0005-0000-0000-000052000000}"/>
    <cellStyle name="20% - Ênfase1 108 2" xfId="5151" xr:uid="{00000000-0005-0000-0000-000053000000}"/>
    <cellStyle name="20% - Ênfase1 108 3" xfId="8459" xr:uid="{00000000-0005-0000-0000-000054000000}"/>
    <cellStyle name="20% - Ênfase1 108 4" xfId="11848" xr:uid="{00000000-0005-0000-0000-000055000000}"/>
    <cellStyle name="20% - Ênfase1 108 5" xfId="15162" xr:uid="{00000000-0005-0000-0000-000056000000}"/>
    <cellStyle name="20% - Ênfase1 108 6" xfId="18471" xr:uid="{00000000-0005-0000-0000-000057000000}"/>
    <cellStyle name="20% - Ênfase1 108 7" xfId="21812" xr:uid="{00000000-0005-0000-0000-000058000000}"/>
    <cellStyle name="20% - Ênfase1 108 8" xfId="25177" xr:uid="{00000000-0005-0000-0000-000059000000}"/>
    <cellStyle name="20% - Ênfase1 108 9" xfId="28486" xr:uid="{00000000-0005-0000-0000-00005A000000}"/>
    <cellStyle name="20% - Ênfase1 109" xfId="1800" xr:uid="{00000000-0005-0000-0000-00005B000000}"/>
    <cellStyle name="20% - Ênfase1 109 2" xfId="5164" xr:uid="{00000000-0005-0000-0000-00005C000000}"/>
    <cellStyle name="20% - Ênfase1 109 3" xfId="8472" xr:uid="{00000000-0005-0000-0000-00005D000000}"/>
    <cellStyle name="20% - Ênfase1 109 4" xfId="11861" xr:uid="{00000000-0005-0000-0000-00005E000000}"/>
    <cellStyle name="20% - Ênfase1 109 5" xfId="15175" xr:uid="{00000000-0005-0000-0000-00005F000000}"/>
    <cellStyle name="20% - Ênfase1 109 6" xfId="18484" xr:uid="{00000000-0005-0000-0000-000060000000}"/>
    <cellStyle name="20% - Ênfase1 109 7" xfId="21825" xr:uid="{00000000-0005-0000-0000-000061000000}"/>
    <cellStyle name="20% - Ênfase1 109 8" xfId="25190" xr:uid="{00000000-0005-0000-0000-000062000000}"/>
    <cellStyle name="20% - Ênfase1 109 9" xfId="28499" xr:uid="{00000000-0005-0000-0000-000063000000}"/>
    <cellStyle name="20% - Ênfase1 11" xfId="467" xr:uid="{00000000-0005-0000-0000-000064000000}"/>
    <cellStyle name="20% - Ênfase1 11 2" xfId="3831" xr:uid="{00000000-0005-0000-0000-000065000000}"/>
    <cellStyle name="20% - Ênfase1 11 3" xfId="7139" xr:uid="{00000000-0005-0000-0000-000066000000}"/>
    <cellStyle name="20% - Ênfase1 11 4" xfId="10528" xr:uid="{00000000-0005-0000-0000-000067000000}"/>
    <cellStyle name="20% - Ênfase1 11 5" xfId="13842" xr:uid="{00000000-0005-0000-0000-000068000000}"/>
    <cellStyle name="20% - Ênfase1 11 6" xfId="17151" xr:uid="{00000000-0005-0000-0000-000069000000}"/>
    <cellStyle name="20% - Ênfase1 11 7" xfId="20492" xr:uid="{00000000-0005-0000-0000-00006A000000}"/>
    <cellStyle name="20% - Ênfase1 11 8" xfId="23857" xr:uid="{00000000-0005-0000-0000-00006B000000}"/>
    <cellStyle name="20% - Ênfase1 11 9" xfId="27166" xr:uid="{00000000-0005-0000-0000-00006C000000}"/>
    <cellStyle name="20% - Ênfase1 110" xfId="1813" xr:uid="{00000000-0005-0000-0000-00006D000000}"/>
    <cellStyle name="20% - Ênfase1 110 2" xfId="5177" xr:uid="{00000000-0005-0000-0000-00006E000000}"/>
    <cellStyle name="20% - Ênfase1 110 3" xfId="8485" xr:uid="{00000000-0005-0000-0000-00006F000000}"/>
    <cellStyle name="20% - Ênfase1 110 4" xfId="11874" xr:uid="{00000000-0005-0000-0000-000070000000}"/>
    <cellStyle name="20% - Ênfase1 110 5" xfId="15188" xr:uid="{00000000-0005-0000-0000-000071000000}"/>
    <cellStyle name="20% - Ênfase1 110 6" xfId="18497" xr:uid="{00000000-0005-0000-0000-000072000000}"/>
    <cellStyle name="20% - Ênfase1 110 7" xfId="21838" xr:uid="{00000000-0005-0000-0000-000073000000}"/>
    <cellStyle name="20% - Ênfase1 110 8" xfId="25203" xr:uid="{00000000-0005-0000-0000-000074000000}"/>
    <cellStyle name="20% - Ênfase1 110 9" xfId="28512" xr:uid="{00000000-0005-0000-0000-000075000000}"/>
    <cellStyle name="20% - Ênfase1 111" xfId="1826" xr:uid="{00000000-0005-0000-0000-000076000000}"/>
    <cellStyle name="20% - Ênfase1 111 2" xfId="5190" xr:uid="{00000000-0005-0000-0000-000077000000}"/>
    <cellStyle name="20% - Ênfase1 111 3" xfId="8498" xr:uid="{00000000-0005-0000-0000-000078000000}"/>
    <cellStyle name="20% - Ênfase1 111 4" xfId="11887" xr:uid="{00000000-0005-0000-0000-000079000000}"/>
    <cellStyle name="20% - Ênfase1 111 5" xfId="15201" xr:uid="{00000000-0005-0000-0000-00007A000000}"/>
    <cellStyle name="20% - Ênfase1 111 6" xfId="18510" xr:uid="{00000000-0005-0000-0000-00007B000000}"/>
    <cellStyle name="20% - Ênfase1 111 7" xfId="21851" xr:uid="{00000000-0005-0000-0000-00007C000000}"/>
    <cellStyle name="20% - Ênfase1 111 8" xfId="25216" xr:uid="{00000000-0005-0000-0000-00007D000000}"/>
    <cellStyle name="20% - Ênfase1 111 9" xfId="28525" xr:uid="{00000000-0005-0000-0000-00007E000000}"/>
    <cellStyle name="20% - Ênfase1 112" xfId="1839" xr:uid="{00000000-0005-0000-0000-00007F000000}"/>
    <cellStyle name="20% - Ênfase1 112 2" xfId="5203" xr:uid="{00000000-0005-0000-0000-000080000000}"/>
    <cellStyle name="20% - Ênfase1 112 3" xfId="8511" xr:uid="{00000000-0005-0000-0000-000081000000}"/>
    <cellStyle name="20% - Ênfase1 112 4" xfId="11900" xr:uid="{00000000-0005-0000-0000-000082000000}"/>
    <cellStyle name="20% - Ênfase1 112 5" xfId="15214" xr:uid="{00000000-0005-0000-0000-000083000000}"/>
    <cellStyle name="20% - Ênfase1 112 6" xfId="18523" xr:uid="{00000000-0005-0000-0000-000084000000}"/>
    <cellStyle name="20% - Ênfase1 112 7" xfId="21864" xr:uid="{00000000-0005-0000-0000-000085000000}"/>
    <cellStyle name="20% - Ênfase1 112 8" xfId="25229" xr:uid="{00000000-0005-0000-0000-000086000000}"/>
    <cellStyle name="20% - Ênfase1 112 9" xfId="28538" xr:uid="{00000000-0005-0000-0000-000087000000}"/>
    <cellStyle name="20% - Ênfase1 113" xfId="1581" xr:uid="{00000000-0005-0000-0000-000088000000}"/>
    <cellStyle name="20% - Ênfase1 113 2" xfId="4945" xr:uid="{00000000-0005-0000-0000-000089000000}"/>
    <cellStyle name="20% - Ênfase1 113 3" xfId="8253" xr:uid="{00000000-0005-0000-0000-00008A000000}"/>
    <cellStyle name="20% - Ênfase1 113 4" xfId="11642" xr:uid="{00000000-0005-0000-0000-00008B000000}"/>
    <cellStyle name="20% - Ênfase1 113 5" xfId="14956" xr:uid="{00000000-0005-0000-0000-00008C000000}"/>
    <cellStyle name="20% - Ênfase1 113 6" xfId="18265" xr:uid="{00000000-0005-0000-0000-00008D000000}"/>
    <cellStyle name="20% - Ênfase1 113 7" xfId="21606" xr:uid="{00000000-0005-0000-0000-00008E000000}"/>
    <cellStyle name="20% - Ênfase1 113 8" xfId="24971" xr:uid="{00000000-0005-0000-0000-00008F000000}"/>
    <cellStyle name="20% - Ênfase1 113 9" xfId="28280" xr:uid="{00000000-0005-0000-0000-000090000000}"/>
    <cellStyle name="20% - Ênfase1 114" xfId="1857" xr:uid="{00000000-0005-0000-0000-000091000000}"/>
    <cellStyle name="20% - Ênfase1 114 2" xfId="5221" xr:uid="{00000000-0005-0000-0000-000092000000}"/>
    <cellStyle name="20% - Ênfase1 114 3" xfId="8529" xr:uid="{00000000-0005-0000-0000-000093000000}"/>
    <cellStyle name="20% - Ênfase1 114 4" xfId="11918" xr:uid="{00000000-0005-0000-0000-000094000000}"/>
    <cellStyle name="20% - Ênfase1 114 5" xfId="15232" xr:uid="{00000000-0005-0000-0000-000095000000}"/>
    <cellStyle name="20% - Ênfase1 114 6" xfId="18541" xr:uid="{00000000-0005-0000-0000-000096000000}"/>
    <cellStyle name="20% - Ênfase1 114 7" xfId="21882" xr:uid="{00000000-0005-0000-0000-000097000000}"/>
    <cellStyle name="20% - Ênfase1 114 8" xfId="25247" xr:uid="{00000000-0005-0000-0000-000098000000}"/>
    <cellStyle name="20% - Ênfase1 114 9" xfId="28556" xr:uid="{00000000-0005-0000-0000-000099000000}"/>
    <cellStyle name="20% - Ênfase1 115" xfId="1871" xr:uid="{00000000-0005-0000-0000-00009A000000}"/>
    <cellStyle name="20% - Ênfase1 115 2" xfId="5235" xr:uid="{00000000-0005-0000-0000-00009B000000}"/>
    <cellStyle name="20% - Ênfase1 115 3" xfId="8543" xr:uid="{00000000-0005-0000-0000-00009C000000}"/>
    <cellStyle name="20% - Ênfase1 115 4" xfId="11932" xr:uid="{00000000-0005-0000-0000-00009D000000}"/>
    <cellStyle name="20% - Ênfase1 115 5" xfId="15246" xr:uid="{00000000-0005-0000-0000-00009E000000}"/>
    <cellStyle name="20% - Ênfase1 115 6" xfId="18555" xr:uid="{00000000-0005-0000-0000-00009F000000}"/>
    <cellStyle name="20% - Ênfase1 115 7" xfId="21896" xr:uid="{00000000-0005-0000-0000-0000A0000000}"/>
    <cellStyle name="20% - Ênfase1 115 8" xfId="25261" xr:uid="{00000000-0005-0000-0000-0000A1000000}"/>
    <cellStyle name="20% - Ênfase1 115 9" xfId="28570" xr:uid="{00000000-0005-0000-0000-0000A2000000}"/>
    <cellStyle name="20% - Ênfase1 116" xfId="1885" xr:uid="{00000000-0005-0000-0000-0000A3000000}"/>
    <cellStyle name="20% - Ênfase1 116 2" xfId="5249" xr:uid="{00000000-0005-0000-0000-0000A4000000}"/>
    <cellStyle name="20% - Ênfase1 116 3" xfId="8557" xr:uid="{00000000-0005-0000-0000-0000A5000000}"/>
    <cellStyle name="20% - Ênfase1 116 4" xfId="11946" xr:uid="{00000000-0005-0000-0000-0000A6000000}"/>
    <cellStyle name="20% - Ênfase1 116 5" xfId="15260" xr:uid="{00000000-0005-0000-0000-0000A7000000}"/>
    <cellStyle name="20% - Ênfase1 116 6" xfId="18569" xr:uid="{00000000-0005-0000-0000-0000A8000000}"/>
    <cellStyle name="20% - Ênfase1 116 7" xfId="21910" xr:uid="{00000000-0005-0000-0000-0000A9000000}"/>
    <cellStyle name="20% - Ênfase1 116 8" xfId="25275" xr:uid="{00000000-0005-0000-0000-0000AA000000}"/>
    <cellStyle name="20% - Ênfase1 116 9" xfId="28584" xr:uid="{00000000-0005-0000-0000-0000AB000000}"/>
    <cellStyle name="20% - Ênfase1 117" xfId="1899" xr:uid="{00000000-0005-0000-0000-0000AC000000}"/>
    <cellStyle name="20% - Ênfase1 117 2" xfId="5263" xr:uid="{00000000-0005-0000-0000-0000AD000000}"/>
    <cellStyle name="20% - Ênfase1 117 3" xfId="8571" xr:uid="{00000000-0005-0000-0000-0000AE000000}"/>
    <cellStyle name="20% - Ênfase1 117 4" xfId="11960" xr:uid="{00000000-0005-0000-0000-0000AF000000}"/>
    <cellStyle name="20% - Ênfase1 117 5" xfId="15274" xr:uid="{00000000-0005-0000-0000-0000B0000000}"/>
    <cellStyle name="20% - Ênfase1 117 6" xfId="18583" xr:uid="{00000000-0005-0000-0000-0000B1000000}"/>
    <cellStyle name="20% - Ênfase1 117 7" xfId="21924" xr:uid="{00000000-0005-0000-0000-0000B2000000}"/>
    <cellStyle name="20% - Ênfase1 117 8" xfId="25289" xr:uid="{00000000-0005-0000-0000-0000B3000000}"/>
    <cellStyle name="20% - Ênfase1 117 9" xfId="28598" xr:uid="{00000000-0005-0000-0000-0000B4000000}"/>
    <cellStyle name="20% - Ênfase1 118" xfId="1913" xr:uid="{00000000-0005-0000-0000-0000B5000000}"/>
    <cellStyle name="20% - Ênfase1 118 2" xfId="5277" xr:uid="{00000000-0005-0000-0000-0000B6000000}"/>
    <cellStyle name="20% - Ênfase1 118 3" xfId="8585" xr:uid="{00000000-0005-0000-0000-0000B7000000}"/>
    <cellStyle name="20% - Ênfase1 118 4" xfId="11974" xr:uid="{00000000-0005-0000-0000-0000B8000000}"/>
    <cellStyle name="20% - Ênfase1 118 5" xfId="15288" xr:uid="{00000000-0005-0000-0000-0000B9000000}"/>
    <cellStyle name="20% - Ênfase1 118 6" xfId="18597" xr:uid="{00000000-0005-0000-0000-0000BA000000}"/>
    <cellStyle name="20% - Ênfase1 118 7" xfId="21938" xr:uid="{00000000-0005-0000-0000-0000BB000000}"/>
    <cellStyle name="20% - Ênfase1 118 8" xfId="25303" xr:uid="{00000000-0005-0000-0000-0000BC000000}"/>
    <cellStyle name="20% - Ênfase1 118 9" xfId="28612" xr:uid="{00000000-0005-0000-0000-0000BD000000}"/>
    <cellStyle name="20% - Ênfase1 119" xfId="1927" xr:uid="{00000000-0005-0000-0000-0000BE000000}"/>
    <cellStyle name="20% - Ênfase1 119 2" xfId="5291" xr:uid="{00000000-0005-0000-0000-0000BF000000}"/>
    <cellStyle name="20% - Ênfase1 119 3" xfId="8599" xr:uid="{00000000-0005-0000-0000-0000C0000000}"/>
    <cellStyle name="20% - Ênfase1 119 4" xfId="11988" xr:uid="{00000000-0005-0000-0000-0000C1000000}"/>
    <cellStyle name="20% - Ênfase1 119 5" xfId="15302" xr:uid="{00000000-0005-0000-0000-0000C2000000}"/>
    <cellStyle name="20% - Ênfase1 119 6" xfId="18611" xr:uid="{00000000-0005-0000-0000-0000C3000000}"/>
    <cellStyle name="20% - Ênfase1 119 7" xfId="21952" xr:uid="{00000000-0005-0000-0000-0000C4000000}"/>
    <cellStyle name="20% - Ênfase1 119 8" xfId="25317" xr:uid="{00000000-0005-0000-0000-0000C5000000}"/>
    <cellStyle name="20% - Ênfase1 119 9" xfId="28626" xr:uid="{00000000-0005-0000-0000-0000C6000000}"/>
    <cellStyle name="20% - Ênfase1 12" xfId="480" xr:uid="{00000000-0005-0000-0000-0000C7000000}"/>
    <cellStyle name="20% - Ênfase1 12 2" xfId="3844" xr:uid="{00000000-0005-0000-0000-0000C8000000}"/>
    <cellStyle name="20% - Ênfase1 12 3" xfId="7152" xr:uid="{00000000-0005-0000-0000-0000C9000000}"/>
    <cellStyle name="20% - Ênfase1 12 4" xfId="10541" xr:uid="{00000000-0005-0000-0000-0000CA000000}"/>
    <cellStyle name="20% - Ênfase1 12 5" xfId="13855" xr:uid="{00000000-0005-0000-0000-0000CB000000}"/>
    <cellStyle name="20% - Ênfase1 12 6" xfId="17164" xr:uid="{00000000-0005-0000-0000-0000CC000000}"/>
    <cellStyle name="20% - Ênfase1 12 7" xfId="20505" xr:uid="{00000000-0005-0000-0000-0000CD000000}"/>
    <cellStyle name="20% - Ênfase1 12 8" xfId="23870" xr:uid="{00000000-0005-0000-0000-0000CE000000}"/>
    <cellStyle name="20% - Ênfase1 12 9" xfId="27179" xr:uid="{00000000-0005-0000-0000-0000CF000000}"/>
    <cellStyle name="20% - Ênfase1 120" xfId="1941" xr:uid="{00000000-0005-0000-0000-0000D0000000}"/>
    <cellStyle name="20% - Ênfase1 120 2" xfId="5305" xr:uid="{00000000-0005-0000-0000-0000D1000000}"/>
    <cellStyle name="20% - Ênfase1 120 3" xfId="8613" xr:uid="{00000000-0005-0000-0000-0000D2000000}"/>
    <cellStyle name="20% - Ênfase1 120 4" xfId="12002" xr:uid="{00000000-0005-0000-0000-0000D3000000}"/>
    <cellStyle name="20% - Ênfase1 120 5" xfId="15316" xr:uid="{00000000-0005-0000-0000-0000D4000000}"/>
    <cellStyle name="20% - Ênfase1 120 6" xfId="18625" xr:uid="{00000000-0005-0000-0000-0000D5000000}"/>
    <cellStyle name="20% - Ênfase1 120 7" xfId="21966" xr:uid="{00000000-0005-0000-0000-0000D6000000}"/>
    <cellStyle name="20% - Ênfase1 120 8" xfId="25331" xr:uid="{00000000-0005-0000-0000-0000D7000000}"/>
    <cellStyle name="20% - Ênfase1 120 9" xfId="28640" xr:uid="{00000000-0005-0000-0000-0000D8000000}"/>
    <cellStyle name="20% - Ênfase1 121" xfId="1955" xr:uid="{00000000-0005-0000-0000-0000D9000000}"/>
    <cellStyle name="20% - Ênfase1 121 2" xfId="5319" xr:uid="{00000000-0005-0000-0000-0000DA000000}"/>
    <cellStyle name="20% - Ênfase1 121 3" xfId="8627" xr:uid="{00000000-0005-0000-0000-0000DB000000}"/>
    <cellStyle name="20% - Ênfase1 121 4" xfId="12016" xr:uid="{00000000-0005-0000-0000-0000DC000000}"/>
    <cellStyle name="20% - Ênfase1 121 5" xfId="15330" xr:uid="{00000000-0005-0000-0000-0000DD000000}"/>
    <cellStyle name="20% - Ênfase1 121 6" xfId="18639" xr:uid="{00000000-0005-0000-0000-0000DE000000}"/>
    <cellStyle name="20% - Ênfase1 121 7" xfId="21980" xr:uid="{00000000-0005-0000-0000-0000DF000000}"/>
    <cellStyle name="20% - Ênfase1 121 8" xfId="25345" xr:uid="{00000000-0005-0000-0000-0000E0000000}"/>
    <cellStyle name="20% - Ênfase1 121 9" xfId="28654" xr:uid="{00000000-0005-0000-0000-0000E1000000}"/>
    <cellStyle name="20% - Ênfase1 122" xfId="1969" xr:uid="{00000000-0005-0000-0000-0000E2000000}"/>
    <cellStyle name="20% - Ênfase1 122 2" xfId="5333" xr:uid="{00000000-0005-0000-0000-0000E3000000}"/>
    <cellStyle name="20% - Ênfase1 122 3" xfId="8641" xr:uid="{00000000-0005-0000-0000-0000E4000000}"/>
    <cellStyle name="20% - Ênfase1 122 4" xfId="12030" xr:uid="{00000000-0005-0000-0000-0000E5000000}"/>
    <cellStyle name="20% - Ênfase1 122 5" xfId="15344" xr:uid="{00000000-0005-0000-0000-0000E6000000}"/>
    <cellStyle name="20% - Ênfase1 122 6" xfId="18653" xr:uid="{00000000-0005-0000-0000-0000E7000000}"/>
    <cellStyle name="20% - Ênfase1 122 7" xfId="21994" xr:uid="{00000000-0005-0000-0000-0000E8000000}"/>
    <cellStyle name="20% - Ênfase1 122 8" xfId="25359" xr:uid="{00000000-0005-0000-0000-0000E9000000}"/>
    <cellStyle name="20% - Ênfase1 122 9" xfId="28668" xr:uid="{00000000-0005-0000-0000-0000EA000000}"/>
    <cellStyle name="20% - Ênfase1 123" xfId="1983" xr:uid="{00000000-0005-0000-0000-0000EB000000}"/>
    <cellStyle name="20% - Ênfase1 123 2" xfId="5347" xr:uid="{00000000-0005-0000-0000-0000EC000000}"/>
    <cellStyle name="20% - Ênfase1 123 3" xfId="8655" xr:uid="{00000000-0005-0000-0000-0000ED000000}"/>
    <cellStyle name="20% - Ênfase1 123 4" xfId="12044" xr:uid="{00000000-0005-0000-0000-0000EE000000}"/>
    <cellStyle name="20% - Ênfase1 123 5" xfId="15358" xr:uid="{00000000-0005-0000-0000-0000EF000000}"/>
    <cellStyle name="20% - Ênfase1 123 6" xfId="18667" xr:uid="{00000000-0005-0000-0000-0000F0000000}"/>
    <cellStyle name="20% - Ênfase1 123 7" xfId="22008" xr:uid="{00000000-0005-0000-0000-0000F1000000}"/>
    <cellStyle name="20% - Ênfase1 123 8" xfId="25373" xr:uid="{00000000-0005-0000-0000-0000F2000000}"/>
    <cellStyle name="20% - Ênfase1 123 9" xfId="28682" xr:uid="{00000000-0005-0000-0000-0000F3000000}"/>
    <cellStyle name="20% - Ênfase1 124" xfId="1996" xr:uid="{00000000-0005-0000-0000-0000F4000000}"/>
    <cellStyle name="20% - Ênfase1 124 2" xfId="5360" xr:uid="{00000000-0005-0000-0000-0000F5000000}"/>
    <cellStyle name="20% - Ênfase1 124 3" xfId="8668" xr:uid="{00000000-0005-0000-0000-0000F6000000}"/>
    <cellStyle name="20% - Ênfase1 124 4" xfId="12057" xr:uid="{00000000-0005-0000-0000-0000F7000000}"/>
    <cellStyle name="20% - Ênfase1 124 5" xfId="15371" xr:uid="{00000000-0005-0000-0000-0000F8000000}"/>
    <cellStyle name="20% - Ênfase1 124 6" xfId="18680" xr:uid="{00000000-0005-0000-0000-0000F9000000}"/>
    <cellStyle name="20% - Ênfase1 124 7" xfId="22021" xr:uid="{00000000-0005-0000-0000-0000FA000000}"/>
    <cellStyle name="20% - Ênfase1 124 8" xfId="25386" xr:uid="{00000000-0005-0000-0000-0000FB000000}"/>
    <cellStyle name="20% - Ênfase1 124 9" xfId="28695" xr:uid="{00000000-0005-0000-0000-0000FC000000}"/>
    <cellStyle name="20% - Ênfase1 125" xfId="2010" xr:uid="{00000000-0005-0000-0000-0000FD000000}"/>
    <cellStyle name="20% - Ênfase1 125 2" xfId="5374" xr:uid="{00000000-0005-0000-0000-0000FE000000}"/>
    <cellStyle name="20% - Ênfase1 125 3" xfId="8682" xr:uid="{00000000-0005-0000-0000-0000FF000000}"/>
    <cellStyle name="20% - Ênfase1 125 4" xfId="12071" xr:uid="{00000000-0005-0000-0000-000000010000}"/>
    <cellStyle name="20% - Ênfase1 125 5" xfId="15385" xr:uid="{00000000-0005-0000-0000-000001010000}"/>
    <cellStyle name="20% - Ênfase1 125 6" xfId="18694" xr:uid="{00000000-0005-0000-0000-000002010000}"/>
    <cellStyle name="20% - Ênfase1 125 7" xfId="22035" xr:uid="{00000000-0005-0000-0000-000003010000}"/>
    <cellStyle name="20% - Ênfase1 125 8" xfId="25400" xr:uid="{00000000-0005-0000-0000-000004010000}"/>
    <cellStyle name="20% - Ênfase1 125 9" xfId="28709" xr:uid="{00000000-0005-0000-0000-000005010000}"/>
    <cellStyle name="20% - Ênfase1 126" xfId="2024" xr:uid="{00000000-0005-0000-0000-000006010000}"/>
    <cellStyle name="20% - Ênfase1 126 2" xfId="5388" xr:uid="{00000000-0005-0000-0000-000007010000}"/>
    <cellStyle name="20% - Ênfase1 126 3" xfId="8696" xr:uid="{00000000-0005-0000-0000-000008010000}"/>
    <cellStyle name="20% - Ênfase1 126 4" xfId="12085" xr:uid="{00000000-0005-0000-0000-000009010000}"/>
    <cellStyle name="20% - Ênfase1 126 5" xfId="15399" xr:uid="{00000000-0005-0000-0000-00000A010000}"/>
    <cellStyle name="20% - Ênfase1 126 6" xfId="18708" xr:uid="{00000000-0005-0000-0000-00000B010000}"/>
    <cellStyle name="20% - Ênfase1 126 7" xfId="22049" xr:uid="{00000000-0005-0000-0000-00000C010000}"/>
    <cellStyle name="20% - Ênfase1 126 8" xfId="25414" xr:uid="{00000000-0005-0000-0000-00000D010000}"/>
    <cellStyle name="20% - Ênfase1 126 9" xfId="28723" xr:uid="{00000000-0005-0000-0000-00000E010000}"/>
    <cellStyle name="20% - Ênfase1 127" xfId="2038" xr:uid="{00000000-0005-0000-0000-00000F010000}"/>
    <cellStyle name="20% - Ênfase1 127 2" xfId="5402" xr:uid="{00000000-0005-0000-0000-000010010000}"/>
    <cellStyle name="20% - Ênfase1 127 3" xfId="8710" xr:uid="{00000000-0005-0000-0000-000011010000}"/>
    <cellStyle name="20% - Ênfase1 127 4" xfId="12099" xr:uid="{00000000-0005-0000-0000-000012010000}"/>
    <cellStyle name="20% - Ênfase1 127 5" xfId="15413" xr:uid="{00000000-0005-0000-0000-000013010000}"/>
    <cellStyle name="20% - Ênfase1 127 6" xfId="18722" xr:uid="{00000000-0005-0000-0000-000014010000}"/>
    <cellStyle name="20% - Ênfase1 127 7" xfId="22063" xr:uid="{00000000-0005-0000-0000-000015010000}"/>
    <cellStyle name="20% - Ênfase1 127 8" xfId="25428" xr:uid="{00000000-0005-0000-0000-000016010000}"/>
    <cellStyle name="20% - Ênfase1 127 9" xfId="28737" xr:uid="{00000000-0005-0000-0000-000017010000}"/>
    <cellStyle name="20% - Ênfase1 128" xfId="2052" xr:uid="{00000000-0005-0000-0000-000018010000}"/>
    <cellStyle name="20% - Ênfase1 128 2" xfId="5416" xr:uid="{00000000-0005-0000-0000-000019010000}"/>
    <cellStyle name="20% - Ênfase1 128 3" xfId="8724" xr:uid="{00000000-0005-0000-0000-00001A010000}"/>
    <cellStyle name="20% - Ênfase1 128 4" xfId="12113" xr:uid="{00000000-0005-0000-0000-00001B010000}"/>
    <cellStyle name="20% - Ênfase1 128 5" xfId="15427" xr:uid="{00000000-0005-0000-0000-00001C010000}"/>
    <cellStyle name="20% - Ênfase1 128 6" xfId="18736" xr:uid="{00000000-0005-0000-0000-00001D010000}"/>
    <cellStyle name="20% - Ênfase1 128 7" xfId="22077" xr:uid="{00000000-0005-0000-0000-00001E010000}"/>
    <cellStyle name="20% - Ênfase1 128 8" xfId="25442" xr:uid="{00000000-0005-0000-0000-00001F010000}"/>
    <cellStyle name="20% - Ênfase1 128 9" xfId="28751" xr:uid="{00000000-0005-0000-0000-000020010000}"/>
    <cellStyle name="20% - Ênfase1 129" xfId="2066" xr:uid="{00000000-0005-0000-0000-000021010000}"/>
    <cellStyle name="20% - Ênfase1 129 2" xfId="5430" xr:uid="{00000000-0005-0000-0000-000022010000}"/>
    <cellStyle name="20% - Ênfase1 129 3" xfId="8738" xr:uid="{00000000-0005-0000-0000-000023010000}"/>
    <cellStyle name="20% - Ênfase1 129 4" xfId="12127" xr:uid="{00000000-0005-0000-0000-000024010000}"/>
    <cellStyle name="20% - Ênfase1 129 5" xfId="15441" xr:uid="{00000000-0005-0000-0000-000025010000}"/>
    <cellStyle name="20% - Ênfase1 129 6" xfId="18750" xr:uid="{00000000-0005-0000-0000-000026010000}"/>
    <cellStyle name="20% - Ênfase1 129 7" xfId="22091" xr:uid="{00000000-0005-0000-0000-000027010000}"/>
    <cellStyle name="20% - Ênfase1 129 8" xfId="25456" xr:uid="{00000000-0005-0000-0000-000028010000}"/>
    <cellStyle name="20% - Ênfase1 129 9" xfId="28765" xr:uid="{00000000-0005-0000-0000-000029010000}"/>
    <cellStyle name="20% - Ênfase1 13" xfId="493" xr:uid="{00000000-0005-0000-0000-00002A010000}"/>
    <cellStyle name="20% - Ênfase1 13 2" xfId="3857" xr:uid="{00000000-0005-0000-0000-00002B010000}"/>
    <cellStyle name="20% - Ênfase1 13 3" xfId="7165" xr:uid="{00000000-0005-0000-0000-00002C010000}"/>
    <cellStyle name="20% - Ênfase1 13 4" xfId="10554" xr:uid="{00000000-0005-0000-0000-00002D010000}"/>
    <cellStyle name="20% - Ênfase1 13 5" xfId="13868" xr:uid="{00000000-0005-0000-0000-00002E010000}"/>
    <cellStyle name="20% - Ênfase1 13 6" xfId="17177" xr:uid="{00000000-0005-0000-0000-00002F010000}"/>
    <cellStyle name="20% - Ênfase1 13 7" xfId="20518" xr:uid="{00000000-0005-0000-0000-000030010000}"/>
    <cellStyle name="20% - Ênfase1 13 8" xfId="23883" xr:uid="{00000000-0005-0000-0000-000031010000}"/>
    <cellStyle name="20% - Ênfase1 13 9" xfId="27192" xr:uid="{00000000-0005-0000-0000-000032010000}"/>
    <cellStyle name="20% - Ênfase1 130" xfId="2080" xr:uid="{00000000-0005-0000-0000-000033010000}"/>
    <cellStyle name="20% - Ênfase1 130 2" xfId="5444" xr:uid="{00000000-0005-0000-0000-000034010000}"/>
    <cellStyle name="20% - Ênfase1 130 3" xfId="8752" xr:uid="{00000000-0005-0000-0000-000035010000}"/>
    <cellStyle name="20% - Ênfase1 130 4" xfId="12141" xr:uid="{00000000-0005-0000-0000-000036010000}"/>
    <cellStyle name="20% - Ênfase1 130 5" xfId="15455" xr:uid="{00000000-0005-0000-0000-000037010000}"/>
    <cellStyle name="20% - Ênfase1 130 6" xfId="18764" xr:uid="{00000000-0005-0000-0000-000038010000}"/>
    <cellStyle name="20% - Ênfase1 130 7" xfId="22105" xr:uid="{00000000-0005-0000-0000-000039010000}"/>
    <cellStyle name="20% - Ênfase1 130 8" xfId="25470" xr:uid="{00000000-0005-0000-0000-00003A010000}"/>
    <cellStyle name="20% - Ênfase1 130 9" xfId="28779" xr:uid="{00000000-0005-0000-0000-00003B010000}"/>
    <cellStyle name="20% - Ênfase1 131" xfId="2094" xr:uid="{00000000-0005-0000-0000-00003C010000}"/>
    <cellStyle name="20% - Ênfase1 131 2" xfId="5458" xr:uid="{00000000-0005-0000-0000-00003D010000}"/>
    <cellStyle name="20% - Ênfase1 131 3" xfId="8766" xr:uid="{00000000-0005-0000-0000-00003E010000}"/>
    <cellStyle name="20% - Ênfase1 131 4" xfId="12155" xr:uid="{00000000-0005-0000-0000-00003F010000}"/>
    <cellStyle name="20% - Ênfase1 131 5" xfId="15469" xr:uid="{00000000-0005-0000-0000-000040010000}"/>
    <cellStyle name="20% - Ênfase1 131 6" xfId="18778" xr:uid="{00000000-0005-0000-0000-000041010000}"/>
    <cellStyle name="20% - Ênfase1 131 7" xfId="22119" xr:uid="{00000000-0005-0000-0000-000042010000}"/>
    <cellStyle name="20% - Ênfase1 131 8" xfId="25484" xr:uid="{00000000-0005-0000-0000-000043010000}"/>
    <cellStyle name="20% - Ênfase1 131 9" xfId="28793" xr:uid="{00000000-0005-0000-0000-000044010000}"/>
    <cellStyle name="20% - Ênfase1 132" xfId="2108" xr:uid="{00000000-0005-0000-0000-000045010000}"/>
    <cellStyle name="20% - Ênfase1 132 2" xfId="5472" xr:uid="{00000000-0005-0000-0000-000046010000}"/>
    <cellStyle name="20% - Ênfase1 132 3" xfId="8780" xr:uid="{00000000-0005-0000-0000-000047010000}"/>
    <cellStyle name="20% - Ênfase1 132 4" xfId="12169" xr:uid="{00000000-0005-0000-0000-000048010000}"/>
    <cellStyle name="20% - Ênfase1 132 5" xfId="15483" xr:uid="{00000000-0005-0000-0000-000049010000}"/>
    <cellStyle name="20% - Ênfase1 132 6" xfId="18792" xr:uid="{00000000-0005-0000-0000-00004A010000}"/>
    <cellStyle name="20% - Ênfase1 132 7" xfId="22133" xr:uid="{00000000-0005-0000-0000-00004B010000}"/>
    <cellStyle name="20% - Ênfase1 132 8" xfId="25498" xr:uid="{00000000-0005-0000-0000-00004C010000}"/>
    <cellStyle name="20% - Ênfase1 132 9" xfId="28807" xr:uid="{00000000-0005-0000-0000-00004D010000}"/>
    <cellStyle name="20% - Ênfase1 133" xfId="2122" xr:uid="{00000000-0005-0000-0000-00004E010000}"/>
    <cellStyle name="20% - Ênfase1 133 2" xfId="5486" xr:uid="{00000000-0005-0000-0000-00004F010000}"/>
    <cellStyle name="20% - Ênfase1 133 3" xfId="8794" xr:uid="{00000000-0005-0000-0000-000050010000}"/>
    <cellStyle name="20% - Ênfase1 133 4" xfId="12183" xr:uid="{00000000-0005-0000-0000-000051010000}"/>
    <cellStyle name="20% - Ênfase1 133 5" xfId="15497" xr:uid="{00000000-0005-0000-0000-000052010000}"/>
    <cellStyle name="20% - Ênfase1 133 6" xfId="18806" xr:uid="{00000000-0005-0000-0000-000053010000}"/>
    <cellStyle name="20% - Ênfase1 133 7" xfId="22147" xr:uid="{00000000-0005-0000-0000-000054010000}"/>
    <cellStyle name="20% - Ênfase1 133 8" xfId="25512" xr:uid="{00000000-0005-0000-0000-000055010000}"/>
    <cellStyle name="20% - Ênfase1 133 9" xfId="28821" xr:uid="{00000000-0005-0000-0000-000056010000}"/>
    <cellStyle name="20% - Ênfase1 134" xfId="2136" xr:uid="{00000000-0005-0000-0000-000057010000}"/>
    <cellStyle name="20% - Ênfase1 134 2" xfId="5500" xr:uid="{00000000-0005-0000-0000-000058010000}"/>
    <cellStyle name="20% - Ênfase1 134 3" xfId="8808" xr:uid="{00000000-0005-0000-0000-000059010000}"/>
    <cellStyle name="20% - Ênfase1 134 4" xfId="12197" xr:uid="{00000000-0005-0000-0000-00005A010000}"/>
    <cellStyle name="20% - Ênfase1 134 5" xfId="15511" xr:uid="{00000000-0005-0000-0000-00005B010000}"/>
    <cellStyle name="20% - Ênfase1 134 6" xfId="18820" xr:uid="{00000000-0005-0000-0000-00005C010000}"/>
    <cellStyle name="20% - Ênfase1 134 7" xfId="22161" xr:uid="{00000000-0005-0000-0000-00005D010000}"/>
    <cellStyle name="20% - Ênfase1 134 8" xfId="25526" xr:uid="{00000000-0005-0000-0000-00005E010000}"/>
    <cellStyle name="20% - Ênfase1 134 9" xfId="28835" xr:uid="{00000000-0005-0000-0000-00005F010000}"/>
    <cellStyle name="20% - Ênfase1 135" xfId="2150" xr:uid="{00000000-0005-0000-0000-000060010000}"/>
    <cellStyle name="20% - Ênfase1 135 2" xfId="5514" xr:uid="{00000000-0005-0000-0000-000061010000}"/>
    <cellStyle name="20% - Ênfase1 135 3" xfId="8822" xr:uid="{00000000-0005-0000-0000-000062010000}"/>
    <cellStyle name="20% - Ênfase1 135 4" xfId="12211" xr:uid="{00000000-0005-0000-0000-000063010000}"/>
    <cellStyle name="20% - Ênfase1 135 5" xfId="15525" xr:uid="{00000000-0005-0000-0000-000064010000}"/>
    <cellStyle name="20% - Ênfase1 135 6" xfId="18834" xr:uid="{00000000-0005-0000-0000-000065010000}"/>
    <cellStyle name="20% - Ênfase1 135 7" xfId="22175" xr:uid="{00000000-0005-0000-0000-000066010000}"/>
    <cellStyle name="20% - Ênfase1 135 8" xfId="25540" xr:uid="{00000000-0005-0000-0000-000067010000}"/>
    <cellStyle name="20% - Ênfase1 135 9" xfId="28849" xr:uid="{00000000-0005-0000-0000-000068010000}"/>
    <cellStyle name="20% - Ênfase1 136" xfId="2164" xr:uid="{00000000-0005-0000-0000-000069010000}"/>
    <cellStyle name="20% - Ênfase1 136 2" xfId="5528" xr:uid="{00000000-0005-0000-0000-00006A010000}"/>
    <cellStyle name="20% - Ênfase1 136 3" xfId="8836" xr:uid="{00000000-0005-0000-0000-00006B010000}"/>
    <cellStyle name="20% - Ênfase1 136 4" xfId="12225" xr:uid="{00000000-0005-0000-0000-00006C010000}"/>
    <cellStyle name="20% - Ênfase1 136 5" xfId="15539" xr:uid="{00000000-0005-0000-0000-00006D010000}"/>
    <cellStyle name="20% - Ênfase1 136 6" xfId="18848" xr:uid="{00000000-0005-0000-0000-00006E010000}"/>
    <cellStyle name="20% - Ênfase1 136 7" xfId="22189" xr:uid="{00000000-0005-0000-0000-00006F010000}"/>
    <cellStyle name="20% - Ênfase1 136 8" xfId="25554" xr:uid="{00000000-0005-0000-0000-000070010000}"/>
    <cellStyle name="20% - Ênfase1 136 9" xfId="28863" xr:uid="{00000000-0005-0000-0000-000071010000}"/>
    <cellStyle name="20% - Ênfase1 137" xfId="2178" xr:uid="{00000000-0005-0000-0000-000072010000}"/>
    <cellStyle name="20% - Ênfase1 137 2" xfId="5542" xr:uid="{00000000-0005-0000-0000-000073010000}"/>
    <cellStyle name="20% - Ênfase1 137 3" xfId="8850" xr:uid="{00000000-0005-0000-0000-000074010000}"/>
    <cellStyle name="20% - Ênfase1 137 4" xfId="12239" xr:uid="{00000000-0005-0000-0000-000075010000}"/>
    <cellStyle name="20% - Ênfase1 137 5" xfId="15553" xr:uid="{00000000-0005-0000-0000-000076010000}"/>
    <cellStyle name="20% - Ênfase1 137 6" xfId="18862" xr:uid="{00000000-0005-0000-0000-000077010000}"/>
    <cellStyle name="20% - Ênfase1 137 7" xfId="22203" xr:uid="{00000000-0005-0000-0000-000078010000}"/>
    <cellStyle name="20% - Ênfase1 137 8" xfId="25568" xr:uid="{00000000-0005-0000-0000-000079010000}"/>
    <cellStyle name="20% - Ênfase1 137 9" xfId="28877" xr:uid="{00000000-0005-0000-0000-00007A010000}"/>
    <cellStyle name="20% - Ênfase1 138" xfId="2192" xr:uid="{00000000-0005-0000-0000-00007B010000}"/>
    <cellStyle name="20% - Ênfase1 138 2" xfId="5556" xr:uid="{00000000-0005-0000-0000-00007C010000}"/>
    <cellStyle name="20% - Ênfase1 138 3" xfId="8864" xr:uid="{00000000-0005-0000-0000-00007D010000}"/>
    <cellStyle name="20% - Ênfase1 138 4" xfId="12253" xr:uid="{00000000-0005-0000-0000-00007E010000}"/>
    <cellStyle name="20% - Ênfase1 138 5" xfId="15567" xr:uid="{00000000-0005-0000-0000-00007F010000}"/>
    <cellStyle name="20% - Ênfase1 138 6" xfId="18876" xr:uid="{00000000-0005-0000-0000-000080010000}"/>
    <cellStyle name="20% - Ênfase1 138 7" xfId="22217" xr:uid="{00000000-0005-0000-0000-000081010000}"/>
    <cellStyle name="20% - Ênfase1 138 8" xfId="25582" xr:uid="{00000000-0005-0000-0000-000082010000}"/>
    <cellStyle name="20% - Ênfase1 138 9" xfId="28891" xr:uid="{00000000-0005-0000-0000-000083010000}"/>
    <cellStyle name="20% - Ênfase1 139" xfId="2206" xr:uid="{00000000-0005-0000-0000-000084010000}"/>
    <cellStyle name="20% - Ênfase1 139 2" xfId="5570" xr:uid="{00000000-0005-0000-0000-000085010000}"/>
    <cellStyle name="20% - Ênfase1 139 3" xfId="8878" xr:uid="{00000000-0005-0000-0000-000086010000}"/>
    <cellStyle name="20% - Ênfase1 139 4" xfId="12267" xr:uid="{00000000-0005-0000-0000-000087010000}"/>
    <cellStyle name="20% - Ênfase1 139 5" xfId="15581" xr:uid="{00000000-0005-0000-0000-000088010000}"/>
    <cellStyle name="20% - Ênfase1 139 6" xfId="18890" xr:uid="{00000000-0005-0000-0000-000089010000}"/>
    <cellStyle name="20% - Ênfase1 139 7" xfId="22231" xr:uid="{00000000-0005-0000-0000-00008A010000}"/>
    <cellStyle name="20% - Ênfase1 139 8" xfId="25596" xr:uid="{00000000-0005-0000-0000-00008B010000}"/>
    <cellStyle name="20% - Ênfase1 139 9" xfId="28905" xr:uid="{00000000-0005-0000-0000-00008C010000}"/>
    <cellStyle name="20% - Ênfase1 14" xfId="506" xr:uid="{00000000-0005-0000-0000-00008D010000}"/>
    <cellStyle name="20% - Ênfase1 14 2" xfId="3870" xr:uid="{00000000-0005-0000-0000-00008E010000}"/>
    <cellStyle name="20% - Ênfase1 14 3" xfId="7178" xr:uid="{00000000-0005-0000-0000-00008F010000}"/>
    <cellStyle name="20% - Ênfase1 14 4" xfId="10567" xr:uid="{00000000-0005-0000-0000-000090010000}"/>
    <cellStyle name="20% - Ênfase1 14 5" xfId="13881" xr:uid="{00000000-0005-0000-0000-000091010000}"/>
    <cellStyle name="20% - Ênfase1 14 6" xfId="17190" xr:uid="{00000000-0005-0000-0000-000092010000}"/>
    <cellStyle name="20% - Ênfase1 14 7" xfId="20531" xr:uid="{00000000-0005-0000-0000-000093010000}"/>
    <cellStyle name="20% - Ênfase1 14 8" xfId="23896" xr:uid="{00000000-0005-0000-0000-000094010000}"/>
    <cellStyle name="20% - Ênfase1 14 9" xfId="27205" xr:uid="{00000000-0005-0000-0000-000095010000}"/>
    <cellStyle name="20% - Ênfase1 140" xfId="2220" xr:uid="{00000000-0005-0000-0000-000096010000}"/>
    <cellStyle name="20% - Ênfase1 140 2" xfId="5584" xr:uid="{00000000-0005-0000-0000-000097010000}"/>
    <cellStyle name="20% - Ênfase1 140 3" xfId="8892" xr:uid="{00000000-0005-0000-0000-000098010000}"/>
    <cellStyle name="20% - Ênfase1 140 4" xfId="12281" xr:uid="{00000000-0005-0000-0000-000099010000}"/>
    <cellStyle name="20% - Ênfase1 140 5" xfId="15595" xr:uid="{00000000-0005-0000-0000-00009A010000}"/>
    <cellStyle name="20% - Ênfase1 140 6" xfId="18904" xr:uid="{00000000-0005-0000-0000-00009B010000}"/>
    <cellStyle name="20% - Ênfase1 140 7" xfId="22245" xr:uid="{00000000-0005-0000-0000-00009C010000}"/>
    <cellStyle name="20% - Ênfase1 140 8" xfId="25610" xr:uid="{00000000-0005-0000-0000-00009D010000}"/>
    <cellStyle name="20% - Ênfase1 140 9" xfId="28919" xr:uid="{00000000-0005-0000-0000-00009E010000}"/>
    <cellStyle name="20% - Ênfase1 141" xfId="2234" xr:uid="{00000000-0005-0000-0000-00009F010000}"/>
    <cellStyle name="20% - Ênfase1 141 2" xfId="5598" xr:uid="{00000000-0005-0000-0000-0000A0010000}"/>
    <cellStyle name="20% - Ênfase1 141 3" xfId="8906" xr:uid="{00000000-0005-0000-0000-0000A1010000}"/>
    <cellStyle name="20% - Ênfase1 141 4" xfId="12295" xr:uid="{00000000-0005-0000-0000-0000A2010000}"/>
    <cellStyle name="20% - Ênfase1 141 5" xfId="15609" xr:uid="{00000000-0005-0000-0000-0000A3010000}"/>
    <cellStyle name="20% - Ênfase1 141 6" xfId="18918" xr:uid="{00000000-0005-0000-0000-0000A4010000}"/>
    <cellStyle name="20% - Ênfase1 141 7" xfId="22259" xr:uid="{00000000-0005-0000-0000-0000A5010000}"/>
    <cellStyle name="20% - Ênfase1 141 8" xfId="25624" xr:uid="{00000000-0005-0000-0000-0000A6010000}"/>
    <cellStyle name="20% - Ênfase1 141 9" xfId="28933" xr:uid="{00000000-0005-0000-0000-0000A7010000}"/>
    <cellStyle name="20% - Ênfase1 142" xfId="2248" xr:uid="{00000000-0005-0000-0000-0000A8010000}"/>
    <cellStyle name="20% - Ênfase1 142 2" xfId="5612" xr:uid="{00000000-0005-0000-0000-0000A9010000}"/>
    <cellStyle name="20% - Ênfase1 142 3" xfId="8920" xr:uid="{00000000-0005-0000-0000-0000AA010000}"/>
    <cellStyle name="20% - Ênfase1 142 4" xfId="12309" xr:uid="{00000000-0005-0000-0000-0000AB010000}"/>
    <cellStyle name="20% - Ênfase1 142 5" xfId="15623" xr:uid="{00000000-0005-0000-0000-0000AC010000}"/>
    <cellStyle name="20% - Ênfase1 142 6" xfId="18932" xr:uid="{00000000-0005-0000-0000-0000AD010000}"/>
    <cellStyle name="20% - Ênfase1 142 7" xfId="22273" xr:uid="{00000000-0005-0000-0000-0000AE010000}"/>
    <cellStyle name="20% - Ênfase1 142 8" xfId="25638" xr:uid="{00000000-0005-0000-0000-0000AF010000}"/>
    <cellStyle name="20% - Ênfase1 142 9" xfId="28947" xr:uid="{00000000-0005-0000-0000-0000B0010000}"/>
    <cellStyle name="20% - Ênfase1 143" xfId="2262" xr:uid="{00000000-0005-0000-0000-0000B1010000}"/>
    <cellStyle name="20% - Ênfase1 143 2" xfId="5626" xr:uid="{00000000-0005-0000-0000-0000B2010000}"/>
    <cellStyle name="20% - Ênfase1 143 3" xfId="8934" xr:uid="{00000000-0005-0000-0000-0000B3010000}"/>
    <cellStyle name="20% - Ênfase1 143 4" xfId="12323" xr:uid="{00000000-0005-0000-0000-0000B4010000}"/>
    <cellStyle name="20% - Ênfase1 143 5" xfId="15637" xr:uid="{00000000-0005-0000-0000-0000B5010000}"/>
    <cellStyle name="20% - Ênfase1 143 6" xfId="18946" xr:uid="{00000000-0005-0000-0000-0000B6010000}"/>
    <cellStyle name="20% - Ênfase1 143 7" xfId="22287" xr:uid="{00000000-0005-0000-0000-0000B7010000}"/>
    <cellStyle name="20% - Ênfase1 143 8" xfId="25652" xr:uid="{00000000-0005-0000-0000-0000B8010000}"/>
    <cellStyle name="20% - Ênfase1 143 9" xfId="28961" xr:uid="{00000000-0005-0000-0000-0000B9010000}"/>
    <cellStyle name="20% - Ênfase1 144" xfId="2276" xr:uid="{00000000-0005-0000-0000-0000BA010000}"/>
    <cellStyle name="20% - Ênfase1 144 2" xfId="5640" xr:uid="{00000000-0005-0000-0000-0000BB010000}"/>
    <cellStyle name="20% - Ênfase1 144 3" xfId="8948" xr:uid="{00000000-0005-0000-0000-0000BC010000}"/>
    <cellStyle name="20% - Ênfase1 144 4" xfId="12337" xr:uid="{00000000-0005-0000-0000-0000BD010000}"/>
    <cellStyle name="20% - Ênfase1 144 5" xfId="15651" xr:uid="{00000000-0005-0000-0000-0000BE010000}"/>
    <cellStyle name="20% - Ênfase1 144 6" xfId="18960" xr:uid="{00000000-0005-0000-0000-0000BF010000}"/>
    <cellStyle name="20% - Ênfase1 144 7" xfId="22301" xr:uid="{00000000-0005-0000-0000-0000C0010000}"/>
    <cellStyle name="20% - Ênfase1 144 8" xfId="25666" xr:uid="{00000000-0005-0000-0000-0000C1010000}"/>
    <cellStyle name="20% - Ênfase1 144 9" xfId="28975" xr:uid="{00000000-0005-0000-0000-0000C2010000}"/>
    <cellStyle name="20% - Ênfase1 145" xfId="2290" xr:uid="{00000000-0005-0000-0000-0000C3010000}"/>
    <cellStyle name="20% - Ênfase1 145 2" xfId="5654" xr:uid="{00000000-0005-0000-0000-0000C4010000}"/>
    <cellStyle name="20% - Ênfase1 145 3" xfId="8962" xr:uid="{00000000-0005-0000-0000-0000C5010000}"/>
    <cellStyle name="20% - Ênfase1 145 4" xfId="12351" xr:uid="{00000000-0005-0000-0000-0000C6010000}"/>
    <cellStyle name="20% - Ênfase1 145 5" xfId="15665" xr:uid="{00000000-0005-0000-0000-0000C7010000}"/>
    <cellStyle name="20% - Ênfase1 145 6" xfId="18974" xr:uid="{00000000-0005-0000-0000-0000C8010000}"/>
    <cellStyle name="20% - Ênfase1 145 7" xfId="22315" xr:uid="{00000000-0005-0000-0000-0000C9010000}"/>
    <cellStyle name="20% - Ênfase1 145 8" xfId="25680" xr:uid="{00000000-0005-0000-0000-0000CA010000}"/>
    <cellStyle name="20% - Ênfase1 145 9" xfId="28989" xr:uid="{00000000-0005-0000-0000-0000CB010000}"/>
    <cellStyle name="20% - Ênfase1 146" xfId="2304" xr:uid="{00000000-0005-0000-0000-0000CC010000}"/>
    <cellStyle name="20% - Ênfase1 146 2" xfId="5668" xr:uid="{00000000-0005-0000-0000-0000CD010000}"/>
    <cellStyle name="20% - Ênfase1 146 3" xfId="8976" xr:uid="{00000000-0005-0000-0000-0000CE010000}"/>
    <cellStyle name="20% - Ênfase1 146 4" xfId="12365" xr:uid="{00000000-0005-0000-0000-0000CF010000}"/>
    <cellStyle name="20% - Ênfase1 146 5" xfId="15679" xr:uid="{00000000-0005-0000-0000-0000D0010000}"/>
    <cellStyle name="20% - Ênfase1 146 6" xfId="18988" xr:uid="{00000000-0005-0000-0000-0000D1010000}"/>
    <cellStyle name="20% - Ênfase1 146 7" xfId="22329" xr:uid="{00000000-0005-0000-0000-0000D2010000}"/>
    <cellStyle name="20% - Ênfase1 146 8" xfId="25694" xr:uid="{00000000-0005-0000-0000-0000D3010000}"/>
    <cellStyle name="20% - Ênfase1 146 9" xfId="29003" xr:uid="{00000000-0005-0000-0000-0000D4010000}"/>
    <cellStyle name="20% - Ênfase1 147" xfId="2318" xr:uid="{00000000-0005-0000-0000-0000D5010000}"/>
    <cellStyle name="20% - Ênfase1 147 2" xfId="5682" xr:uid="{00000000-0005-0000-0000-0000D6010000}"/>
    <cellStyle name="20% - Ênfase1 147 3" xfId="8990" xr:uid="{00000000-0005-0000-0000-0000D7010000}"/>
    <cellStyle name="20% - Ênfase1 147 4" xfId="12379" xr:uid="{00000000-0005-0000-0000-0000D8010000}"/>
    <cellStyle name="20% - Ênfase1 147 5" xfId="15693" xr:uid="{00000000-0005-0000-0000-0000D9010000}"/>
    <cellStyle name="20% - Ênfase1 147 6" xfId="19002" xr:uid="{00000000-0005-0000-0000-0000DA010000}"/>
    <cellStyle name="20% - Ênfase1 147 7" xfId="22343" xr:uid="{00000000-0005-0000-0000-0000DB010000}"/>
    <cellStyle name="20% - Ênfase1 147 8" xfId="25708" xr:uid="{00000000-0005-0000-0000-0000DC010000}"/>
    <cellStyle name="20% - Ênfase1 147 9" xfId="29017" xr:uid="{00000000-0005-0000-0000-0000DD010000}"/>
    <cellStyle name="20% - Ênfase1 148" xfId="2332" xr:uid="{00000000-0005-0000-0000-0000DE010000}"/>
    <cellStyle name="20% - Ênfase1 148 2" xfId="5696" xr:uid="{00000000-0005-0000-0000-0000DF010000}"/>
    <cellStyle name="20% - Ênfase1 148 3" xfId="9004" xr:uid="{00000000-0005-0000-0000-0000E0010000}"/>
    <cellStyle name="20% - Ênfase1 148 4" xfId="12393" xr:uid="{00000000-0005-0000-0000-0000E1010000}"/>
    <cellStyle name="20% - Ênfase1 148 5" xfId="15707" xr:uid="{00000000-0005-0000-0000-0000E2010000}"/>
    <cellStyle name="20% - Ênfase1 148 6" xfId="19016" xr:uid="{00000000-0005-0000-0000-0000E3010000}"/>
    <cellStyle name="20% - Ênfase1 148 7" xfId="22357" xr:uid="{00000000-0005-0000-0000-0000E4010000}"/>
    <cellStyle name="20% - Ênfase1 148 8" xfId="25722" xr:uid="{00000000-0005-0000-0000-0000E5010000}"/>
    <cellStyle name="20% - Ênfase1 148 9" xfId="29031" xr:uid="{00000000-0005-0000-0000-0000E6010000}"/>
    <cellStyle name="20% - Ênfase1 149" xfId="2346" xr:uid="{00000000-0005-0000-0000-0000E7010000}"/>
    <cellStyle name="20% - Ênfase1 149 2" xfId="5710" xr:uid="{00000000-0005-0000-0000-0000E8010000}"/>
    <cellStyle name="20% - Ênfase1 149 3" xfId="9018" xr:uid="{00000000-0005-0000-0000-0000E9010000}"/>
    <cellStyle name="20% - Ênfase1 149 4" xfId="12407" xr:uid="{00000000-0005-0000-0000-0000EA010000}"/>
    <cellStyle name="20% - Ênfase1 149 5" xfId="15721" xr:uid="{00000000-0005-0000-0000-0000EB010000}"/>
    <cellStyle name="20% - Ênfase1 149 6" xfId="19030" xr:uid="{00000000-0005-0000-0000-0000EC010000}"/>
    <cellStyle name="20% - Ênfase1 149 7" xfId="22371" xr:uid="{00000000-0005-0000-0000-0000ED010000}"/>
    <cellStyle name="20% - Ênfase1 149 8" xfId="25736" xr:uid="{00000000-0005-0000-0000-0000EE010000}"/>
    <cellStyle name="20% - Ênfase1 149 9" xfId="29045" xr:uid="{00000000-0005-0000-0000-0000EF010000}"/>
    <cellStyle name="20% - Ênfase1 15" xfId="519" xr:uid="{00000000-0005-0000-0000-0000F0010000}"/>
    <cellStyle name="20% - Ênfase1 15 2" xfId="3883" xr:uid="{00000000-0005-0000-0000-0000F1010000}"/>
    <cellStyle name="20% - Ênfase1 15 3" xfId="7191" xr:uid="{00000000-0005-0000-0000-0000F2010000}"/>
    <cellStyle name="20% - Ênfase1 15 4" xfId="10580" xr:uid="{00000000-0005-0000-0000-0000F3010000}"/>
    <cellStyle name="20% - Ênfase1 15 5" xfId="13894" xr:uid="{00000000-0005-0000-0000-0000F4010000}"/>
    <cellStyle name="20% - Ênfase1 15 6" xfId="17203" xr:uid="{00000000-0005-0000-0000-0000F5010000}"/>
    <cellStyle name="20% - Ênfase1 15 7" xfId="20544" xr:uid="{00000000-0005-0000-0000-0000F6010000}"/>
    <cellStyle name="20% - Ênfase1 15 8" xfId="23909" xr:uid="{00000000-0005-0000-0000-0000F7010000}"/>
    <cellStyle name="20% - Ênfase1 15 9" xfId="27218" xr:uid="{00000000-0005-0000-0000-0000F8010000}"/>
    <cellStyle name="20% - Ênfase1 150" xfId="2357" xr:uid="{00000000-0005-0000-0000-0000F9010000}"/>
    <cellStyle name="20% - Ênfase1 150 2" xfId="5721" xr:uid="{00000000-0005-0000-0000-0000FA010000}"/>
    <cellStyle name="20% - Ênfase1 150 3" xfId="9029" xr:uid="{00000000-0005-0000-0000-0000FB010000}"/>
    <cellStyle name="20% - Ênfase1 150 4" xfId="12418" xr:uid="{00000000-0005-0000-0000-0000FC010000}"/>
    <cellStyle name="20% - Ênfase1 150 5" xfId="15732" xr:uid="{00000000-0005-0000-0000-0000FD010000}"/>
    <cellStyle name="20% - Ênfase1 150 6" xfId="19041" xr:uid="{00000000-0005-0000-0000-0000FE010000}"/>
    <cellStyle name="20% - Ênfase1 150 7" xfId="22382" xr:uid="{00000000-0005-0000-0000-0000FF010000}"/>
    <cellStyle name="20% - Ênfase1 150 8" xfId="25747" xr:uid="{00000000-0005-0000-0000-000000020000}"/>
    <cellStyle name="20% - Ênfase1 150 9" xfId="29056" xr:uid="{00000000-0005-0000-0000-000001020000}"/>
    <cellStyle name="20% - Ênfase1 151" xfId="2371" xr:uid="{00000000-0005-0000-0000-000002020000}"/>
    <cellStyle name="20% - Ênfase1 151 2" xfId="5735" xr:uid="{00000000-0005-0000-0000-000003020000}"/>
    <cellStyle name="20% - Ênfase1 151 3" xfId="9043" xr:uid="{00000000-0005-0000-0000-000004020000}"/>
    <cellStyle name="20% - Ênfase1 151 4" xfId="12432" xr:uid="{00000000-0005-0000-0000-000005020000}"/>
    <cellStyle name="20% - Ênfase1 151 5" xfId="15746" xr:uid="{00000000-0005-0000-0000-000006020000}"/>
    <cellStyle name="20% - Ênfase1 151 6" xfId="19055" xr:uid="{00000000-0005-0000-0000-000007020000}"/>
    <cellStyle name="20% - Ênfase1 151 7" xfId="22396" xr:uid="{00000000-0005-0000-0000-000008020000}"/>
    <cellStyle name="20% - Ênfase1 151 8" xfId="25761" xr:uid="{00000000-0005-0000-0000-000009020000}"/>
    <cellStyle name="20% - Ênfase1 151 9" xfId="29070" xr:uid="{00000000-0005-0000-0000-00000A020000}"/>
    <cellStyle name="20% - Ênfase1 152" xfId="2385" xr:uid="{00000000-0005-0000-0000-00000B020000}"/>
    <cellStyle name="20% - Ênfase1 152 2" xfId="5749" xr:uid="{00000000-0005-0000-0000-00000C020000}"/>
    <cellStyle name="20% - Ênfase1 152 3" xfId="9057" xr:uid="{00000000-0005-0000-0000-00000D020000}"/>
    <cellStyle name="20% - Ênfase1 152 4" xfId="12446" xr:uid="{00000000-0005-0000-0000-00000E020000}"/>
    <cellStyle name="20% - Ênfase1 152 5" xfId="15760" xr:uid="{00000000-0005-0000-0000-00000F020000}"/>
    <cellStyle name="20% - Ênfase1 152 6" xfId="19069" xr:uid="{00000000-0005-0000-0000-000010020000}"/>
    <cellStyle name="20% - Ênfase1 152 7" xfId="22410" xr:uid="{00000000-0005-0000-0000-000011020000}"/>
    <cellStyle name="20% - Ênfase1 152 8" xfId="25775" xr:uid="{00000000-0005-0000-0000-000012020000}"/>
    <cellStyle name="20% - Ênfase1 152 9" xfId="29084" xr:uid="{00000000-0005-0000-0000-000013020000}"/>
    <cellStyle name="20% - Ênfase1 153" xfId="2399" xr:uid="{00000000-0005-0000-0000-000014020000}"/>
    <cellStyle name="20% - Ênfase1 153 2" xfId="5763" xr:uid="{00000000-0005-0000-0000-000015020000}"/>
    <cellStyle name="20% - Ênfase1 153 3" xfId="9071" xr:uid="{00000000-0005-0000-0000-000016020000}"/>
    <cellStyle name="20% - Ênfase1 153 4" xfId="12460" xr:uid="{00000000-0005-0000-0000-000017020000}"/>
    <cellStyle name="20% - Ênfase1 153 5" xfId="15774" xr:uid="{00000000-0005-0000-0000-000018020000}"/>
    <cellStyle name="20% - Ênfase1 153 6" xfId="19083" xr:uid="{00000000-0005-0000-0000-000019020000}"/>
    <cellStyle name="20% - Ênfase1 153 7" xfId="22424" xr:uid="{00000000-0005-0000-0000-00001A020000}"/>
    <cellStyle name="20% - Ênfase1 153 8" xfId="25789" xr:uid="{00000000-0005-0000-0000-00001B020000}"/>
    <cellStyle name="20% - Ênfase1 153 9" xfId="29098" xr:uid="{00000000-0005-0000-0000-00001C020000}"/>
    <cellStyle name="20% - Ênfase1 154" xfId="2413" xr:uid="{00000000-0005-0000-0000-00001D020000}"/>
    <cellStyle name="20% - Ênfase1 154 2" xfId="5777" xr:uid="{00000000-0005-0000-0000-00001E020000}"/>
    <cellStyle name="20% - Ênfase1 154 3" xfId="9085" xr:uid="{00000000-0005-0000-0000-00001F020000}"/>
    <cellStyle name="20% - Ênfase1 154 4" xfId="12474" xr:uid="{00000000-0005-0000-0000-000020020000}"/>
    <cellStyle name="20% - Ênfase1 154 5" xfId="15788" xr:uid="{00000000-0005-0000-0000-000021020000}"/>
    <cellStyle name="20% - Ênfase1 154 6" xfId="19097" xr:uid="{00000000-0005-0000-0000-000022020000}"/>
    <cellStyle name="20% - Ênfase1 154 7" xfId="22438" xr:uid="{00000000-0005-0000-0000-000023020000}"/>
    <cellStyle name="20% - Ênfase1 154 8" xfId="25803" xr:uid="{00000000-0005-0000-0000-000024020000}"/>
    <cellStyle name="20% - Ênfase1 154 9" xfId="29112" xr:uid="{00000000-0005-0000-0000-000025020000}"/>
    <cellStyle name="20% - Ênfase1 155" xfId="2427" xr:uid="{00000000-0005-0000-0000-000026020000}"/>
    <cellStyle name="20% - Ênfase1 155 2" xfId="5791" xr:uid="{00000000-0005-0000-0000-000027020000}"/>
    <cellStyle name="20% - Ênfase1 155 3" xfId="9099" xr:uid="{00000000-0005-0000-0000-000028020000}"/>
    <cellStyle name="20% - Ênfase1 155 4" xfId="12488" xr:uid="{00000000-0005-0000-0000-000029020000}"/>
    <cellStyle name="20% - Ênfase1 155 5" xfId="15802" xr:uid="{00000000-0005-0000-0000-00002A020000}"/>
    <cellStyle name="20% - Ênfase1 155 6" xfId="19111" xr:uid="{00000000-0005-0000-0000-00002B020000}"/>
    <cellStyle name="20% - Ênfase1 155 7" xfId="22452" xr:uid="{00000000-0005-0000-0000-00002C020000}"/>
    <cellStyle name="20% - Ênfase1 155 8" xfId="25817" xr:uid="{00000000-0005-0000-0000-00002D020000}"/>
    <cellStyle name="20% - Ênfase1 155 9" xfId="29126" xr:uid="{00000000-0005-0000-0000-00002E020000}"/>
    <cellStyle name="20% - Ênfase1 156" xfId="2441" xr:uid="{00000000-0005-0000-0000-00002F020000}"/>
    <cellStyle name="20% - Ênfase1 156 2" xfId="5805" xr:uid="{00000000-0005-0000-0000-000030020000}"/>
    <cellStyle name="20% - Ênfase1 156 3" xfId="9113" xr:uid="{00000000-0005-0000-0000-000031020000}"/>
    <cellStyle name="20% - Ênfase1 156 4" xfId="12502" xr:uid="{00000000-0005-0000-0000-000032020000}"/>
    <cellStyle name="20% - Ênfase1 156 5" xfId="15816" xr:uid="{00000000-0005-0000-0000-000033020000}"/>
    <cellStyle name="20% - Ênfase1 156 6" xfId="19125" xr:uid="{00000000-0005-0000-0000-000034020000}"/>
    <cellStyle name="20% - Ênfase1 156 7" xfId="22466" xr:uid="{00000000-0005-0000-0000-000035020000}"/>
    <cellStyle name="20% - Ênfase1 156 8" xfId="25831" xr:uid="{00000000-0005-0000-0000-000036020000}"/>
    <cellStyle name="20% - Ênfase1 156 9" xfId="29140" xr:uid="{00000000-0005-0000-0000-000037020000}"/>
    <cellStyle name="20% - Ênfase1 157" xfId="2455" xr:uid="{00000000-0005-0000-0000-000038020000}"/>
    <cellStyle name="20% - Ênfase1 157 2" xfId="5819" xr:uid="{00000000-0005-0000-0000-000039020000}"/>
    <cellStyle name="20% - Ênfase1 157 3" xfId="9127" xr:uid="{00000000-0005-0000-0000-00003A020000}"/>
    <cellStyle name="20% - Ênfase1 157 4" xfId="12516" xr:uid="{00000000-0005-0000-0000-00003B020000}"/>
    <cellStyle name="20% - Ênfase1 157 5" xfId="15830" xr:uid="{00000000-0005-0000-0000-00003C020000}"/>
    <cellStyle name="20% - Ênfase1 157 6" xfId="19139" xr:uid="{00000000-0005-0000-0000-00003D020000}"/>
    <cellStyle name="20% - Ênfase1 157 7" xfId="22480" xr:uid="{00000000-0005-0000-0000-00003E020000}"/>
    <cellStyle name="20% - Ênfase1 157 8" xfId="25845" xr:uid="{00000000-0005-0000-0000-00003F020000}"/>
    <cellStyle name="20% - Ênfase1 157 9" xfId="29154" xr:uid="{00000000-0005-0000-0000-000040020000}"/>
    <cellStyle name="20% - Ênfase1 158" xfId="2469" xr:uid="{00000000-0005-0000-0000-000041020000}"/>
    <cellStyle name="20% - Ênfase1 158 2" xfId="5833" xr:uid="{00000000-0005-0000-0000-000042020000}"/>
    <cellStyle name="20% - Ênfase1 158 3" xfId="9141" xr:uid="{00000000-0005-0000-0000-000043020000}"/>
    <cellStyle name="20% - Ênfase1 158 4" xfId="12530" xr:uid="{00000000-0005-0000-0000-000044020000}"/>
    <cellStyle name="20% - Ênfase1 158 5" xfId="15844" xr:uid="{00000000-0005-0000-0000-000045020000}"/>
    <cellStyle name="20% - Ênfase1 158 6" xfId="19153" xr:uid="{00000000-0005-0000-0000-000046020000}"/>
    <cellStyle name="20% - Ênfase1 158 7" xfId="22494" xr:uid="{00000000-0005-0000-0000-000047020000}"/>
    <cellStyle name="20% - Ênfase1 158 8" xfId="25859" xr:uid="{00000000-0005-0000-0000-000048020000}"/>
    <cellStyle name="20% - Ênfase1 158 9" xfId="29168" xr:uid="{00000000-0005-0000-0000-000049020000}"/>
    <cellStyle name="20% - Ênfase1 159" xfId="2483" xr:uid="{00000000-0005-0000-0000-00004A020000}"/>
    <cellStyle name="20% - Ênfase1 159 2" xfId="5847" xr:uid="{00000000-0005-0000-0000-00004B020000}"/>
    <cellStyle name="20% - Ênfase1 159 3" xfId="9155" xr:uid="{00000000-0005-0000-0000-00004C020000}"/>
    <cellStyle name="20% - Ênfase1 159 4" xfId="12544" xr:uid="{00000000-0005-0000-0000-00004D020000}"/>
    <cellStyle name="20% - Ênfase1 159 5" xfId="15858" xr:uid="{00000000-0005-0000-0000-00004E020000}"/>
    <cellStyle name="20% - Ênfase1 159 6" xfId="19167" xr:uid="{00000000-0005-0000-0000-00004F020000}"/>
    <cellStyle name="20% - Ênfase1 159 7" xfId="22508" xr:uid="{00000000-0005-0000-0000-000050020000}"/>
    <cellStyle name="20% - Ênfase1 159 8" xfId="25873" xr:uid="{00000000-0005-0000-0000-000051020000}"/>
    <cellStyle name="20% - Ênfase1 159 9" xfId="29182" xr:uid="{00000000-0005-0000-0000-000052020000}"/>
    <cellStyle name="20% - Ênfase1 16" xfId="532" xr:uid="{00000000-0005-0000-0000-000053020000}"/>
    <cellStyle name="20% - Ênfase1 16 2" xfId="3896" xr:uid="{00000000-0005-0000-0000-000054020000}"/>
    <cellStyle name="20% - Ênfase1 16 3" xfId="7204" xr:uid="{00000000-0005-0000-0000-000055020000}"/>
    <cellStyle name="20% - Ênfase1 16 4" xfId="10593" xr:uid="{00000000-0005-0000-0000-000056020000}"/>
    <cellStyle name="20% - Ênfase1 16 5" xfId="13907" xr:uid="{00000000-0005-0000-0000-000057020000}"/>
    <cellStyle name="20% - Ênfase1 16 6" xfId="17216" xr:uid="{00000000-0005-0000-0000-000058020000}"/>
    <cellStyle name="20% - Ênfase1 16 7" xfId="20557" xr:uid="{00000000-0005-0000-0000-000059020000}"/>
    <cellStyle name="20% - Ênfase1 16 8" xfId="23922" xr:uid="{00000000-0005-0000-0000-00005A020000}"/>
    <cellStyle name="20% - Ênfase1 16 9" xfId="27231" xr:uid="{00000000-0005-0000-0000-00005B020000}"/>
    <cellStyle name="20% - Ênfase1 160" xfId="2497" xr:uid="{00000000-0005-0000-0000-00005C020000}"/>
    <cellStyle name="20% - Ênfase1 160 2" xfId="5861" xr:uid="{00000000-0005-0000-0000-00005D020000}"/>
    <cellStyle name="20% - Ênfase1 160 3" xfId="9169" xr:uid="{00000000-0005-0000-0000-00005E020000}"/>
    <cellStyle name="20% - Ênfase1 160 4" xfId="12558" xr:uid="{00000000-0005-0000-0000-00005F020000}"/>
    <cellStyle name="20% - Ênfase1 160 5" xfId="15872" xr:uid="{00000000-0005-0000-0000-000060020000}"/>
    <cellStyle name="20% - Ênfase1 160 6" xfId="19181" xr:uid="{00000000-0005-0000-0000-000061020000}"/>
    <cellStyle name="20% - Ênfase1 160 7" xfId="22522" xr:uid="{00000000-0005-0000-0000-000062020000}"/>
    <cellStyle name="20% - Ênfase1 160 8" xfId="25887" xr:uid="{00000000-0005-0000-0000-000063020000}"/>
    <cellStyle name="20% - Ênfase1 160 9" xfId="29196" xr:uid="{00000000-0005-0000-0000-000064020000}"/>
    <cellStyle name="20% - Ênfase1 161" xfId="2511" xr:uid="{00000000-0005-0000-0000-000065020000}"/>
    <cellStyle name="20% - Ênfase1 161 2" xfId="5875" xr:uid="{00000000-0005-0000-0000-000066020000}"/>
    <cellStyle name="20% - Ênfase1 161 3" xfId="9183" xr:uid="{00000000-0005-0000-0000-000067020000}"/>
    <cellStyle name="20% - Ênfase1 161 4" xfId="12572" xr:uid="{00000000-0005-0000-0000-000068020000}"/>
    <cellStyle name="20% - Ênfase1 161 5" xfId="15886" xr:uid="{00000000-0005-0000-0000-000069020000}"/>
    <cellStyle name="20% - Ênfase1 161 6" xfId="19195" xr:uid="{00000000-0005-0000-0000-00006A020000}"/>
    <cellStyle name="20% - Ênfase1 161 7" xfId="22536" xr:uid="{00000000-0005-0000-0000-00006B020000}"/>
    <cellStyle name="20% - Ênfase1 161 8" xfId="25901" xr:uid="{00000000-0005-0000-0000-00006C020000}"/>
    <cellStyle name="20% - Ênfase1 161 9" xfId="29210" xr:uid="{00000000-0005-0000-0000-00006D020000}"/>
    <cellStyle name="20% - Ênfase1 162" xfId="2525" xr:uid="{00000000-0005-0000-0000-00006E020000}"/>
    <cellStyle name="20% - Ênfase1 162 2" xfId="5889" xr:uid="{00000000-0005-0000-0000-00006F020000}"/>
    <cellStyle name="20% - Ênfase1 162 3" xfId="9197" xr:uid="{00000000-0005-0000-0000-000070020000}"/>
    <cellStyle name="20% - Ênfase1 162 4" xfId="12586" xr:uid="{00000000-0005-0000-0000-000071020000}"/>
    <cellStyle name="20% - Ênfase1 162 5" xfId="15900" xr:uid="{00000000-0005-0000-0000-000072020000}"/>
    <cellStyle name="20% - Ênfase1 162 6" xfId="19209" xr:uid="{00000000-0005-0000-0000-000073020000}"/>
    <cellStyle name="20% - Ênfase1 162 7" xfId="22550" xr:uid="{00000000-0005-0000-0000-000074020000}"/>
    <cellStyle name="20% - Ênfase1 162 8" xfId="25915" xr:uid="{00000000-0005-0000-0000-000075020000}"/>
    <cellStyle name="20% - Ênfase1 162 9" xfId="29224" xr:uid="{00000000-0005-0000-0000-000076020000}"/>
    <cellStyle name="20% - Ênfase1 163" xfId="2528" xr:uid="{00000000-0005-0000-0000-000077020000}"/>
    <cellStyle name="20% - Ênfase1 163 2" xfId="5892" xr:uid="{00000000-0005-0000-0000-000078020000}"/>
    <cellStyle name="20% - Ênfase1 163 3" xfId="9200" xr:uid="{00000000-0005-0000-0000-000079020000}"/>
    <cellStyle name="20% - Ênfase1 163 4" xfId="12589" xr:uid="{00000000-0005-0000-0000-00007A020000}"/>
    <cellStyle name="20% - Ênfase1 163 5" xfId="15903" xr:uid="{00000000-0005-0000-0000-00007B020000}"/>
    <cellStyle name="20% - Ênfase1 163 6" xfId="19212" xr:uid="{00000000-0005-0000-0000-00007C020000}"/>
    <cellStyle name="20% - Ênfase1 163 7" xfId="22553" xr:uid="{00000000-0005-0000-0000-00007D020000}"/>
    <cellStyle name="20% - Ênfase1 163 8" xfId="25918" xr:uid="{00000000-0005-0000-0000-00007E020000}"/>
    <cellStyle name="20% - Ênfase1 163 9" xfId="29227" xr:uid="{00000000-0005-0000-0000-00007F020000}"/>
    <cellStyle name="20% - Ênfase1 164" xfId="2556" xr:uid="{00000000-0005-0000-0000-000080020000}"/>
    <cellStyle name="20% - Ênfase1 164 2" xfId="5920" xr:uid="{00000000-0005-0000-0000-000081020000}"/>
    <cellStyle name="20% - Ênfase1 164 3" xfId="9228" xr:uid="{00000000-0005-0000-0000-000082020000}"/>
    <cellStyle name="20% - Ênfase1 164 4" xfId="12617" xr:uid="{00000000-0005-0000-0000-000083020000}"/>
    <cellStyle name="20% - Ênfase1 164 5" xfId="15931" xr:uid="{00000000-0005-0000-0000-000084020000}"/>
    <cellStyle name="20% - Ênfase1 164 6" xfId="19240" xr:uid="{00000000-0005-0000-0000-000085020000}"/>
    <cellStyle name="20% - Ênfase1 164 7" xfId="22581" xr:uid="{00000000-0005-0000-0000-000086020000}"/>
    <cellStyle name="20% - Ênfase1 164 8" xfId="25946" xr:uid="{00000000-0005-0000-0000-000087020000}"/>
    <cellStyle name="20% - Ênfase1 164 9" xfId="29255" xr:uid="{00000000-0005-0000-0000-000088020000}"/>
    <cellStyle name="20% - Ênfase1 165" xfId="2568" xr:uid="{00000000-0005-0000-0000-000089020000}"/>
    <cellStyle name="20% - Ênfase1 165 2" xfId="5932" xr:uid="{00000000-0005-0000-0000-00008A020000}"/>
    <cellStyle name="20% - Ênfase1 165 3" xfId="9240" xr:uid="{00000000-0005-0000-0000-00008B020000}"/>
    <cellStyle name="20% - Ênfase1 165 4" xfId="12629" xr:uid="{00000000-0005-0000-0000-00008C020000}"/>
    <cellStyle name="20% - Ênfase1 165 5" xfId="15943" xr:uid="{00000000-0005-0000-0000-00008D020000}"/>
    <cellStyle name="20% - Ênfase1 165 6" xfId="19252" xr:uid="{00000000-0005-0000-0000-00008E020000}"/>
    <cellStyle name="20% - Ênfase1 165 7" xfId="22593" xr:uid="{00000000-0005-0000-0000-00008F020000}"/>
    <cellStyle name="20% - Ênfase1 165 8" xfId="25958" xr:uid="{00000000-0005-0000-0000-000090020000}"/>
    <cellStyle name="20% - Ênfase1 165 9" xfId="29267" xr:uid="{00000000-0005-0000-0000-000091020000}"/>
    <cellStyle name="20% - Ênfase1 166" xfId="2581" xr:uid="{00000000-0005-0000-0000-000092020000}"/>
    <cellStyle name="20% - Ênfase1 166 2" xfId="5945" xr:uid="{00000000-0005-0000-0000-000093020000}"/>
    <cellStyle name="20% - Ênfase1 166 3" xfId="9253" xr:uid="{00000000-0005-0000-0000-000094020000}"/>
    <cellStyle name="20% - Ênfase1 166 4" xfId="12642" xr:uid="{00000000-0005-0000-0000-000095020000}"/>
    <cellStyle name="20% - Ênfase1 166 5" xfId="15956" xr:uid="{00000000-0005-0000-0000-000096020000}"/>
    <cellStyle name="20% - Ênfase1 166 6" xfId="19265" xr:uid="{00000000-0005-0000-0000-000097020000}"/>
    <cellStyle name="20% - Ênfase1 166 7" xfId="22606" xr:uid="{00000000-0005-0000-0000-000098020000}"/>
    <cellStyle name="20% - Ênfase1 166 8" xfId="25971" xr:uid="{00000000-0005-0000-0000-000099020000}"/>
    <cellStyle name="20% - Ênfase1 166 9" xfId="29280" xr:uid="{00000000-0005-0000-0000-00009A020000}"/>
    <cellStyle name="20% - Ênfase1 167" xfId="2594" xr:uid="{00000000-0005-0000-0000-00009B020000}"/>
    <cellStyle name="20% - Ênfase1 167 2" xfId="5958" xr:uid="{00000000-0005-0000-0000-00009C020000}"/>
    <cellStyle name="20% - Ênfase1 167 3" xfId="9266" xr:uid="{00000000-0005-0000-0000-00009D020000}"/>
    <cellStyle name="20% - Ênfase1 167 4" xfId="12655" xr:uid="{00000000-0005-0000-0000-00009E020000}"/>
    <cellStyle name="20% - Ênfase1 167 5" xfId="15969" xr:uid="{00000000-0005-0000-0000-00009F020000}"/>
    <cellStyle name="20% - Ênfase1 167 6" xfId="19278" xr:uid="{00000000-0005-0000-0000-0000A0020000}"/>
    <cellStyle name="20% - Ênfase1 167 7" xfId="22619" xr:uid="{00000000-0005-0000-0000-0000A1020000}"/>
    <cellStyle name="20% - Ênfase1 167 8" xfId="25984" xr:uid="{00000000-0005-0000-0000-0000A2020000}"/>
    <cellStyle name="20% - Ênfase1 167 9" xfId="29293" xr:uid="{00000000-0005-0000-0000-0000A3020000}"/>
    <cellStyle name="20% - Ênfase1 168" xfId="2607" xr:uid="{00000000-0005-0000-0000-0000A4020000}"/>
    <cellStyle name="20% - Ênfase1 168 2" xfId="5971" xr:uid="{00000000-0005-0000-0000-0000A5020000}"/>
    <cellStyle name="20% - Ênfase1 168 3" xfId="9279" xr:uid="{00000000-0005-0000-0000-0000A6020000}"/>
    <cellStyle name="20% - Ênfase1 168 4" xfId="12668" xr:uid="{00000000-0005-0000-0000-0000A7020000}"/>
    <cellStyle name="20% - Ênfase1 168 5" xfId="15982" xr:uid="{00000000-0005-0000-0000-0000A8020000}"/>
    <cellStyle name="20% - Ênfase1 168 6" xfId="19291" xr:uid="{00000000-0005-0000-0000-0000A9020000}"/>
    <cellStyle name="20% - Ênfase1 168 7" xfId="22632" xr:uid="{00000000-0005-0000-0000-0000AA020000}"/>
    <cellStyle name="20% - Ênfase1 168 8" xfId="25997" xr:uid="{00000000-0005-0000-0000-0000AB020000}"/>
    <cellStyle name="20% - Ênfase1 168 9" xfId="29306" xr:uid="{00000000-0005-0000-0000-0000AC020000}"/>
    <cellStyle name="20% - Ênfase1 169" xfId="2620" xr:uid="{00000000-0005-0000-0000-0000AD020000}"/>
    <cellStyle name="20% - Ênfase1 169 2" xfId="5984" xr:uid="{00000000-0005-0000-0000-0000AE020000}"/>
    <cellStyle name="20% - Ênfase1 169 3" xfId="9292" xr:uid="{00000000-0005-0000-0000-0000AF020000}"/>
    <cellStyle name="20% - Ênfase1 169 4" xfId="12681" xr:uid="{00000000-0005-0000-0000-0000B0020000}"/>
    <cellStyle name="20% - Ênfase1 169 5" xfId="15995" xr:uid="{00000000-0005-0000-0000-0000B1020000}"/>
    <cellStyle name="20% - Ênfase1 169 6" xfId="19304" xr:uid="{00000000-0005-0000-0000-0000B2020000}"/>
    <cellStyle name="20% - Ênfase1 169 7" xfId="22645" xr:uid="{00000000-0005-0000-0000-0000B3020000}"/>
    <cellStyle name="20% - Ênfase1 169 8" xfId="26010" xr:uid="{00000000-0005-0000-0000-0000B4020000}"/>
    <cellStyle name="20% - Ênfase1 169 9" xfId="29319" xr:uid="{00000000-0005-0000-0000-0000B5020000}"/>
    <cellStyle name="20% - Ênfase1 17" xfId="545" xr:uid="{00000000-0005-0000-0000-0000B6020000}"/>
    <cellStyle name="20% - Ênfase1 17 2" xfId="3909" xr:uid="{00000000-0005-0000-0000-0000B7020000}"/>
    <cellStyle name="20% - Ênfase1 17 3" xfId="7217" xr:uid="{00000000-0005-0000-0000-0000B8020000}"/>
    <cellStyle name="20% - Ênfase1 17 4" xfId="10606" xr:uid="{00000000-0005-0000-0000-0000B9020000}"/>
    <cellStyle name="20% - Ênfase1 17 5" xfId="13920" xr:uid="{00000000-0005-0000-0000-0000BA020000}"/>
    <cellStyle name="20% - Ênfase1 17 6" xfId="17229" xr:uid="{00000000-0005-0000-0000-0000BB020000}"/>
    <cellStyle name="20% - Ênfase1 17 7" xfId="20570" xr:uid="{00000000-0005-0000-0000-0000BC020000}"/>
    <cellStyle name="20% - Ênfase1 17 8" xfId="23935" xr:uid="{00000000-0005-0000-0000-0000BD020000}"/>
    <cellStyle name="20% - Ênfase1 17 9" xfId="27244" xr:uid="{00000000-0005-0000-0000-0000BE020000}"/>
    <cellStyle name="20% - Ênfase1 170" xfId="2633" xr:uid="{00000000-0005-0000-0000-0000BF020000}"/>
    <cellStyle name="20% - Ênfase1 170 2" xfId="5997" xr:uid="{00000000-0005-0000-0000-0000C0020000}"/>
    <cellStyle name="20% - Ênfase1 170 3" xfId="9305" xr:uid="{00000000-0005-0000-0000-0000C1020000}"/>
    <cellStyle name="20% - Ênfase1 170 4" xfId="12694" xr:uid="{00000000-0005-0000-0000-0000C2020000}"/>
    <cellStyle name="20% - Ênfase1 170 5" xfId="16008" xr:uid="{00000000-0005-0000-0000-0000C3020000}"/>
    <cellStyle name="20% - Ênfase1 170 6" xfId="19317" xr:uid="{00000000-0005-0000-0000-0000C4020000}"/>
    <cellStyle name="20% - Ênfase1 170 7" xfId="22658" xr:uid="{00000000-0005-0000-0000-0000C5020000}"/>
    <cellStyle name="20% - Ênfase1 170 8" xfId="26023" xr:uid="{00000000-0005-0000-0000-0000C6020000}"/>
    <cellStyle name="20% - Ênfase1 170 9" xfId="29332" xr:uid="{00000000-0005-0000-0000-0000C7020000}"/>
    <cellStyle name="20% - Ênfase1 171" xfId="2646" xr:uid="{00000000-0005-0000-0000-0000C8020000}"/>
    <cellStyle name="20% - Ênfase1 171 2" xfId="6010" xr:uid="{00000000-0005-0000-0000-0000C9020000}"/>
    <cellStyle name="20% - Ênfase1 171 3" xfId="9318" xr:uid="{00000000-0005-0000-0000-0000CA020000}"/>
    <cellStyle name="20% - Ênfase1 171 4" xfId="12707" xr:uid="{00000000-0005-0000-0000-0000CB020000}"/>
    <cellStyle name="20% - Ênfase1 171 5" xfId="16021" xr:uid="{00000000-0005-0000-0000-0000CC020000}"/>
    <cellStyle name="20% - Ênfase1 171 6" xfId="19330" xr:uid="{00000000-0005-0000-0000-0000CD020000}"/>
    <cellStyle name="20% - Ênfase1 171 7" xfId="22671" xr:uid="{00000000-0005-0000-0000-0000CE020000}"/>
    <cellStyle name="20% - Ênfase1 171 8" xfId="26036" xr:uid="{00000000-0005-0000-0000-0000CF020000}"/>
    <cellStyle name="20% - Ênfase1 171 9" xfId="29345" xr:uid="{00000000-0005-0000-0000-0000D0020000}"/>
    <cellStyle name="20% - Ênfase1 172" xfId="2659" xr:uid="{00000000-0005-0000-0000-0000D1020000}"/>
    <cellStyle name="20% - Ênfase1 172 2" xfId="6023" xr:uid="{00000000-0005-0000-0000-0000D2020000}"/>
    <cellStyle name="20% - Ênfase1 172 3" xfId="9331" xr:uid="{00000000-0005-0000-0000-0000D3020000}"/>
    <cellStyle name="20% - Ênfase1 172 4" xfId="12720" xr:uid="{00000000-0005-0000-0000-0000D4020000}"/>
    <cellStyle name="20% - Ênfase1 172 5" xfId="16034" xr:uid="{00000000-0005-0000-0000-0000D5020000}"/>
    <cellStyle name="20% - Ênfase1 172 6" xfId="19343" xr:uid="{00000000-0005-0000-0000-0000D6020000}"/>
    <cellStyle name="20% - Ênfase1 172 7" xfId="22684" xr:uid="{00000000-0005-0000-0000-0000D7020000}"/>
    <cellStyle name="20% - Ênfase1 172 8" xfId="26049" xr:uid="{00000000-0005-0000-0000-0000D8020000}"/>
    <cellStyle name="20% - Ênfase1 172 9" xfId="29358" xr:uid="{00000000-0005-0000-0000-0000D9020000}"/>
    <cellStyle name="20% - Ênfase1 173" xfId="2672" xr:uid="{00000000-0005-0000-0000-0000DA020000}"/>
    <cellStyle name="20% - Ênfase1 173 2" xfId="6036" xr:uid="{00000000-0005-0000-0000-0000DB020000}"/>
    <cellStyle name="20% - Ênfase1 173 3" xfId="9344" xr:uid="{00000000-0005-0000-0000-0000DC020000}"/>
    <cellStyle name="20% - Ênfase1 173 4" xfId="12733" xr:uid="{00000000-0005-0000-0000-0000DD020000}"/>
    <cellStyle name="20% - Ênfase1 173 5" xfId="16047" xr:uid="{00000000-0005-0000-0000-0000DE020000}"/>
    <cellStyle name="20% - Ênfase1 173 6" xfId="19356" xr:uid="{00000000-0005-0000-0000-0000DF020000}"/>
    <cellStyle name="20% - Ênfase1 173 7" xfId="22697" xr:uid="{00000000-0005-0000-0000-0000E0020000}"/>
    <cellStyle name="20% - Ênfase1 173 8" xfId="26062" xr:uid="{00000000-0005-0000-0000-0000E1020000}"/>
    <cellStyle name="20% - Ênfase1 173 9" xfId="29371" xr:uid="{00000000-0005-0000-0000-0000E2020000}"/>
    <cellStyle name="20% - Ênfase1 174" xfId="2685" xr:uid="{00000000-0005-0000-0000-0000E3020000}"/>
    <cellStyle name="20% - Ênfase1 174 2" xfId="6049" xr:uid="{00000000-0005-0000-0000-0000E4020000}"/>
    <cellStyle name="20% - Ênfase1 174 3" xfId="9357" xr:uid="{00000000-0005-0000-0000-0000E5020000}"/>
    <cellStyle name="20% - Ênfase1 174 4" xfId="12746" xr:uid="{00000000-0005-0000-0000-0000E6020000}"/>
    <cellStyle name="20% - Ênfase1 174 5" xfId="16060" xr:uid="{00000000-0005-0000-0000-0000E7020000}"/>
    <cellStyle name="20% - Ênfase1 174 6" xfId="19369" xr:uid="{00000000-0005-0000-0000-0000E8020000}"/>
    <cellStyle name="20% - Ênfase1 174 7" xfId="22710" xr:uid="{00000000-0005-0000-0000-0000E9020000}"/>
    <cellStyle name="20% - Ênfase1 174 8" xfId="26075" xr:uid="{00000000-0005-0000-0000-0000EA020000}"/>
    <cellStyle name="20% - Ênfase1 174 9" xfId="29384" xr:uid="{00000000-0005-0000-0000-0000EB020000}"/>
    <cellStyle name="20% - Ênfase1 175" xfId="2698" xr:uid="{00000000-0005-0000-0000-0000EC020000}"/>
    <cellStyle name="20% - Ênfase1 175 2" xfId="6062" xr:uid="{00000000-0005-0000-0000-0000ED020000}"/>
    <cellStyle name="20% - Ênfase1 175 3" xfId="9370" xr:uid="{00000000-0005-0000-0000-0000EE020000}"/>
    <cellStyle name="20% - Ênfase1 175 4" xfId="12759" xr:uid="{00000000-0005-0000-0000-0000EF020000}"/>
    <cellStyle name="20% - Ênfase1 175 5" xfId="16073" xr:uid="{00000000-0005-0000-0000-0000F0020000}"/>
    <cellStyle name="20% - Ênfase1 175 6" xfId="19382" xr:uid="{00000000-0005-0000-0000-0000F1020000}"/>
    <cellStyle name="20% - Ênfase1 175 7" xfId="22723" xr:uid="{00000000-0005-0000-0000-0000F2020000}"/>
    <cellStyle name="20% - Ênfase1 175 8" xfId="26088" xr:uid="{00000000-0005-0000-0000-0000F3020000}"/>
    <cellStyle name="20% - Ênfase1 175 9" xfId="29397" xr:uid="{00000000-0005-0000-0000-0000F4020000}"/>
    <cellStyle name="20% - Ênfase1 176" xfId="2711" xr:uid="{00000000-0005-0000-0000-0000F5020000}"/>
    <cellStyle name="20% - Ênfase1 176 2" xfId="6075" xr:uid="{00000000-0005-0000-0000-0000F6020000}"/>
    <cellStyle name="20% - Ênfase1 176 3" xfId="9383" xr:uid="{00000000-0005-0000-0000-0000F7020000}"/>
    <cellStyle name="20% - Ênfase1 176 4" xfId="12772" xr:uid="{00000000-0005-0000-0000-0000F8020000}"/>
    <cellStyle name="20% - Ênfase1 176 5" xfId="16086" xr:uid="{00000000-0005-0000-0000-0000F9020000}"/>
    <cellStyle name="20% - Ênfase1 176 6" xfId="19395" xr:uid="{00000000-0005-0000-0000-0000FA020000}"/>
    <cellStyle name="20% - Ênfase1 176 7" xfId="22736" xr:uid="{00000000-0005-0000-0000-0000FB020000}"/>
    <cellStyle name="20% - Ênfase1 176 8" xfId="26101" xr:uid="{00000000-0005-0000-0000-0000FC020000}"/>
    <cellStyle name="20% - Ênfase1 176 9" xfId="29410" xr:uid="{00000000-0005-0000-0000-0000FD020000}"/>
    <cellStyle name="20% - Ênfase1 177" xfId="2724" xr:uid="{00000000-0005-0000-0000-0000FE020000}"/>
    <cellStyle name="20% - Ênfase1 177 2" xfId="6088" xr:uid="{00000000-0005-0000-0000-0000FF020000}"/>
    <cellStyle name="20% - Ênfase1 177 3" xfId="9396" xr:uid="{00000000-0005-0000-0000-000000030000}"/>
    <cellStyle name="20% - Ênfase1 177 4" xfId="12785" xr:uid="{00000000-0005-0000-0000-000001030000}"/>
    <cellStyle name="20% - Ênfase1 177 5" xfId="16099" xr:uid="{00000000-0005-0000-0000-000002030000}"/>
    <cellStyle name="20% - Ênfase1 177 6" xfId="19408" xr:uid="{00000000-0005-0000-0000-000003030000}"/>
    <cellStyle name="20% - Ênfase1 177 7" xfId="22749" xr:uid="{00000000-0005-0000-0000-000004030000}"/>
    <cellStyle name="20% - Ênfase1 177 8" xfId="26114" xr:uid="{00000000-0005-0000-0000-000005030000}"/>
    <cellStyle name="20% - Ênfase1 177 9" xfId="29423" xr:uid="{00000000-0005-0000-0000-000006030000}"/>
    <cellStyle name="20% - Ênfase1 178" xfId="2737" xr:uid="{00000000-0005-0000-0000-000007030000}"/>
    <cellStyle name="20% - Ênfase1 178 2" xfId="6101" xr:uid="{00000000-0005-0000-0000-000008030000}"/>
    <cellStyle name="20% - Ênfase1 178 3" xfId="9409" xr:uid="{00000000-0005-0000-0000-000009030000}"/>
    <cellStyle name="20% - Ênfase1 178 4" xfId="12798" xr:uid="{00000000-0005-0000-0000-00000A030000}"/>
    <cellStyle name="20% - Ênfase1 178 5" xfId="16112" xr:uid="{00000000-0005-0000-0000-00000B030000}"/>
    <cellStyle name="20% - Ênfase1 178 6" xfId="19421" xr:uid="{00000000-0005-0000-0000-00000C030000}"/>
    <cellStyle name="20% - Ênfase1 178 7" xfId="22762" xr:uid="{00000000-0005-0000-0000-00000D030000}"/>
    <cellStyle name="20% - Ênfase1 178 8" xfId="26127" xr:uid="{00000000-0005-0000-0000-00000E030000}"/>
    <cellStyle name="20% - Ênfase1 178 9" xfId="29436" xr:uid="{00000000-0005-0000-0000-00000F030000}"/>
    <cellStyle name="20% - Ênfase1 179" xfId="2750" xr:uid="{00000000-0005-0000-0000-000010030000}"/>
    <cellStyle name="20% - Ênfase1 179 2" xfId="6114" xr:uid="{00000000-0005-0000-0000-000011030000}"/>
    <cellStyle name="20% - Ênfase1 179 3" xfId="9422" xr:uid="{00000000-0005-0000-0000-000012030000}"/>
    <cellStyle name="20% - Ênfase1 179 4" xfId="12811" xr:uid="{00000000-0005-0000-0000-000013030000}"/>
    <cellStyle name="20% - Ênfase1 179 5" xfId="16125" xr:uid="{00000000-0005-0000-0000-000014030000}"/>
    <cellStyle name="20% - Ênfase1 179 6" xfId="19434" xr:uid="{00000000-0005-0000-0000-000015030000}"/>
    <cellStyle name="20% - Ênfase1 179 7" xfId="22775" xr:uid="{00000000-0005-0000-0000-000016030000}"/>
    <cellStyle name="20% - Ênfase1 179 8" xfId="26140" xr:uid="{00000000-0005-0000-0000-000017030000}"/>
    <cellStyle name="20% - Ênfase1 179 9" xfId="29449" xr:uid="{00000000-0005-0000-0000-000018030000}"/>
    <cellStyle name="20% - Ênfase1 18" xfId="558" xr:uid="{00000000-0005-0000-0000-000019030000}"/>
    <cellStyle name="20% - Ênfase1 18 2" xfId="3922" xr:uid="{00000000-0005-0000-0000-00001A030000}"/>
    <cellStyle name="20% - Ênfase1 18 3" xfId="7230" xr:uid="{00000000-0005-0000-0000-00001B030000}"/>
    <cellStyle name="20% - Ênfase1 18 4" xfId="10619" xr:uid="{00000000-0005-0000-0000-00001C030000}"/>
    <cellStyle name="20% - Ênfase1 18 5" xfId="13933" xr:uid="{00000000-0005-0000-0000-00001D030000}"/>
    <cellStyle name="20% - Ênfase1 18 6" xfId="17242" xr:uid="{00000000-0005-0000-0000-00001E030000}"/>
    <cellStyle name="20% - Ênfase1 18 7" xfId="20583" xr:uid="{00000000-0005-0000-0000-00001F030000}"/>
    <cellStyle name="20% - Ênfase1 18 8" xfId="23948" xr:uid="{00000000-0005-0000-0000-000020030000}"/>
    <cellStyle name="20% - Ênfase1 18 9" xfId="27257" xr:uid="{00000000-0005-0000-0000-000021030000}"/>
    <cellStyle name="20% - Ênfase1 180" xfId="2763" xr:uid="{00000000-0005-0000-0000-000022030000}"/>
    <cellStyle name="20% - Ênfase1 180 2" xfId="6127" xr:uid="{00000000-0005-0000-0000-000023030000}"/>
    <cellStyle name="20% - Ênfase1 180 3" xfId="9435" xr:uid="{00000000-0005-0000-0000-000024030000}"/>
    <cellStyle name="20% - Ênfase1 180 4" xfId="12824" xr:uid="{00000000-0005-0000-0000-000025030000}"/>
    <cellStyle name="20% - Ênfase1 180 5" xfId="16138" xr:uid="{00000000-0005-0000-0000-000026030000}"/>
    <cellStyle name="20% - Ênfase1 180 6" xfId="19447" xr:uid="{00000000-0005-0000-0000-000027030000}"/>
    <cellStyle name="20% - Ênfase1 180 7" xfId="22788" xr:uid="{00000000-0005-0000-0000-000028030000}"/>
    <cellStyle name="20% - Ênfase1 180 8" xfId="26153" xr:uid="{00000000-0005-0000-0000-000029030000}"/>
    <cellStyle name="20% - Ênfase1 180 9" xfId="29462" xr:uid="{00000000-0005-0000-0000-00002A030000}"/>
    <cellStyle name="20% - Ênfase1 181" xfId="2776" xr:uid="{00000000-0005-0000-0000-00002B030000}"/>
    <cellStyle name="20% - Ênfase1 181 2" xfId="6140" xr:uid="{00000000-0005-0000-0000-00002C030000}"/>
    <cellStyle name="20% - Ênfase1 181 3" xfId="9448" xr:uid="{00000000-0005-0000-0000-00002D030000}"/>
    <cellStyle name="20% - Ênfase1 181 4" xfId="12837" xr:uid="{00000000-0005-0000-0000-00002E030000}"/>
    <cellStyle name="20% - Ênfase1 181 5" xfId="16151" xr:uid="{00000000-0005-0000-0000-00002F030000}"/>
    <cellStyle name="20% - Ênfase1 181 6" xfId="19460" xr:uid="{00000000-0005-0000-0000-000030030000}"/>
    <cellStyle name="20% - Ênfase1 181 7" xfId="22801" xr:uid="{00000000-0005-0000-0000-000031030000}"/>
    <cellStyle name="20% - Ênfase1 181 8" xfId="26166" xr:uid="{00000000-0005-0000-0000-000032030000}"/>
    <cellStyle name="20% - Ênfase1 181 9" xfId="29475" xr:uid="{00000000-0005-0000-0000-000033030000}"/>
    <cellStyle name="20% - Ênfase1 182" xfId="2789" xr:uid="{00000000-0005-0000-0000-000034030000}"/>
    <cellStyle name="20% - Ênfase1 182 2" xfId="6153" xr:uid="{00000000-0005-0000-0000-000035030000}"/>
    <cellStyle name="20% - Ênfase1 182 3" xfId="9461" xr:uid="{00000000-0005-0000-0000-000036030000}"/>
    <cellStyle name="20% - Ênfase1 182 4" xfId="12850" xr:uid="{00000000-0005-0000-0000-000037030000}"/>
    <cellStyle name="20% - Ênfase1 182 5" xfId="16164" xr:uid="{00000000-0005-0000-0000-000038030000}"/>
    <cellStyle name="20% - Ênfase1 182 6" xfId="19473" xr:uid="{00000000-0005-0000-0000-000039030000}"/>
    <cellStyle name="20% - Ênfase1 182 7" xfId="22814" xr:uid="{00000000-0005-0000-0000-00003A030000}"/>
    <cellStyle name="20% - Ênfase1 182 8" xfId="26179" xr:uid="{00000000-0005-0000-0000-00003B030000}"/>
    <cellStyle name="20% - Ênfase1 182 9" xfId="29488" xr:uid="{00000000-0005-0000-0000-00003C030000}"/>
    <cellStyle name="20% - Ênfase1 183" xfId="2802" xr:uid="{00000000-0005-0000-0000-00003D030000}"/>
    <cellStyle name="20% - Ênfase1 183 2" xfId="6166" xr:uid="{00000000-0005-0000-0000-00003E030000}"/>
    <cellStyle name="20% - Ênfase1 183 3" xfId="9474" xr:uid="{00000000-0005-0000-0000-00003F030000}"/>
    <cellStyle name="20% - Ênfase1 183 4" xfId="12863" xr:uid="{00000000-0005-0000-0000-000040030000}"/>
    <cellStyle name="20% - Ênfase1 183 5" xfId="16177" xr:uid="{00000000-0005-0000-0000-000041030000}"/>
    <cellStyle name="20% - Ênfase1 183 6" xfId="19486" xr:uid="{00000000-0005-0000-0000-000042030000}"/>
    <cellStyle name="20% - Ênfase1 183 7" xfId="22827" xr:uid="{00000000-0005-0000-0000-000043030000}"/>
    <cellStyle name="20% - Ênfase1 183 8" xfId="26192" xr:uid="{00000000-0005-0000-0000-000044030000}"/>
    <cellStyle name="20% - Ênfase1 183 9" xfId="29501" xr:uid="{00000000-0005-0000-0000-000045030000}"/>
    <cellStyle name="20% - Ênfase1 184" xfId="2815" xr:uid="{00000000-0005-0000-0000-000046030000}"/>
    <cellStyle name="20% - Ênfase1 184 2" xfId="6179" xr:uid="{00000000-0005-0000-0000-000047030000}"/>
    <cellStyle name="20% - Ênfase1 184 3" xfId="9487" xr:uid="{00000000-0005-0000-0000-000048030000}"/>
    <cellStyle name="20% - Ênfase1 184 4" xfId="12876" xr:uid="{00000000-0005-0000-0000-000049030000}"/>
    <cellStyle name="20% - Ênfase1 184 5" xfId="16190" xr:uid="{00000000-0005-0000-0000-00004A030000}"/>
    <cellStyle name="20% - Ênfase1 184 6" xfId="19499" xr:uid="{00000000-0005-0000-0000-00004B030000}"/>
    <cellStyle name="20% - Ênfase1 184 7" xfId="22840" xr:uid="{00000000-0005-0000-0000-00004C030000}"/>
    <cellStyle name="20% - Ênfase1 184 8" xfId="26205" xr:uid="{00000000-0005-0000-0000-00004D030000}"/>
    <cellStyle name="20% - Ênfase1 184 9" xfId="29514" xr:uid="{00000000-0005-0000-0000-00004E030000}"/>
    <cellStyle name="20% - Ênfase1 185" xfId="2828" xr:uid="{00000000-0005-0000-0000-00004F030000}"/>
    <cellStyle name="20% - Ênfase1 185 2" xfId="6192" xr:uid="{00000000-0005-0000-0000-000050030000}"/>
    <cellStyle name="20% - Ênfase1 185 3" xfId="9500" xr:uid="{00000000-0005-0000-0000-000051030000}"/>
    <cellStyle name="20% - Ênfase1 185 4" xfId="12889" xr:uid="{00000000-0005-0000-0000-000052030000}"/>
    <cellStyle name="20% - Ênfase1 185 5" xfId="16203" xr:uid="{00000000-0005-0000-0000-000053030000}"/>
    <cellStyle name="20% - Ênfase1 185 6" xfId="19512" xr:uid="{00000000-0005-0000-0000-000054030000}"/>
    <cellStyle name="20% - Ênfase1 185 7" xfId="22853" xr:uid="{00000000-0005-0000-0000-000055030000}"/>
    <cellStyle name="20% - Ênfase1 185 8" xfId="26218" xr:uid="{00000000-0005-0000-0000-000056030000}"/>
    <cellStyle name="20% - Ênfase1 185 9" xfId="29527" xr:uid="{00000000-0005-0000-0000-000057030000}"/>
    <cellStyle name="20% - Ênfase1 186" xfId="2841" xr:uid="{00000000-0005-0000-0000-000058030000}"/>
    <cellStyle name="20% - Ênfase1 186 2" xfId="6205" xr:uid="{00000000-0005-0000-0000-000059030000}"/>
    <cellStyle name="20% - Ênfase1 186 3" xfId="9513" xr:uid="{00000000-0005-0000-0000-00005A030000}"/>
    <cellStyle name="20% - Ênfase1 186 4" xfId="12902" xr:uid="{00000000-0005-0000-0000-00005B030000}"/>
    <cellStyle name="20% - Ênfase1 186 5" xfId="16216" xr:uid="{00000000-0005-0000-0000-00005C030000}"/>
    <cellStyle name="20% - Ênfase1 186 6" xfId="19525" xr:uid="{00000000-0005-0000-0000-00005D030000}"/>
    <cellStyle name="20% - Ênfase1 186 7" xfId="22866" xr:uid="{00000000-0005-0000-0000-00005E030000}"/>
    <cellStyle name="20% - Ênfase1 186 8" xfId="26231" xr:uid="{00000000-0005-0000-0000-00005F030000}"/>
    <cellStyle name="20% - Ênfase1 186 9" xfId="29540" xr:uid="{00000000-0005-0000-0000-000060030000}"/>
    <cellStyle name="20% - Ênfase1 187" xfId="2854" xr:uid="{00000000-0005-0000-0000-000061030000}"/>
    <cellStyle name="20% - Ênfase1 187 2" xfId="6218" xr:uid="{00000000-0005-0000-0000-000062030000}"/>
    <cellStyle name="20% - Ênfase1 187 3" xfId="9526" xr:uid="{00000000-0005-0000-0000-000063030000}"/>
    <cellStyle name="20% - Ênfase1 187 4" xfId="12915" xr:uid="{00000000-0005-0000-0000-000064030000}"/>
    <cellStyle name="20% - Ênfase1 187 5" xfId="16229" xr:uid="{00000000-0005-0000-0000-000065030000}"/>
    <cellStyle name="20% - Ênfase1 187 6" xfId="19538" xr:uid="{00000000-0005-0000-0000-000066030000}"/>
    <cellStyle name="20% - Ênfase1 187 7" xfId="22879" xr:uid="{00000000-0005-0000-0000-000067030000}"/>
    <cellStyle name="20% - Ênfase1 187 8" xfId="26244" xr:uid="{00000000-0005-0000-0000-000068030000}"/>
    <cellStyle name="20% - Ênfase1 187 9" xfId="29553" xr:uid="{00000000-0005-0000-0000-000069030000}"/>
    <cellStyle name="20% - Ênfase1 188" xfId="2867" xr:uid="{00000000-0005-0000-0000-00006A030000}"/>
    <cellStyle name="20% - Ênfase1 188 2" xfId="6231" xr:uid="{00000000-0005-0000-0000-00006B030000}"/>
    <cellStyle name="20% - Ênfase1 188 3" xfId="9539" xr:uid="{00000000-0005-0000-0000-00006C030000}"/>
    <cellStyle name="20% - Ênfase1 188 4" xfId="12928" xr:uid="{00000000-0005-0000-0000-00006D030000}"/>
    <cellStyle name="20% - Ênfase1 188 5" xfId="16242" xr:uid="{00000000-0005-0000-0000-00006E030000}"/>
    <cellStyle name="20% - Ênfase1 188 6" xfId="19551" xr:uid="{00000000-0005-0000-0000-00006F030000}"/>
    <cellStyle name="20% - Ênfase1 188 7" xfId="22892" xr:uid="{00000000-0005-0000-0000-000070030000}"/>
    <cellStyle name="20% - Ênfase1 188 8" xfId="26257" xr:uid="{00000000-0005-0000-0000-000071030000}"/>
    <cellStyle name="20% - Ênfase1 188 9" xfId="29566" xr:uid="{00000000-0005-0000-0000-000072030000}"/>
    <cellStyle name="20% - Ênfase1 189" xfId="2880" xr:uid="{00000000-0005-0000-0000-000073030000}"/>
    <cellStyle name="20% - Ênfase1 189 2" xfId="6244" xr:uid="{00000000-0005-0000-0000-000074030000}"/>
    <cellStyle name="20% - Ênfase1 189 3" xfId="9552" xr:uid="{00000000-0005-0000-0000-000075030000}"/>
    <cellStyle name="20% - Ênfase1 189 4" xfId="12941" xr:uid="{00000000-0005-0000-0000-000076030000}"/>
    <cellStyle name="20% - Ênfase1 189 5" xfId="16255" xr:uid="{00000000-0005-0000-0000-000077030000}"/>
    <cellStyle name="20% - Ênfase1 189 6" xfId="19564" xr:uid="{00000000-0005-0000-0000-000078030000}"/>
    <cellStyle name="20% - Ênfase1 189 7" xfId="22905" xr:uid="{00000000-0005-0000-0000-000079030000}"/>
    <cellStyle name="20% - Ênfase1 189 8" xfId="26270" xr:uid="{00000000-0005-0000-0000-00007A030000}"/>
    <cellStyle name="20% - Ênfase1 189 9" xfId="29579" xr:uid="{00000000-0005-0000-0000-00007B030000}"/>
    <cellStyle name="20% - Ênfase1 19" xfId="571" xr:uid="{00000000-0005-0000-0000-00007C030000}"/>
    <cellStyle name="20% - Ênfase1 19 2" xfId="3935" xr:uid="{00000000-0005-0000-0000-00007D030000}"/>
    <cellStyle name="20% - Ênfase1 19 3" xfId="7243" xr:uid="{00000000-0005-0000-0000-00007E030000}"/>
    <cellStyle name="20% - Ênfase1 19 4" xfId="10632" xr:uid="{00000000-0005-0000-0000-00007F030000}"/>
    <cellStyle name="20% - Ênfase1 19 5" xfId="13946" xr:uid="{00000000-0005-0000-0000-000080030000}"/>
    <cellStyle name="20% - Ênfase1 19 6" xfId="17255" xr:uid="{00000000-0005-0000-0000-000081030000}"/>
    <cellStyle name="20% - Ênfase1 19 7" xfId="20596" xr:uid="{00000000-0005-0000-0000-000082030000}"/>
    <cellStyle name="20% - Ênfase1 19 8" xfId="23961" xr:uid="{00000000-0005-0000-0000-000083030000}"/>
    <cellStyle name="20% - Ênfase1 19 9" xfId="27270" xr:uid="{00000000-0005-0000-0000-000084030000}"/>
    <cellStyle name="20% - Ênfase1 190" xfId="2893" xr:uid="{00000000-0005-0000-0000-000085030000}"/>
    <cellStyle name="20% - Ênfase1 190 2" xfId="6257" xr:uid="{00000000-0005-0000-0000-000086030000}"/>
    <cellStyle name="20% - Ênfase1 190 3" xfId="9565" xr:uid="{00000000-0005-0000-0000-000087030000}"/>
    <cellStyle name="20% - Ênfase1 190 4" xfId="12954" xr:uid="{00000000-0005-0000-0000-000088030000}"/>
    <cellStyle name="20% - Ênfase1 190 5" xfId="16268" xr:uid="{00000000-0005-0000-0000-000089030000}"/>
    <cellStyle name="20% - Ênfase1 190 6" xfId="19577" xr:uid="{00000000-0005-0000-0000-00008A030000}"/>
    <cellStyle name="20% - Ênfase1 190 7" xfId="22918" xr:uid="{00000000-0005-0000-0000-00008B030000}"/>
    <cellStyle name="20% - Ênfase1 190 8" xfId="26283" xr:uid="{00000000-0005-0000-0000-00008C030000}"/>
    <cellStyle name="20% - Ênfase1 190 9" xfId="29592" xr:uid="{00000000-0005-0000-0000-00008D030000}"/>
    <cellStyle name="20% - Ênfase1 191" xfId="2906" xr:uid="{00000000-0005-0000-0000-00008E030000}"/>
    <cellStyle name="20% - Ênfase1 191 2" xfId="6270" xr:uid="{00000000-0005-0000-0000-00008F030000}"/>
    <cellStyle name="20% - Ênfase1 191 3" xfId="9578" xr:uid="{00000000-0005-0000-0000-000090030000}"/>
    <cellStyle name="20% - Ênfase1 191 4" xfId="12967" xr:uid="{00000000-0005-0000-0000-000091030000}"/>
    <cellStyle name="20% - Ênfase1 191 5" xfId="16281" xr:uid="{00000000-0005-0000-0000-000092030000}"/>
    <cellStyle name="20% - Ênfase1 191 6" xfId="19590" xr:uid="{00000000-0005-0000-0000-000093030000}"/>
    <cellStyle name="20% - Ênfase1 191 7" xfId="22931" xr:uid="{00000000-0005-0000-0000-000094030000}"/>
    <cellStyle name="20% - Ênfase1 191 8" xfId="26296" xr:uid="{00000000-0005-0000-0000-000095030000}"/>
    <cellStyle name="20% - Ênfase1 191 9" xfId="29605" xr:uid="{00000000-0005-0000-0000-000096030000}"/>
    <cellStyle name="20% - Ênfase1 192" xfId="2919" xr:uid="{00000000-0005-0000-0000-000097030000}"/>
    <cellStyle name="20% - Ênfase1 192 2" xfId="6283" xr:uid="{00000000-0005-0000-0000-000098030000}"/>
    <cellStyle name="20% - Ênfase1 192 3" xfId="9591" xr:uid="{00000000-0005-0000-0000-000099030000}"/>
    <cellStyle name="20% - Ênfase1 192 4" xfId="12980" xr:uid="{00000000-0005-0000-0000-00009A030000}"/>
    <cellStyle name="20% - Ênfase1 192 5" xfId="16294" xr:uid="{00000000-0005-0000-0000-00009B030000}"/>
    <cellStyle name="20% - Ênfase1 192 6" xfId="19603" xr:uid="{00000000-0005-0000-0000-00009C030000}"/>
    <cellStyle name="20% - Ênfase1 192 7" xfId="22944" xr:uid="{00000000-0005-0000-0000-00009D030000}"/>
    <cellStyle name="20% - Ênfase1 192 8" xfId="26309" xr:uid="{00000000-0005-0000-0000-00009E030000}"/>
    <cellStyle name="20% - Ênfase1 192 9" xfId="29618" xr:uid="{00000000-0005-0000-0000-00009F030000}"/>
    <cellStyle name="20% - Ênfase1 193" xfId="2932" xr:uid="{00000000-0005-0000-0000-0000A0030000}"/>
    <cellStyle name="20% - Ênfase1 193 2" xfId="6296" xr:uid="{00000000-0005-0000-0000-0000A1030000}"/>
    <cellStyle name="20% - Ênfase1 193 3" xfId="9604" xr:uid="{00000000-0005-0000-0000-0000A2030000}"/>
    <cellStyle name="20% - Ênfase1 193 4" xfId="12993" xr:uid="{00000000-0005-0000-0000-0000A3030000}"/>
    <cellStyle name="20% - Ênfase1 193 5" xfId="16307" xr:uid="{00000000-0005-0000-0000-0000A4030000}"/>
    <cellStyle name="20% - Ênfase1 193 6" xfId="19616" xr:uid="{00000000-0005-0000-0000-0000A5030000}"/>
    <cellStyle name="20% - Ênfase1 193 7" xfId="22957" xr:uid="{00000000-0005-0000-0000-0000A6030000}"/>
    <cellStyle name="20% - Ênfase1 193 8" xfId="26322" xr:uid="{00000000-0005-0000-0000-0000A7030000}"/>
    <cellStyle name="20% - Ênfase1 193 9" xfId="29631" xr:uid="{00000000-0005-0000-0000-0000A8030000}"/>
    <cellStyle name="20% - Ênfase1 194" xfId="2945" xr:uid="{00000000-0005-0000-0000-0000A9030000}"/>
    <cellStyle name="20% - Ênfase1 194 2" xfId="6309" xr:uid="{00000000-0005-0000-0000-0000AA030000}"/>
    <cellStyle name="20% - Ênfase1 194 3" xfId="9617" xr:uid="{00000000-0005-0000-0000-0000AB030000}"/>
    <cellStyle name="20% - Ênfase1 194 4" xfId="13006" xr:uid="{00000000-0005-0000-0000-0000AC030000}"/>
    <cellStyle name="20% - Ênfase1 194 5" xfId="16320" xr:uid="{00000000-0005-0000-0000-0000AD030000}"/>
    <cellStyle name="20% - Ênfase1 194 6" xfId="19629" xr:uid="{00000000-0005-0000-0000-0000AE030000}"/>
    <cellStyle name="20% - Ênfase1 194 7" xfId="22970" xr:uid="{00000000-0005-0000-0000-0000AF030000}"/>
    <cellStyle name="20% - Ênfase1 194 8" xfId="26335" xr:uid="{00000000-0005-0000-0000-0000B0030000}"/>
    <cellStyle name="20% - Ênfase1 194 9" xfId="29644" xr:uid="{00000000-0005-0000-0000-0000B1030000}"/>
    <cellStyle name="20% - Ênfase1 195" xfId="2958" xr:uid="{00000000-0005-0000-0000-0000B2030000}"/>
    <cellStyle name="20% - Ênfase1 195 2" xfId="6322" xr:uid="{00000000-0005-0000-0000-0000B3030000}"/>
    <cellStyle name="20% - Ênfase1 195 3" xfId="9630" xr:uid="{00000000-0005-0000-0000-0000B4030000}"/>
    <cellStyle name="20% - Ênfase1 195 4" xfId="13019" xr:uid="{00000000-0005-0000-0000-0000B5030000}"/>
    <cellStyle name="20% - Ênfase1 195 5" xfId="16333" xr:uid="{00000000-0005-0000-0000-0000B6030000}"/>
    <cellStyle name="20% - Ênfase1 195 6" xfId="19642" xr:uid="{00000000-0005-0000-0000-0000B7030000}"/>
    <cellStyle name="20% - Ênfase1 195 7" xfId="22983" xr:uid="{00000000-0005-0000-0000-0000B8030000}"/>
    <cellStyle name="20% - Ênfase1 195 8" xfId="26348" xr:uid="{00000000-0005-0000-0000-0000B9030000}"/>
    <cellStyle name="20% - Ênfase1 195 9" xfId="29657" xr:uid="{00000000-0005-0000-0000-0000BA030000}"/>
    <cellStyle name="20% - Ênfase1 196" xfId="2971" xr:uid="{00000000-0005-0000-0000-0000BB030000}"/>
    <cellStyle name="20% - Ênfase1 196 2" xfId="6335" xr:uid="{00000000-0005-0000-0000-0000BC030000}"/>
    <cellStyle name="20% - Ênfase1 196 3" xfId="9643" xr:uid="{00000000-0005-0000-0000-0000BD030000}"/>
    <cellStyle name="20% - Ênfase1 196 4" xfId="13032" xr:uid="{00000000-0005-0000-0000-0000BE030000}"/>
    <cellStyle name="20% - Ênfase1 196 5" xfId="16346" xr:uid="{00000000-0005-0000-0000-0000BF030000}"/>
    <cellStyle name="20% - Ênfase1 196 6" xfId="19655" xr:uid="{00000000-0005-0000-0000-0000C0030000}"/>
    <cellStyle name="20% - Ênfase1 196 7" xfId="22996" xr:uid="{00000000-0005-0000-0000-0000C1030000}"/>
    <cellStyle name="20% - Ênfase1 196 8" xfId="26361" xr:uid="{00000000-0005-0000-0000-0000C2030000}"/>
    <cellStyle name="20% - Ênfase1 196 9" xfId="29670" xr:uid="{00000000-0005-0000-0000-0000C3030000}"/>
    <cellStyle name="20% - Ênfase1 197" xfId="2984" xr:uid="{00000000-0005-0000-0000-0000C4030000}"/>
    <cellStyle name="20% - Ênfase1 197 2" xfId="6348" xr:uid="{00000000-0005-0000-0000-0000C5030000}"/>
    <cellStyle name="20% - Ênfase1 197 3" xfId="9656" xr:uid="{00000000-0005-0000-0000-0000C6030000}"/>
    <cellStyle name="20% - Ênfase1 197 4" xfId="13045" xr:uid="{00000000-0005-0000-0000-0000C7030000}"/>
    <cellStyle name="20% - Ênfase1 197 5" xfId="16359" xr:uid="{00000000-0005-0000-0000-0000C8030000}"/>
    <cellStyle name="20% - Ênfase1 197 6" xfId="19668" xr:uid="{00000000-0005-0000-0000-0000C9030000}"/>
    <cellStyle name="20% - Ênfase1 197 7" xfId="23009" xr:uid="{00000000-0005-0000-0000-0000CA030000}"/>
    <cellStyle name="20% - Ênfase1 197 8" xfId="26374" xr:uid="{00000000-0005-0000-0000-0000CB030000}"/>
    <cellStyle name="20% - Ênfase1 197 9" xfId="29683" xr:uid="{00000000-0005-0000-0000-0000CC030000}"/>
    <cellStyle name="20% - Ênfase1 198" xfId="2997" xr:uid="{00000000-0005-0000-0000-0000CD030000}"/>
    <cellStyle name="20% - Ênfase1 198 2" xfId="6361" xr:uid="{00000000-0005-0000-0000-0000CE030000}"/>
    <cellStyle name="20% - Ênfase1 198 3" xfId="9669" xr:uid="{00000000-0005-0000-0000-0000CF030000}"/>
    <cellStyle name="20% - Ênfase1 198 4" xfId="13058" xr:uid="{00000000-0005-0000-0000-0000D0030000}"/>
    <cellStyle name="20% - Ênfase1 198 5" xfId="16372" xr:uid="{00000000-0005-0000-0000-0000D1030000}"/>
    <cellStyle name="20% - Ênfase1 198 6" xfId="19681" xr:uid="{00000000-0005-0000-0000-0000D2030000}"/>
    <cellStyle name="20% - Ênfase1 198 7" xfId="23022" xr:uid="{00000000-0005-0000-0000-0000D3030000}"/>
    <cellStyle name="20% - Ênfase1 198 8" xfId="26387" xr:uid="{00000000-0005-0000-0000-0000D4030000}"/>
    <cellStyle name="20% - Ênfase1 198 9" xfId="29696" xr:uid="{00000000-0005-0000-0000-0000D5030000}"/>
    <cellStyle name="20% - Ênfase1 199" xfId="3010" xr:uid="{00000000-0005-0000-0000-0000D6030000}"/>
    <cellStyle name="20% - Ênfase1 199 2" xfId="6374" xr:uid="{00000000-0005-0000-0000-0000D7030000}"/>
    <cellStyle name="20% - Ênfase1 199 3" xfId="9682" xr:uid="{00000000-0005-0000-0000-0000D8030000}"/>
    <cellStyle name="20% - Ênfase1 199 4" xfId="13071" xr:uid="{00000000-0005-0000-0000-0000D9030000}"/>
    <cellStyle name="20% - Ênfase1 199 5" xfId="16385" xr:uid="{00000000-0005-0000-0000-0000DA030000}"/>
    <cellStyle name="20% - Ênfase1 199 6" xfId="19694" xr:uid="{00000000-0005-0000-0000-0000DB030000}"/>
    <cellStyle name="20% - Ênfase1 199 7" xfId="23035" xr:uid="{00000000-0005-0000-0000-0000DC030000}"/>
    <cellStyle name="20% - Ênfase1 199 8" xfId="26400" xr:uid="{00000000-0005-0000-0000-0000DD030000}"/>
    <cellStyle name="20% - Ênfase1 199 9" xfId="29709" xr:uid="{00000000-0005-0000-0000-0000DE030000}"/>
    <cellStyle name="20% - Ênfase1 2" xfId="148" xr:uid="{00000000-0005-0000-0000-0000DF030000}"/>
    <cellStyle name="20% - Ênfase1 2 10" xfId="27008" xr:uid="{00000000-0005-0000-0000-0000E0030000}"/>
    <cellStyle name="20% - Ênfase1 2 2" xfId="309" xr:uid="{00000000-0005-0000-0000-0000E1030000}"/>
    <cellStyle name="20% - Ênfase1 2 3" xfId="3668" xr:uid="{00000000-0005-0000-0000-0000E2030000}"/>
    <cellStyle name="20% - Ênfase1 2 4" xfId="6981" xr:uid="{00000000-0005-0000-0000-0000E3030000}"/>
    <cellStyle name="20% - Ênfase1 2 5" xfId="10355" xr:uid="{00000000-0005-0000-0000-0000E4030000}"/>
    <cellStyle name="20% - Ênfase1 2 6" xfId="13679" xr:uid="{00000000-0005-0000-0000-0000E5030000}"/>
    <cellStyle name="20% - Ênfase1 2 7" xfId="16993" xr:uid="{00000000-0005-0000-0000-0000E6030000}"/>
    <cellStyle name="20% - Ênfase1 2 8" xfId="20334" xr:uid="{00000000-0005-0000-0000-0000E7030000}"/>
    <cellStyle name="20% - Ênfase1 2 9" xfId="23694" xr:uid="{00000000-0005-0000-0000-0000E8030000}"/>
    <cellStyle name="20% - Ênfase1 20" xfId="584" xr:uid="{00000000-0005-0000-0000-0000E9030000}"/>
    <cellStyle name="20% - Ênfase1 20 2" xfId="3948" xr:uid="{00000000-0005-0000-0000-0000EA030000}"/>
    <cellStyle name="20% - Ênfase1 20 3" xfId="7256" xr:uid="{00000000-0005-0000-0000-0000EB030000}"/>
    <cellStyle name="20% - Ênfase1 20 4" xfId="10645" xr:uid="{00000000-0005-0000-0000-0000EC030000}"/>
    <cellStyle name="20% - Ênfase1 20 5" xfId="13959" xr:uid="{00000000-0005-0000-0000-0000ED030000}"/>
    <cellStyle name="20% - Ênfase1 20 6" xfId="17268" xr:uid="{00000000-0005-0000-0000-0000EE030000}"/>
    <cellStyle name="20% - Ênfase1 20 7" xfId="20609" xr:uid="{00000000-0005-0000-0000-0000EF030000}"/>
    <cellStyle name="20% - Ênfase1 20 8" xfId="23974" xr:uid="{00000000-0005-0000-0000-0000F0030000}"/>
    <cellStyle name="20% - Ênfase1 20 9" xfId="27283" xr:uid="{00000000-0005-0000-0000-0000F1030000}"/>
    <cellStyle name="20% - Ênfase1 200" xfId="3023" xr:uid="{00000000-0005-0000-0000-0000F2030000}"/>
    <cellStyle name="20% - Ênfase1 200 2" xfId="6387" xr:uid="{00000000-0005-0000-0000-0000F3030000}"/>
    <cellStyle name="20% - Ênfase1 200 3" xfId="9695" xr:uid="{00000000-0005-0000-0000-0000F4030000}"/>
    <cellStyle name="20% - Ênfase1 200 4" xfId="13084" xr:uid="{00000000-0005-0000-0000-0000F5030000}"/>
    <cellStyle name="20% - Ênfase1 200 5" xfId="16398" xr:uid="{00000000-0005-0000-0000-0000F6030000}"/>
    <cellStyle name="20% - Ênfase1 200 6" xfId="19707" xr:uid="{00000000-0005-0000-0000-0000F7030000}"/>
    <cellStyle name="20% - Ênfase1 200 7" xfId="23048" xr:uid="{00000000-0005-0000-0000-0000F8030000}"/>
    <cellStyle name="20% - Ênfase1 200 8" xfId="26413" xr:uid="{00000000-0005-0000-0000-0000F9030000}"/>
    <cellStyle name="20% - Ênfase1 200 9" xfId="29722" xr:uid="{00000000-0005-0000-0000-0000FA030000}"/>
    <cellStyle name="20% - Ênfase1 201" xfId="3036" xr:uid="{00000000-0005-0000-0000-0000FB030000}"/>
    <cellStyle name="20% - Ênfase1 201 2" xfId="6400" xr:uid="{00000000-0005-0000-0000-0000FC030000}"/>
    <cellStyle name="20% - Ênfase1 201 3" xfId="9708" xr:uid="{00000000-0005-0000-0000-0000FD030000}"/>
    <cellStyle name="20% - Ênfase1 201 4" xfId="13097" xr:uid="{00000000-0005-0000-0000-0000FE030000}"/>
    <cellStyle name="20% - Ênfase1 201 5" xfId="16411" xr:uid="{00000000-0005-0000-0000-0000FF030000}"/>
    <cellStyle name="20% - Ênfase1 201 6" xfId="19720" xr:uid="{00000000-0005-0000-0000-000000040000}"/>
    <cellStyle name="20% - Ênfase1 201 7" xfId="23061" xr:uid="{00000000-0005-0000-0000-000001040000}"/>
    <cellStyle name="20% - Ênfase1 201 8" xfId="26426" xr:uid="{00000000-0005-0000-0000-000002040000}"/>
    <cellStyle name="20% - Ênfase1 201 9" xfId="29735" xr:uid="{00000000-0005-0000-0000-000003040000}"/>
    <cellStyle name="20% - Ênfase1 202" xfId="3049" xr:uid="{00000000-0005-0000-0000-000004040000}"/>
    <cellStyle name="20% - Ênfase1 202 2" xfId="6413" xr:uid="{00000000-0005-0000-0000-000005040000}"/>
    <cellStyle name="20% - Ênfase1 202 3" xfId="9721" xr:uid="{00000000-0005-0000-0000-000006040000}"/>
    <cellStyle name="20% - Ênfase1 202 4" xfId="13110" xr:uid="{00000000-0005-0000-0000-000007040000}"/>
    <cellStyle name="20% - Ênfase1 202 5" xfId="16424" xr:uid="{00000000-0005-0000-0000-000008040000}"/>
    <cellStyle name="20% - Ênfase1 202 6" xfId="19733" xr:uid="{00000000-0005-0000-0000-000009040000}"/>
    <cellStyle name="20% - Ênfase1 202 7" xfId="23074" xr:uid="{00000000-0005-0000-0000-00000A040000}"/>
    <cellStyle name="20% - Ênfase1 202 8" xfId="26439" xr:uid="{00000000-0005-0000-0000-00000B040000}"/>
    <cellStyle name="20% - Ênfase1 202 9" xfId="29748" xr:uid="{00000000-0005-0000-0000-00000C040000}"/>
    <cellStyle name="20% - Ênfase1 203" xfId="3062" xr:uid="{00000000-0005-0000-0000-00000D040000}"/>
    <cellStyle name="20% - Ênfase1 203 2" xfId="6426" xr:uid="{00000000-0005-0000-0000-00000E040000}"/>
    <cellStyle name="20% - Ênfase1 203 3" xfId="9734" xr:uid="{00000000-0005-0000-0000-00000F040000}"/>
    <cellStyle name="20% - Ênfase1 203 4" xfId="13123" xr:uid="{00000000-0005-0000-0000-000010040000}"/>
    <cellStyle name="20% - Ênfase1 203 5" xfId="16437" xr:uid="{00000000-0005-0000-0000-000011040000}"/>
    <cellStyle name="20% - Ênfase1 203 6" xfId="19746" xr:uid="{00000000-0005-0000-0000-000012040000}"/>
    <cellStyle name="20% - Ênfase1 203 7" xfId="23087" xr:uid="{00000000-0005-0000-0000-000013040000}"/>
    <cellStyle name="20% - Ênfase1 203 8" xfId="26452" xr:uid="{00000000-0005-0000-0000-000014040000}"/>
    <cellStyle name="20% - Ênfase1 203 9" xfId="29761" xr:uid="{00000000-0005-0000-0000-000015040000}"/>
    <cellStyle name="20% - Ênfase1 204" xfId="3075" xr:uid="{00000000-0005-0000-0000-000016040000}"/>
    <cellStyle name="20% - Ênfase1 204 2" xfId="6439" xr:uid="{00000000-0005-0000-0000-000017040000}"/>
    <cellStyle name="20% - Ênfase1 204 3" xfId="9747" xr:uid="{00000000-0005-0000-0000-000018040000}"/>
    <cellStyle name="20% - Ênfase1 204 4" xfId="13136" xr:uid="{00000000-0005-0000-0000-000019040000}"/>
    <cellStyle name="20% - Ênfase1 204 5" xfId="16450" xr:uid="{00000000-0005-0000-0000-00001A040000}"/>
    <cellStyle name="20% - Ênfase1 204 6" xfId="19759" xr:uid="{00000000-0005-0000-0000-00001B040000}"/>
    <cellStyle name="20% - Ênfase1 204 7" xfId="23100" xr:uid="{00000000-0005-0000-0000-00001C040000}"/>
    <cellStyle name="20% - Ênfase1 204 8" xfId="26465" xr:uid="{00000000-0005-0000-0000-00001D040000}"/>
    <cellStyle name="20% - Ênfase1 204 9" xfId="29774" xr:uid="{00000000-0005-0000-0000-00001E040000}"/>
    <cellStyle name="20% - Ênfase1 205" xfId="3088" xr:uid="{00000000-0005-0000-0000-00001F040000}"/>
    <cellStyle name="20% - Ênfase1 205 2" xfId="6452" xr:uid="{00000000-0005-0000-0000-000020040000}"/>
    <cellStyle name="20% - Ênfase1 205 3" xfId="9760" xr:uid="{00000000-0005-0000-0000-000021040000}"/>
    <cellStyle name="20% - Ênfase1 205 4" xfId="13149" xr:uid="{00000000-0005-0000-0000-000022040000}"/>
    <cellStyle name="20% - Ênfase1 205 5" xfId="16463" xr:uid="{00000000-0005-0000-0000-000023040000}"/>
    <cellStyle name="20% - Ênfase1 205 6" xfId="19772" xr:uid="{00000000-0005-0000-0000-000024040000}"/>
    <cellStyle name="20% - Ênfase1 205 7" xfId="23113" xr:uid="{00000000-0005-0000-0000-000025040000}"/>
    <cellStyle name="20% - Ênfase1 205 8" xfId="26478" xr:uid="{00000000-0005-0000-0000-000026040000}"/>
    <cellStyle name="20% - Ênfase1 205 9" xfId="29787" xr:uid="{00000000-0005-0000-0000-000027040000}"/>
    <cellStyle name="20% - Ênfase1 206" xfId="3101" xr:uid="{00000000-0005-0000-0000-000028040000}"/>
    <cellStyle name="20% - Ênfase1 206 2" xfId="6465" xr:uid="{00000000-0005-0000-0000-000029040000}"/>
    <cellStyle name="20% - Ênfase1 206 3" xfId="9773" xr:uid="{00000000-0005-0000-0000-00002A040000}"/>
    <cellStyle name="20% - Ênfase1 206 4" xfId="13162" xr:uid="{00000000-0005-0000-0000-00002B040000}"/>
    <cellStyle name="20% - Ênfase1 206 5" xfId="16476" xr:uid="{00000000-0005-0000-0000-00002C040000}"/>
    <cellStyle name="20% - Ênfase1 206 6" xfId="19785" xr:uid="{00000000-0005-0000-0000-00002D040000}"/>
    <cellStyle name="20% - Ênfase1 206 7" xfId="23126" xr:uid="{00000000-0005-0000-0000-00002E040000}"/>
    <cellStyle name="20% - Ênfase1 206 8" xfId="26491" xr:uid="{00000000-0005-0000-0000-00002F040000}"/>
    <cellStyle name="20% - Ênfase1 206 9" xfId="29800" xr:uid="{00000000-0005-0000-0000-000030040000}"/>
    <cellStyle name="20% - Ênfase1 207" xfId="3114" xr:uid="{00000000-0005-0000-0000-000031040000}"/>
    <cellStyle name="20% - Ênfase1 207 2" xfId="6478" xr:uid="{00000000-0005-0000-0000-000032040000}"/>
    <cellStyle name="20% - Ênfase1 207 3" xfId="9786" xr:uid="{00000000-0005-0000-0000-000033040000}"/>
    <cellStyle name="20% - Ênfase1 207 4" xfId="13175" xr:uid="{00000000-0005-0000-0000-000034040000}"/>
    <cellStyle name="20% - Ênfase1 207 5" xfId="16489" xr:uid="{00000000-0005-0000-0000-000035040000}"/>
    <cellStyle name="20% - Ênfase1 207 6" xfId="19798" xr:uid="{00000000-0005-0000-0000-000036040000}"/>
    <cellStyle name="20% - Ênfase1 207 7" xfId="23139" xr:uid="{00000000-0005-0000-0000-000037040000}"/>
    <cellStyle name="20% - Ênfase1 207 8" xfId="26504" xr:uid="{00000000-0005-0000-0000-000038040000}"/>
    <cellStyle name="20% - Ênfase1 207 9" xfId="29813" xr:uid="{00000000-0005-0000-0000-000039040000}"/>
    <cellStyle name="20% - Ênfase1 208" xfId="3127" xr:uid="{00000000-0005-0000-0000-00003A040000}"/>
    <cellStyle name="20% - Ênfase1 208 2" xfId="6491" xr:uid="{00000000-0005-0000-0000-00003B040000}"/>
    <cellStyle name="20% - Ênfase1 208 3" xfId="9799" xr:uid="{00000000-0005-0000-0000-00003C040000}"/>
    <cellStyle name="20% - Ênfase1 208 4" xfId="13188" xr:uid="{00000000-0005-0000-0000-00003D040000}"/>
    <cellStyle name="20% - Ênfase1 208 5" xfId="16502" xr:uid="{00000000-0005-0000-0000-00003E040000}"/>
    <cellStyle name="20% - Ênfase1 208 6" xfId="19811" xr:uid="{00000000-0005-0000-0000-00003F040000}"/>
    <cellStyle name="20% - Ênfase1 208 7" xfId="23152" xr:uid="{00000000-0005-0000-0000-000040040000}"/>
    <cellStyle name="20% - Ênfase1 208 8" xfId="26517" xr:uid="{00000000-0005-0000-0000-000041040000}"/>
    <cellStyle name="20% - Ênfase1 208 9" xfId="29826" xr:uid="{00000000-0005-0000-0000-000042040000}"/>
    <cellStyle name="20% - Ênfase1 209" xfId="3140" xr:uid="{00000000-0005-0000-0000-000043040000}"/>
    <cellStyle name="20% - Ênfase1 209 2" xfId="6504" xr:uid="{00000000-0005-0000-0000-000044040000}"/>
    <cellStyle name="20% - Ênfase1 209 3" xfId="9812" xr:uid="{00000000-0005-0000-0000-000045040000}"/>
    <cellStyle name="20% - Ênfase1 209 4" xfId="13201" xr:uid="{00000000-0005-0000-0000-000046040000}"/>
    <cellStyle name="20% - Ênfase1 209 5" xfId="16515" xr:uid="{00000000-0005-0000-0000-000047040000}"/>
    <cellStyle name="20% - Ênfase1 209 6" xfId="19824" xr:uid="{00000000-0005-0000-0000-000048040000}"/>
    <cellStyle name="20% - Ênfase1 209 7" xfId="23165" xr:uid="{00000000-0005-0000-0000-000049040000}"/>
    <cellStyle name="20% - Ênfase1 209 8" xfId="26530" xr:uid="{00000000-0005-0000-0000-00004A040000}"/>
    <cellStyle name="20% - Ênfase1 209 9" xfId="29839" xr:uid="{00000000-0005-0000-0000-00004B040000}"/>
    <cellStyle name="20% - Ênfase1 21" xfId="597" xr:uid="{00000000-0005-0000-0000-00004C040000}"/>
    <cellStyle name="20% - Ênfase1 21 2" xfId="3961" xr:uid="{00000000-0005-0000-0000-00004D040000}"/>
    <cellStyle name="20% - Ênfase1 21 3" xfId="7269" xr:uid="{00000000-0005-0000-0000-00004E040000}"/>
    <cellStyle name="20% - Ênfase1 21 4" xfId="10658" xr:uid="{00000000-0005-0000-0000-00004F040000}"/>
    <cellStyle name="20% - Ênfase1 21 5" xfId="13972" xr:uid="{00000000-0005-0000-0000-000050040000}"/>
    <cellStyle name="20% - Ênfase1 21 6" xfId="17281" xr:uid="{00000000-0005-0000-0000-000051040000}"/>
    <cellStyle name="20% - Ênfase1 21 7" xfId="20622" xr:uid="{00000000-0005-0000-0000-000052040000}"/>
    <cellStyle name="20% - Ênfase1 21 8" xfId="23987" xr:uid="{00000000-0005-0000-0000-000053040000}"/>
    <cellStyle name="20% - Ênfase1 21 9" xfId="27296" xr:uid="{00000000-0005-0000-0000-000054040000}"/>
    <cellStyle name="20% - Ênfase1 210" xfId="3153" xr:uid="{00000000-0005-0000-0000-000055040000}"/>
    <cellStyle name="20% - Ênfase1 210 2" xfId="6517" xr:uid="{00000000-0005-0000-0000-000056040000}"/>
    <cellStyle name="20% - Ênfase1 210 3" xfId="9825" xr:uid="{00000000-0005-0000-0000-000057040000}"/>
    <cellStyle name="20% - Ênfase1 210 4" xfId="13214" xr:uid="{00000000-0005-0000-0000-000058040000}"/>
    <cellStyle name="20% - Ênfase1 210 5" xfId="16528" xr:uid="{00000000-0005-0000-0000-000059040000}"/>
    <cellStyle name="20% - Ênfase1 210 6" xfId="19837" xr:uid="{00000000-0005-0000-0000-00005A040000}"/>
    <cellStyle name="20% - Ênfase1 210 7" xfId="23178" xr:uid="{00000000-0005-0000-0000-00005B040000}"/>
    <cellStyle name="20% - Ênfase1 210 8" xfId="26543" xr:uid="{00000000-0005-0000-0000-00005C040000}"/>
    <cellStyle name="20% - Ênfase1 210 9" xfId="29852" xr:uid="{00000000-0005-0000-0000-00005D040000}"/>
    <cellStyle name="20% - Ênfase1 211" xfId="3166" xr:uid="{00000000-0005-0000-0000-00005E040000}"/>
    <cellStyle name="20% - Ênfase1 211 2" xfId="6530" xr:uid="{00000000-0005-0000-0000-00005F040000}"/>
    <cellStyle name="20% - Ênfase1 211 3" xfId="9838" xr:uid="{00000000-0005-0000-0000-000060040000}"/>
    <cellStyle name="20% - Ênfase1 211 4" xfId="13227" xr:uid="{00000000-0005-0000-0000-000061040000}"/>
    <cellStyle name="20% - Ênfase1 211 5" xfId="16541" xr:uid="{00000000-0005-0000-0000-000062040000}"/>
    <cellStyle name="20% - Ênfase1 211 6" xfId="19850" xr:uid="{00000000-0005-0000-0000-000063040000}"/>
    <cellStyle name="20% - Ênfase1 211 7" xfId="23191" xr:uid="{00000000-0005-0000-0000-000064040000}"/>
    <cellStyle name="20% - Ênfase1 211 8" xfId="26556" xr:uid="{00000000-0005-0000-0000-000065040000}"/>
    <cellStyle name="20% - Ênfase1 211 9" xfId="29865" xr:uid="{00000000-0005-0000-0000-000066040000}"/>
    <cellStyle name="20% - Ênfase1 212" xfId="3179" xr:uid="{00000000-0005-0000-0000-000067040000}"/>
    <cellStyle name="20% - Ênfase1 212 2" xfId="6543" xr:uid="{00000000-0005-0000-0000-000068040000}"/>
    <cellStyle name="20% - Ênfase1 212 3" xfId="9851" xr:uid="{00000000-0005-0000-0000-000069040000}"/>
    <cellStyle name="20% - Ênfase1 212 4" xfId="13240" xr:uid="{00000000-0005-0000-0000-00006A040000}"/>
    <cellStyle name="20% - Ênfase1 212 5" xfId="16554" xr:uid="{00000000-0005-0000-0000-00006B040000}"/>
    <cellStyle name="20% - Ênfase1 212 6" xfId="19863" xr:uid="{00000000-0005-0000-0000-00006C040000}"/>
    <cellStyle name="20% - Ênfase1 212 7" xfId="23204" xr:uid="{00000000-0005-0000-0000-00006D040000}"/>
    <cellStyle name="20% - Ênfase1 212 8" xfId="26569" xr:uid="{00000000-0005-0000-0000-00006E040000}"/>
    <cellStyle name="20% - Ênfase1 212 9" xfId="29878" xr:uid="{00000000-0005-0000-0000-00006F040000}"/>
    <cellStyle name="20% - Ênfase1 213" xfId="3192" xr:uid="{00000000-0005-0000-0000-000070040000}"/>
    <cellStyle name="20% - Ênfase1 213 2" xfId="6556" xr:uid="{00000000-0005-0000-0000-000071040000}"/>
    <cellStyle name="20% - Ênfase1 213 3" xfId="9864" xr:uid="{00000000-0005-0000-0000-000072040000}"/>
    <cellStyle name="20% - Ênfase1 213 4" xfId="13253" xr:uid="{00000000-0005-0000-0000-000073040000}"/>
    <cellStyle name="20% - Ênfase1 213 5" xfId="16567" xr:uid="{00000000-0005-0000-0000-000074040000}"/>
    <cellStyle name="20% - Ênfase1 213 6" xfId="19876" xr:uid="{00000000-0005-0000-0000-000075040000}"/>
    <cellStyle name="20% - Ênfase1 213 7" xfId="23217" xr:uid="{00000000-0005-0000-0000-000076040000}"/>
    <cellStyle name="20% - Ênfase1 213 8" xfId="26582" xr:uid="{00000000-0005-0000-0000-000077040000}"/>
    <cellStyle name="20% - Ênfase1 213 9" xfId="29891" xr:uid="{00000000-0005-0000-0000-000078040000}"/>
    <cellStyle name="20% - Ênfase1 214" xfId="3205" xr:uid="{00000000-0005-0000-0000-000079040000}"/>
    <cellStyle name="20% - Ênfase1 214 2" xfId="6569" xr:uid="{00000000-0005-0000-0000-00007A040000}"/>
    <cellStyle name="20% - Ênfase1 214 3" xfId="9877" xr:uid="{00000000-0005-0000-0000-00007B040000}"/>
    <cellStyle name="20% - Ênfase1 214 4" xfId="13266" xr:uid="{00000000-0005-0000-0000-00007C040000}"/>
    <cellStyle name="20% - Ênfase1 214 5" xfId="16580" xr:uid="{00000000-0005-0000-0000-00007D040000}"/>
    <cellStyle name="20% - Ênfase1 214 6" xfId="19889" xr:uid="{00000000-0005-0000-0000-00007E040000}"/>
    <cellStyle name="20% - Ênfase1 214 7" xfId="23230" xr:uid="{00000000-0005-0000-0000-00007F040000}"/>
    <cellStyle name="20% - Ênfase1 214 8" xfId="26595" xr:uid="{00000000-0005-0000-0000-000080040000}"/>
    <cellStyle name="20% - Ênfase1 214 9" xfId="29904" xr:uid="{00000000-0005-0000-0000-000081040000}"/>
    <cellStyle name="20% - Ênfase1 215" xfId="3218" xr:uid="{00000000-0005-0000-0000-000082040000}"/>
    <cellStyle name="20% - Ênfase1 215 2" xfId="6582" xr:uid="{00000000-0005-0000-0000-000083040000}"/>
    <cellStyle name="20% - Ênfase1 215 3" xfId="9890" xr:uid="{00000000-0005-0000-0000-000084040000}"/>
    <cellStyle name="20% - Ênfase1 215 4" xfId="13279" xr:uid="{00000000-0005-0000-0000-000085040000}"/>
    <cellStyle name="20% - Ênfase1 215 5" xfId="16593" xr:uid="{00000000-0005-0000-0000-000086040000}"/>
    <cellStyle name="20% - Ênfase1 215 6" xfId="19902" xr:uid="{00000000-0005-0000-0000-000087040000}"/>
    <cellStyle name="20% - Ênfase1 215 7" xfId="23243" xr:uid="{00000000-0005-0000-0000-000088040000}"/>
    <cellStyle name="20% - Ênfase1 215 8" xfId="26608" xr:uid="{00000000-0005-0000-0000-000089040000}"/>
    <cellStyle name="20% - Ênfase1 215 9" xfId="29917" xr:uid="{00000000-0005-0000-0000-00008A040000}"/>
    <cellStyle name="20% - Ênfase1 216" xfId="3231" xr:uid="{00000000-0005-0000-0000-00008B040000}"/>
    <cellStyle name="20% - Ênfase1 216 2" xfId="6595" xr:uid="{00000000-0005-0000-0000-00008C040000}"/>
    <cellStyle name="20% - Ênfase1 216 3" xfId="9903" xr:uid="{00000000-0005-0000-0000-00008D040000}"/>
    <cellStyle name="20% - Ênfase1 216 4" xfId="13292" xr:uid="{00000000-0005-0000-0000-00008E040000}"/>
    <cellStyle name="20% - Ênfase1 216 5" xfId="16606" xr:uid="{00000000-0005-0000-0000-00008F040000}"/>
    <cellStyle name="20% - Ênfase1 216 6" xfId="19915" xr:uid="{00000000-0005-0000-0000-000090040000}"/>
    <cellStyle name="20% - Ênfase1 216 7" xfId="23256" xr:uid="{00000000-0005-0000-0000-000091040000}"/>
    <cellStyle name="20% - Ênfase1 216 8" xfId="26621" xr:uid="{00000000-0005-0000-0000-000092040000}"/>
    <cellStyle name="20% - Ênfase1 216 9" xfId="29930" xr:uid="{00000000-0005-0000-0000-000093040000}"/>
    <cellStyle name="20% - Ênfase1 217" xfId="3244" xr:uid="{00000000-0005-0000-0000-000094040000}"/>
    <cellStyle name="20% - Ênfase1 217 2" xfId="6608" xr:uid="{00000000-0005-0000-0000-000095040000}"/>
    <cellStyle name="20% - Ênfase1 217 3" xfId="9916" xr:uid="{00000000-0005-0000-0000-000096040000}"/>
    <cellStyle name="20% - Ênfase1 217 4" xfId="13305" xr:uid="{00000000-0005-0000-0000-000097040000}"/>
    <cellStyle name="20% - Ênfase1 217 5" xfId="16619" xr:uid="{00000000-0005-0000-0000-000098040000}"/>
    <cellStyle name="20% - Ênfase1 217 6" xfId="19928" xr:uid="{00000000-0005-0000-0000-000099040000}"/>
    <cellStyle name="20% - Ênfase1 217 7" xfId="23269" xr:uid="{00000000-0005-0000-0000-00009A040000}"/>
    <cellStyle name="20% - Ênfase1 217 8" xfId="26634" xr:uid="{00000000-0005-0000-0000-00009B040000}"/>
    <cellStyle name="20% - Ênfase1 217 9" xfId="29943" xr:uid="{00000000-0005-0000-0000-00009C040000}"/>
    <cellStyle name="20% - Ênfase1 218" xfId="3257" xr:uid="{00000000-0005-0000-0000-00009D040000}"/>
    <cellStyle name="20% - Ênfase1 218 2" xfId="6621" xr:uid="{00000000-0005-0000-0000-00009E040000}"/>
    <cellStyle name="20% - Ênfase1 218 3" xfId="9929" xr:uid="{00000000-0005-0000-0000-00009F040000}"/>
    <cellStyle name="20% - Ênfase1 218 4" xfId="13318" xr:uid="{00000000-0005-0000-0000-0000A0040000}"/>
    <cellStyle name="20% - Ênfase1 218 5" xfId="16632" xr:uid="{00000000-0005-0000-0000-0000A1040000}"/>
    <cellStyle name="20% - Ênfase1 218 6" xfId="19941" xr:uid="{00000000-0005-0000-0000-0000A2040000}"/>
    <cellStyle name="20% - Ênfase1 218 7" xfId="23282" xr:uid="{00000000-0005-0000-0000-0000A3040000}"/>
    <cellStyle name="20% - Ênfase1 218 8" xfId="26647" xr:uid="{00000000-0005-0000-0000-0000A4040000}"/>
    <cellStyle name="20% - Ênfase1 218 9" xfId="29956" xr:uid="{00000000-0005-0000-0000-0000A5040000}"/>
    <cellStyle name="20% - Ênfase1 219" xfId="3270" xr:uid="{00000000-0005-0000-0000-0000A6040000}"/>
    <cellStyle name="20% - Ênfase1 219 2" xfId="6634" xr:uid="{00000000-0005-0000-0000-0000A7040000}"/>
    <cellStyle name="20% - Ênfase1 219 3" xfId="9942" xr:uid="{00000000-0005-0000-0000-0000A8040000}"/>
    <cellStyle name="20% - Ênfase1 219 4" xfId="13331" xr:uid="{00000000-0005-0000-0000-0000A9040000}"/>
    <cellStyle name="20% - Ênfase1 219 5" xfId="16645" xr:uid="{00000000-0005-0000-0000-0000AA040000}"/>
    <cellStyle name="20% - Ênfase1 219 6" xfId="19954" xr:uid="{00000000-0005-0000-0000-0000AB040000}"/>
    <cellStyle name="20% - Ênfase1 219 7" xfId="23295" xr:uid="{00000000-0005-0000-0000-0000AC040000}"/>
    <cellStyle name="20% - Ênfase1 219 8" xfId="26660" xr:uid="{00000000-0005-0000-0000-0000AD040000}"/>
    <cellStyle name="20% - Ênfase1 219 9" xfId="29969" xr:uid="{00000000-0005-0000-0000-0000AE040000}"/>
    <cellStyle name="20% - Ênfase1 22" xfId="610" xr:uid="{00000000-0005-0000-0000-0000AF040000}"/>
    <cellStyle name="20% - Ênfase1 22 2" xfId="3974" xr:uid="{00000000-0005-0000-0000-0000B0040000}"/>
    <cellStyle name="20% - Ênfase1 22 3" xfId="7282" xr:uid="{00000000-0005-0000-0000-0000B1040000}"/>
    <cellStyle name="20% - Ênfase1 22 4" xfId="10671" xr:uid="{00000000-0005-0000-0000-0000B2040000}"/>
    <cellStyle name="20% - Ênfase1 22 5" xfId="13985" xr:uid="{00000000-0005-0000-0000-0000B3040000}"/>
    <cellStyle name="20% - Ênfase1 22 6" xfId="17294" xr:uid="{00000000-0005-0000-0000-0000B4040000}"/>
    <cellStyle name="20% - Ênfase1 22 7" xfId="20635" xr:uid="{00000000-0005-0000-0000-0000B5040000}"/>
    <cellStyle name="20% - Ênfase1 22 8" xfId="24000" xr:uid="{00000000-0005-0000-0000-0000B6040000}"/>
    <cellStyle name="20% - Ênfase1 22 9" xfId="27309" xr:uid="{00000000-0005-0000-0000-0000B7040000}"/>
    <cellStyle name="20% - Ênfase1 220" xfId="3283" xr:uid="{00000000-0005-0000-0000-0000B8040000}"/>
    <cellStyle name="20% - Ênfase1 220 2" xfId="6647" xr:uid="{00000000-0005-0000-0000-0000B9040000}"/>
    <cellStyle name="20% - Ênfase1 220 3" xfId="9955" xr:uid="{00000000-0005-0000-0000-0000BA040000}"/>
    <cellStyle name="20% - Ênfase1 220 4" xfId="13344" xr:uid="{00000000-0005-0000-0000-0000BB040000}"/>
    <cellStyle name="20% - Ênfase1 220 5" xfId="16658" xr:uid="{00000000-0005-0000-0000-0000BC040000}"/>
    <cellStyle name="20% - Ênfase1 220 6" xfId="19967" xr:uid="{00000000-0005-0000-0000-0000BD040000}"/>
    <cellStyle name="20% - Ênfase1 220 7" xfId="23308" xr:uid="{00000000-0005-0000-0000-0000BE040000}"/>
    <cellStyle name="20% - Ênfase1 220 8" xfId="26673" xr:uid="{00000000-0005-0000-0000-0000BF040000}"/>
    <cellStyle name="20% - Ênfase1 220 9" xfId="29982" xr:uid="{00000000-0005-0000-0000-0000C0040000}"/>
    <cellStyle name="20% - Ênfase1 221" xfId="3296" xr:uid="{00000000-0005-0000-0000-0000C1040000}"/>
    <cellStyle name="20% - Ênfase1 221 2" xfId="6660" xr:uid="{00000000-0005-0000-0000-0000C2040000}"/>
    <cellStyle name="20% - Ênfase1 221 3" xfId="9968" xr:uid="{00000000-0005-0000-0000-0000C3040000}"/>
    <cellStyle name="20% - Ênfase1 221 4" xfId="13357" xr:uid="{00000000-0005-0000-0000-0000C4040000}"/>
    <cellStyle name="20% - Ênfase1 221 5" xfId="16671" xr:uid="{00000000-0005-0000-0000-0000C5040000}"/>
    <cellStyle name="20% - Ênfase1 221 6" xfId="19980" xr:uid="{00000000-0005-0000-0000-0000C6040000}"/>
    <cellStyle name="20% - Ênfase1 221 7" xfId="23321" xr:uid="{00000000-0005-0000-0000-0000C7040000}"/>
    <cellStyle name="20% - Ênfase1 221 8" xfId="26686" xr:uid="{00000000-0005-0000-0000-0000C8040000}"/>
    <cellStyle name="20% - Ênfase1 221 9" xfId="29995" xr:uid="{00000000-0005-0000-0000-0000C9040000}"/>
    <cellStyle name="20% - Ênfase1 222" xfId="3309" xr:uid="{00000000-0005-0000-0000-0000CA040000}"/>
    <cellStyle name="20% - Ênfase1 222 2" xfId="6673" xr:uid="{00000000-0005-0000-0000-0000CB040000}"/>
    <cellStyle name="20% - Ênfase1 222 3" xfId="9981" xr:uid="{00000000-0005-0000-0000-0000CC040000}"/>
    <cellStyle name="20% - Ênfase1 222 4" xfId="13370" xr:uid="{00000000-0005-0000-0000-0000CD040000}"/>
    <cellStyle name="20% - Ênfase1 222 5" xfId="16684" xr:uid="{00000000-0005-0000-0000-0000CE040000}"/>
    <cellStyle name="20% - Ênfase1 222 6" xfId="19993" xr:uid="{00000000-0005-0000-0000-0000CF040000}"/>
    <cellStyle name="20% - Ênfase1 222 7" xfId="23334" xr:uid="{00000000-0005-0000-0000-0000D0040000}"/>
    <cellStyle name="20% - Ênfase1 222 8" xfId="26699" xr:uid="{00000000-0005-0000-0000-0000D1040000}"/>
    <cellStyle name="20% - Ênfase1 222 9" xfId="30008" xr:uid="{00000000-0005-0000-0000-0000D2040000}"/>
    <cellStyle name="20% - Ênfase1 223" xfId="3322" xr:uid="{00000000-0005-0000-0000-0000D3040000}"/>
    <cellStyle name="20% - Ênfase1 223 2" xfId="6686" xr:uid="{00000000-0005-0000-0000-0000D4040000}"/>
    <cellStyle name="20% - Ênfase1 223 3" xfId="9994" xr:uid="{00000000-0005-0000-0000-0000D5040000}"/>
    <cellStyle name="20% - Ênfase1 223 4" xfId="13383" xr:uid="{00000000-0005-0000-0000-0000D6040000}"/>
    <cellStyle name="20% - Ênfase1 223 5" xfId="16697" xr:uid="{00000000-0005-0000-0000-0000D7040000}"/>
    <cellStyle name="20% - Ênfase1 223 6" xfId="20006" xr:uid="{00000000-0005-0000-0000-0000D8040000}"/>
    <cellStyle name="20% - Ênfase1 223 7" xfId="23347" xr:uid="{00000000-0005-0000-0000-0000D9040000}"/>
    <cellStyle name="20% - Ênfase1 223 8" xfId="26712" xr:uid="{00000000-0005-0000-0000-0000DA040000}"/>
    <cellStyle name="20% - Ênfase1 223 9" xfId="30021" xr:uid="{00000000-0005-0000-0000-0000DB040000}"/>
    <cellStyle name="20% - Ênfase1 224" xfId="3335" xr:uid="{00000000-0005-0000-0000-0000DC040000}"/>
    <cellStyle name="20% - Ênfase1 224 2" xfId="6699" xr:uid="{00000000-0005-0000-0000-0000DD040000}"/>
    <cellStyle name="20% - Ênfase1 224 3" xfId="10007" xr:uid="{00000000-0005-0000-0000-0000DE040000}"/>
    <cellStyle name="20% - Ênfase1 224 4" xfId="13396" xr:uid="{00000000-0005-0000-0000-0000DF040000}"/>
    <cellStyle name="20% - Ênfase1 224 5" xfId="16710" xr:uid="{00000000-0005-0000-0000-0000E0040000}"/>
    <cellStyle name="20% - Ênfase1 224 6" xfId="20019" xr:uid="{00000000-0005-0000-0000-0000E1040000}"/>
    <cellStyle name="20% - Ênfase1 224 7" xfId="23360" xr:uid="{00000000-0005-0000-0000-0000E2040000}"/>
    <cellStyle name="20% - Ênfase1 224 8" xfId="26725" xr:uid="{00000000-0005-0000-0000-0000E3040000}"/>
    <cellStyle name="20% - Ênfase1 224 9" xfId="30034" xr:uid="{00000000-0005-0000-0000-0000E4040000}"/>
    <cellStyle name="20% - Ênfase1 225" xfId="3348" xr:uid="{00000000-0005-0000-0000-0000E5040000}"/>
    <cellStyle name="20% - Ênfase1 225 2" xfId="6712" xr:uid="{00000000-0005-0000-0000-0000E6040000}"/>
    <cellStyle name="20% - Ênfase1 225 3" xfId="10020" xr:uid="{00000000-0005-0000-0000-0000E7040000}"/>
    <cellStyle name="20% - Ênfase1 225 4" xfId="13409" xr:uid="{00000000-0005-0000-0000-0000E8040000}"/>
    <cellStyle name="20% - Ênfase1 225 5" xfId="16723" xr:uid="{00000000-0005-0000-0000-0000E9040000}"/>
    <cellStyle name="20% - Ênfase1 225 6" xfId="20032" xr:uid="{00000000-0005-0000-0000-0000EA040000}"/>
    <cellStyle name="20% - Ênfase1 225 7" xfId="23373" xr:uid="{00000000-0005-0000-0000-0000EB040000}"/>
    <cellStyle name="20% - Ênfase1 225 8" xfId="26738" xr:uid="{00000000-0005-0000-0000-0000EC040000}"/>
    <cellStyle name="20% - Ênfase1 225 9" xfId="30047" xr:uid="{00000000-0005-0000-0000-0000ED040000}"/>
    <cellStyle name="20% - Ênfase1 226" xfId="3361" xr:uid="{00000000-0005-0000-0000-0000EE040000}"/>
    <cellStyle name="20% - Ênfase1 226 2" xfId="6725" xr:uid="{00000000-0005-0000-0000-0000EF040000}"/>
    <cellStyle name="20% - Ênfase1 226 3" xfId="10033" xr:uid="{00000000-0005-0000-0000-0000F0040000}"/>
    <cellStyle name="20% - Ênfase1 226 4" xfId="13422" xr:uid="{00000000-0005-0000-0000-0000F1040000}"/>
    <cellStyle name="20% - Ênfase1 226 5" xfId="16736" xr:uid="{00000000-0005-0000-0000-0000F2040000}"/>
    <cellStyle name="20% - Ênfase1 226 6" xfId="20045" xr:uid="{00000000-0005-0000-0000-0000F3040000}"/>
    <cellStyle name="20% - Ênfase1 226 7" xfId="23386" xr:uid="{00000000-0005-0000-0000-0000F4040000}"/>
    <cellStyle name="20% - Ênfase1 226 8" xfId="26751" xr:uid="{00000000-0005-0000-0000-0000F5040000}"/>
    <cellStyle name="20% - Ênfase1 226 9" xfId="30060" xr:uid="{00000000-0005-0000-0000-0000F6040000}"/>
    <cellStyle name="20% - Ênfase1 227" xfId="3374" xr:uid="{00000000-0005-0000-0000-0000F7040000}"/>
    <cellStyle name="20% - Ênfase1 227 2" xfId="6738" xr:uid="{00000000-0005-0000-0000-0000F8040000}"/>
    <cellStyle name="20% - Ênfase1 227 3" xfId="10046" xr:uid="{00000000-0005-0000-0000-0000F9040000}"/>
    <cellStyle name="20% - Ênfase1 227 4" xfId="13435" xr:uid="{00000000-0005-0000-0000-0000FA040000}"/>
    <cellStyle name="20% - Ênfase1 227 5" xfId="16749" xr:uid="{00000000-0005-0000-0000-0000FB040000}"/>
    <cellStyle name="20% - Ênfase1 227 6" xfId="20058" xr:uid="{00000000-0005-0000-0000-0000FC040000}"/>
    <cellStyle name="20% - Ênfase1 227 7" xfId="23399" xr:uid="{00000000-0005-0000-0000-0000FD040000}"/>
    <cellStyle name="20% - Ênfase1 227 8" xfId="26764" xr:uid="{00000000-0005-0000-0000-0000FE040000}"/>
    <cellStyle name="20% - Ênfase1 227 9" xfId="30073" xr:uid="{00000000-0005-0000-0000-0000FF040000}"/>
    <cellStyle name="20% - Ênfase1 228" xfId="3387" xr:uid="{00000000-0005-0000-0000-000000050000}"/>
    <cellStyle name="20% - Ênfase1 228 2" xfId="6751" xr:uid="{00000000-0005-0000-0000-000001050000}"/>
    <cellStyle name="20% - Ênfase1 228 3" xfId="10059" xr:uid="{00000000-0005-0000-0000-000002050000}"/>
    <cellStyle name="20% - Ênfase1 228 4" xfId="13448" xr:uid="{00000000-0005-0000-0000-000003050000}"/>
    <cellStyle name="20% - Ênfase1 228 5" xfId="16762" xr:uid="{00000000-0005-0000-0000-000004050000}"/>
    <cellStyle name="20% - Ênfase1 228 6" xfId="20071" xr:uid="{00000000-0005-0000-0000-000005050000}"/>
    <cellStyle name="20% - Ênfase1 228 7" xfId="23412" xr:uid="{00000000-0005-0000-0000-000006050000}"/>
    <cellStyle name="20% - Ênfase1 228 8" xfId="26777" xr:uid="{00000000-0005-0000-0000-000007050000}"/>
    <cellStyle name="20% - Ênfase1 228 9" xfId="30086" xr:uid="{00000000-0005-0000-0000-000008050000}"/>
    <cellStyle name="20% - Ênfase1 229" xfId="3400" xr:uid="{00000000-0005-0000-0000-000009050000}"/>
    <cellStyle name="20% - Ênfase1 229 2" xfId="6764" xr:uid="{00000000-0005-0000-0000-00000A050000}"/>
    <cellStyle name="20% - Ênfase1 229 3" xfId="10072" xr:uid="{00000000-0005-0000-0000-00000B050000}"/>
    <cellStyle name="20% - Ênfase1 229 4" xfId="13461" xr:uid="{00000000-0005-0000-0000-00000C050000}"/>
    <cellStyle name="20% - Ênfase1 229 5" xfId="16775" xr:uid="{00000000-0005-0000-0000-00000D050000}"/>
    <cellStyle name="20% - Ênfase1 229 6" xfId="20084" xr:uid="{00000000-0005-0000-0000-00000E050000}"/>
    <cellStyle name="20% - Ênfase1 229 7" xfId="23425" xr:uid="{00000000-0005-0000-0000-00000F050000}"/>
    <cellStyle name="20% - Ênfase1 229 8" xfId="26790" xr:uid="{00000000-0005-0000-0000-000010050000}"/>
    <cellStyle name="20% - Ênfase1 229 9" xfId="30099" xr:uid="{00000000-0005-0000-0000-000011050000}"/>
    <cellStyle name="20% - Ênfase1 23" xfId="623" xr:uid="{00000000-0005-0000-0000-000012050000}"/>
    <cellStyle name="20% - Ênfase1 23 2" xfId="3987" xr:uid="{00000000-0005-0000-0000-000013050000}"/>
    <cellStyle name="20% - Ênfase1 23 3" xfId="7295" xr:uid="{00000000-0005-0000-0000-000014050000}"/>
    <cellStyle name="20% - Ênfase1 23 4" xfId="10684" xr:uid="{00000000-0005-0000-0000-000015050000}"/>
    <cellStyle name="20% - Ênfase1 23 5" xfId="13998" xr:uid="{00000000-0005-0000-0000-000016050000}"/>
    <cellStyle name="20% - Ênfase1 23 6" xfId="17307" xr:uid="{00000000-0005-0000-0000-000017050000}"/>
    <cellStyle name="20% - Ênfase1 23 7" xfId="20648" xr:uid="{00000000-0005-0000-0000-000018050000}"/>
    <cellStyle name="20% - Ênfase1 23 8" xfId="24013" xr:uid="{00000000-0005-0000-0000-000019050000}"/>
    <cellStyle name="20% - Ênfase1 23 9" xfId="27322" xr:uid="{00000000-0005-0000-0000-00001A050000}"/>
    <cellStyle name="20% - Ênfase1 230" xfId="3413" xr:uid="{00000000-0005-0000-0000-00001B050000}"/>
    <cellStyle name="20% - Ênfase1 230 2" xfId="6777" xr:uid="{00000000-0005-0000-0000-00001C050000}"/>
    <cellStyle name="20% - Ênfase1 230 3" xfId="10085" xr:uid="{00000000-0005-0000-0000-00001D050000}"/>
    <cellStyle name="20% - Ênfase1 230 4" xfId="13474" xr:uid="{00000000-0005-0000-0000-00001E050000}"/>
    <cellStyle name="20% - Ênfase1 230 5" xfId="16788" xr:uid="{00000000-0005-0000-0000-00001F050000}"/>
    <cellStyle name="20% - Ênfase1 230 6" xfId="20097" xr:uid="{00000000-0005-0000-0000-000020050000}"/>
    <cellStyle name="20% - Ênfase1 230 7" xfId="23438" xr:uid="{00000000-0005-0000-0000-000021050000}"/>
    <cellStyle name="20% - Ênfase1 230 8" xfId="26803" xr:uid="{00000000-0005-0000-0000-000022050000}"/>
    <cellStyle name="20% - Ênfase1 230 9" xfId="30112" xr:uid="{00000000-0005-0000-0000-000023050000}"/>
    <cellStyle name="20% - Ênfase1 231" xfId="3426" xr:uid="{00000000-0005-0000-0000-000024050000}"/>
    <cellStyle name="20% - Ênfase1 231 2" xfId="6790" xr:uid="{00000000-0005-0000-0000-000025050000}"/>
    <cellStyle name="20% - Ênfase1 231 3" xfId="10098" xr:uid="{00000000-0005-0000-0000-000026050000}"/>
    <cellStyle name="20% - Ênfase1 231 4" xfId="13487" xr:uid="{00000000-0005-0000-0000-000027050000}"/>
    <cellStyle name="20% - Ênfase1 231 5" xfId="16801" xr:uid="{00000000-0005-0000-0000-000028050000}"/>
    <cellStyle name="20% - Ênfase1 231 6" xfId="20110" xr:uid="{00000000-0005-0000-0000-000029050000}"/>
    <cellStyle name="20% - Ênfase1 231 7" xfId="23451" xr:uid="{00000000-0005-0000-0000-00002A050000}"/>
    <cellStyle name="20% - Ênfase1 231 8" xfId="26816" xr:uid="{00000000-0005-0000-0000-00002B050000}"/>
    <cellStyle name="20% - Ênfase1 231 9" xfId="30125" xr:uid="{00000000-0005-0000-0000-00002C050000}"/>
    <cellStyle name="20% - Ênfase1 232" xfId="3439" xr:uid="{00000000-0005-0000-0000-00002D050000}"/>
    <cellStyle name="20% - Ênfase1 232 2" xfId="6803" xr:uid="{00000000-0005-0000-0000-00002E050000}"/>
    <cellStyle name="20% - Ênfase1 232 3" xfId="10111" xr:uid="{00000000-0005-0000-0000-00002F050000}"/>
    <cellStyle name="20% - Ênfase1 232 4" xfId="13500" xr:uid="{00000000-0005-0000-0000-000030050000}"/>
    <cellStyle name="20% - Ênfase1 232 5" xfId="16814" xr:uid="{00000000-0005-0000-0000-000031050000}"/>
    <cellStyle name="20% - Ênfase1 232 6" xfId="20123" xr:uid="{00000000-0005-0000-0000-000032050000}"/>
    <cellStyle name="20% - Ênfase1 232 7" xfId="23464" xr:uid="{00000000-0005-0000-0000-000033050000}"/>
    <cellStyle name="20% - Ênfase1 232 8" xfId="26829" xr:uid="{00000000-0005-0000-0000-000034050000}"/>
    <cellStyle name="20% - Ênfase1 232 9" xfId="30138" xr:uid="{00000000-0005-0000-0000-000035050000}"/>
    <cellStyle name="20% - Ênfase1 233" xfId="3452" xr:uid="{00000000-0005-0000-0000-000036050000}"/>
    <cellStyle name="20% - Ênfase1 233 2" xfId="6816" xr:uid="{00000000-0005-0000-0000-000037050000}"/>
    <cellStyle name="20% - Ênfase1 233 3" xfId="10124" xr:uid="{00000000-0005-0000-0000-000038050000}"/>
    <cellStyle name="20% - Ênfase1 233 4" xfId="13513" xr:uid="{00000000-0005-0000-0000-000039050000}"/>
    <cellStyle name="20% - Ênfase1 233 5" xfId="16827" xr:uid="{00000000-0005-0000-0000-00003A050000}"/>
    <cellStyle name="20% - Ênfase1 233 6" xfId="20136" xr:uid="{00000000-0005-0000-0000-00003B050000}"/>
    <cellStyle name="20% - Ênfase1 233 7" xfId="23477" xr:uid="{00000000-0005-0000-0000-00003C050000}"/>
    <cellStyle name="20% - Ênfase1 233 8" xfId="26842" xr:uid="{00000000-0005-0000-0000-00003D050000}"/>
    <cellStyle name="20% - Ênfase1 233 9" xfId="30151" xr:uid="{00000000-0005-0000-0000-00003E050000}"/>
    <cellStyle name="20% - Ênfase1 234" xfId="2543" xr:uid="{00000000-0005-0000-0000-00003F050000}"/>
    <cellStyle name="20% - Ênfase1 234 2" xfId="5907" xr:uid="{00000000-0005-0000-0000-000040050000}"/>
    <cellStyle name="20% - Ênfase1 234 3" xfId="9215" xr:uid="{00000000-0005-0000-0000-000041050000}"/>
    <cellStyle name="20% - Ênfase1 234 4" xfId="12604" xr:uid="{00000000-0005-0000-0000-000042050000}"/>
    <cellStyle name="20% - Ênfase1 234 5" xfId="15918" xr:uid="{00000000-0005-0000-0000-000043050000}"/>
    <cellStyle name="20% - Ênfase1 234 6" xfId="19227" xr:uid="{00000000-0005-0000-0000-000044050000}"/>
    <cellStyle name="20% - Ênfase1 234 7" xfId="22568" xr:uid="{00000000-0005-0000-0000-000045050000}"/>
    <cellStyle name="20% - Ênfase1 234 8" xfId="25933" xr:uid="{00000000-0005-0000-0000-000046050000}"/>
    <cellStyle name="20% - Ênfase1 234 9" xfId="29242" xr:uid="{00000000-0005-0000-0000-000047050000}"/>
    <cellStyle name="20% - Ênfase1 235" xfId="3475" xr:uid="{00000000-0005-0000-0000-000048050000}"/>
    <cellStyle name="20% - Ênfase1 235 2" xfId="6839" xr:uid="{00000000-0005-0000-0000-000049050000}"/>
    <cellStyle name="20% - Ênfase1 235 3" xfId="10147" xr:uid="{00000000-0005-0000-0000-00004A050000}"/>
    <cellStyle name="20% - Ênfase1 235 4" xfId="13536" xr:uid="{00000000-0005-0000-0000-00004B050000}"/>
    <cellStyle name="20% - Ênfase1 235 5" xfId="16850" xr:uid="{00000000-0005-0000-0000-00004C050000}"/>
    <cellStyle name="20% - Ênfase1 235 6" xfId="20159" xr:uid="{00000000-0005-0000-0000-00004D050000}"/>
    <cellStyle name="20% - Ênfase1 235 7" xfId="23500" xr:uid="{00000000-0005-0000-0000-00004E050000}"/>
    <cellStyle name="20% - Ênfase1 235 8" xfId="26865" xr:uid="{00000000-0005-0000-0000-00004F050000}"/>
    <cellStyle name="20% - Ênfase1 235 9" xfId="30174" xr:uid="{00000000-0005-0000-0000-000050050000}"/>
    <cellStyle name="20% - Ênfase1 236" xfId="3489" xr:uid="{00000000-0005-0000-0000-000051050000}"/>
    <cellStyle name="20% - Ênfase1 236 2" xfId="6853" xr:uid="{00000000-0005-0000-0000-000052050000}"/>
    <cellStyle name="20% - Ênfase1 236 3" xfId="10161" xr:uid="{00000000-0005-0000-0000-000053050000}"/>
    <cellStyle name="20% - Ênfase1 236 4" xfId="13550" xr:uid="{00000000-0005-0000-0000-000054050000}"/>
    <cellStyle name="20% - Ênfase1 236 5" xfId="16864" xr:uid="{00000000-0005-0000-0000-000055050000}"/>
    <cellStyle name="20% - Ênfase1 236 6" xfId="20173" xr:uid="{00000000-0005-0000-0000-000056050000}"/>
    <cellStyle name="20% - Ênfase1 236 7" xfId="23514" xr:uid="{00000000-0005-0000-0000-000057050000}"/>
    <cellStyle name="20% - Ênfase1 236 8" xfId="26879" xr:uid="{00000000-0005-0000-0000-000058050000}"/>
    <cellStyle name="20% - Ênfase1 236 9" xfId="30188" xr:uid="{00000000-0005-0000-0000-000059050000}"/>
    <cellStyle name="20% - Ênfase1 237" xfId="3503" xr:uid="{00000000-0005-0000-0000-00005A050000}"/>
    <cellStyle name="20% - Ênfase1 237 2" xfId="6867" xr:uid="{00000000-0005-0000-0000-00005B050000}"/>
    <cellStyle name="20% - Ênfase1 237 3" xfId="10175" xr:uid="{00000000-0005-0000-0000-00005C050000}"/>
    <cellStyle name="20% - Ênfase1 237 4" xfId="13564" xr:uid="{00000000-0005-0000-0000-00005D050000}"/>
    <cellStyle name="20% - Ênfase1 237 5" xfId="16878" xr:uid="{00000000-0005-0000-0000-00005E050000}"/>
    <cellStyle name="20% - Ênfase1 237 6" xfId="20187" xr:uid="{00000000-0005-0000-0000-00005F050000}"/>
    <cellStyle name="20% - Ênfase1 237 7" xfId="23528" xr:uid="{00000000-0005-0000-0000-000060050000}"/>
    <cellStyle name="20% - Ênfase1 237 8" xfId="26893" xr:uid="{00000000-0005-0000-0000-000061050000}"/>
    <cellStyle name="20% - Ênfase1 237 9" xfId="30202" xr:uid="{00000000-0005-0000-0000-000062050000}"/>
    <cellStyle name="20% - Ênfase1 238" xfId="3517" xr:uid="{00000000-0005-0000-0000-000063050000}"/>
    <cellStyle name="20% - Ênfase1 238 2" xfId="6881" xr:uid="{00000000-0005-0000-0000-000064050000}"/>
    <cellStyle name="20% - Ênfase1 238 3" xfId="10189" xr:uid="{00000000-0005-0000-0000-000065050000}"/>
    <cellStyle name="20% - Ênfase1 238 4" xfId="13578" xr:uid="{00000000-0005-0000-0000-000066050000}"/>
    <cellStyle name="20% - Ênfase1 238 5" xfId="16892" xr:uid="{00000000-0005-0000-0000-000067050000}"/>
    <cellStyle name="20% - Ênfase1 238 6" xfId="20201" xr:uid="{00000000-0005-0000-0000-000068050000}"/>
    <cellStyle name="20% - Ênfase1 238 7" xfId="23542" xr:uid="{00000000-0005-0000-0000-000069050000}"/>
    <cellStyle name="20% - Ênfase1 238 8" xfId="26907" xr:uid="{00000000-0005-0000-0000-00006A050000}"/>
    <cellStyle name="20% - Ênfase1 238 9" xfId="30216" xr:uid="{00000000-0005-0000-0000-00006B050000}"/>
    <cellStyle name="20% - Ênfase1 239" xfId="3531" xr:uid="{00000000-0005-0000-0000-00006C050000}"/>
    <cellStyle name="20% - Ênfase1 239 2" xfId="6895" xr:uid="{00000000-0005-0000-0000-00006D050000}"/>
    <cellStyle name="20% - Ênfase1 239 3" xfId="10203" xr:uid="{00000000-0005-0000-0000-00006E050000}"/>
    <cellStyle name="20% - Ênfase1 239 4" xfId="13592" xr:uid="{00000000-0005-0000-0000-00006F050000}"/>
    <cellStyle name="20% - Ênfase1 239 5" xfId="16906" xr:uid="{00000000-0005-0000-0000-000070050000}"/>
    <cellStyle name="20% - Ênfase1 239 6" xfId="20215" xr:uid="{00000000-0005-0000-0000-000071050000}"/>
    <cellStyle name="20% - Ênfase1 239 7" xfId="23556" xr:uid="{00000000-0005-0000-0000-000072050000}"/>
    <cellStyle name="20% - Ênfase1 239 8" xfId="26921" xr:uid="{00000000-0005-0000-0000-000073050000}"/>
    <cellStyle name="20% - Ênfase1 239 9" xfId="30230" xr:uid="{00000000-0005-0000-0000-000074050000}"/>
    <cellStyle name="20% - Ênfase1 24" xfId="636" xr:uid="{00000000-0005-0000-0000-000075050000}"/>
    <cellStyle name="20% - Ênfase1 24 2" xfId="4000" xr:uid="{00000000-0005-0000-0000-000076050000}"/>
    <cellStyle name="20% - Ênfase1 24 3" xfId="7308" xr:uid="{00000000-0005-0000-0000-000077050000}"/>
    <cellStyle name="20% - Ênfase1 24 4" xfId="10697" xr:uid="{00000000-0005-0000-0000-000078050000}"/>
    <cellStyle name="20% - Ênfase1 24 5" xfId="14011" xr:uid="{00000000-0005-0000-0000-000079050000}"/>
    <cellStyle name="20% - Ênfase1 24 6" xfId="17320" xr:uid="{00000000-0005-0000-0000-00007A050000}"/>
    <cellStyle name="20% - Ênfase1 24 7" xfId="20661" xr:uid="{00000000-0005-0000-0000-00007B050000}"/>
    <cellStyle name="20% - Ênfase1 24 8" xfId="24026" xr:uid="{00000000-0005-0000-0000-00007C050000}"/>
    <cellStyle name="20% - Ênfase1 24 9" xfId="27335" xr:uid="{00000000-0005-0000-0000-00007D050000}"/>
    <cellStyle name="20% - Ênfase1 240" xfId="3545" xr:uid="{00000000-0005-0000-0000-00007E050000}"/>
    <cellStyle name="20% - Ênfase1 240 2" xfId="6909" xr:uid="{00000000-0005-0000-0000-00007F050000}"/>
    <cellStyle name="20% - Ênfase1 240 3" xfId="10217" xr:uid="{00000000-0005-0000-0000-000080050000}"/>
    <cellStyle name="20% - Ênfase1 240 4" xfId="13606" xr:uid="{00000000-0005-0000-0000-000081050000}"/>
    <cellStyle name="20% - Ênfase1 240 5" xfId="16920" xr:uid="{00000000-0005-0000-0000-000082050000}"/>
    <cellStyle name="20% - Ênfase1 240 6" xfId="20229" xr:uid="{00000000-0005-0000-0000-000083050000}"/>
    <cellStyle name="20% - Ênfase1 240 7" xfId="23570" xr:uid="{00000000-0005-0000-0000-000084050000}"/>
    <cellStyle name="20% - Ênfase1 240 8" xfId="26935" xr:uid="{00000000-0005-0000-0000-000085050000}"/>
    <cellStyle name="20% - Ênfase1 240 9" xfId="30244" xr:uid="{00000000-0005-0000-0000-000086050000}"/>
    <cellStyle name="20% - Ênfase1 241" xfId="3548" xr:uid="{00000000-0005-0000-0000-000087050000}"/>
    <cellStyle name="20% - Ênfase1 241 2" xfId="6912" xr:uid="{00000000-0005-0000-0000-000088050000}"/>
    <cellStyle name="20% - Ênfase1 241 3" xfId="10220" xr:uid="{00000000-0005-0000-0000-000089050000}"/>
    <cellStyle name="20% - Ênfase1 241 4" xfId="13609" xr:uid="{00000000-0005-0000-0000-00008A050000}"/>
    <cellStyle name="20% - Ênfase1 241 5" xfId="16923" xr:uid="{00000000-0005-0000-0000-00008B050000}"/>
    <cellStyle name="20% - Ênfase1 241 6" xfId="20232" xr:uid="{00000000-0005-0000-0000-00008C050000}"/>
    <cellStyle name="20% - Ênfase1 241 7" xfId="23573" xr:uid="{00000000-0005-0000-0000-00008D050000}"/>
    <cellStyle name="20% - Ênfase1 241 8" xfId="26938" xr:uid="{00000000-0005-0000-0000-00008E050000}"/>
    <cellStyle name="20% - Ênfase1 241 9" xfId="30247" xr:uid="{00000000-0005-0000-0000-00008F050000}"/>
    <cellStyle name="20% - Ênfase1 242" xfId="3574" xr:uid="{00000000-0005-0000-0000-000090050000}"/>
    <cellStyle name="20% - Ênfase1 242 2" xfId="6938" xr:uid="{00000000-0005-0000-0000-000091050000}"/>
    <cellStyle name="20% - Ênfase1 242 3" xfId="10246" xr:uid="{00000000-0005-0000-0000-000092050000}"/>
    <cellStyle name="20% - Ênfase1 242 4" xfId="13635" xr:uid="{00000000-0005-0000-0000-000093050000}"/>
    <cellStyle name="20% - Ênfase1 242 5" xfId="16949" xr:uid="{00000000-0005-0000-0000-000094050000}"/>
    <cellStyle name="20% - Ênfase1 242 6" xfId="20258" xr:uid="{00000000-0005-0000-0000-000095050000}"/>
    <cellStyle name="20% - Ênfase1 242 7" xfId="23599" xr:uid="{00000000-0005-0000-0000-000096050000}"/>
    <cellStyle name="20% - Ênfase1 242 8" xfId="26964" xr:uid="{00000000-0005-0000-0000-000097050000}"/>
    <cellStyle name="20% - Ênfase1 242 9" xfId="30273" xr:uid="{00000000-0005-0000-0000-000098050000}"/>
    <cellStyle name="20% - Ênfase1 243" xfId="3585" xr:uid="{00000000-0005-0000-0000-000099050000}"/>
    <cellStyle name="20% - Ênfase1 243 2" xfId="6949" xr:uid="{00000000-0005-0000-0000-00009A050000}"/>
    <cellStyle name="20% - Ênfase1 243 3" xfId="10257" xr:uid="{00000000-0005-0000-0000-00009B050000}"/>
    <cellStyle name="20% - Ênfase1 243 4" xfId="13646" xr:uid="{00000000-0005-0000-0000-00009C050000}"/>
    <cellStyle name="20% - Ênfase1 243 5" xfId="16960" xr:uid="{00000000-0005-0000-0000-00009D050000}"/>
    <cellStyle name="20% - Ênfase1 243 6" xfId="20269" xr:uid="{00000000-0005-0000-0000-00009E050000}"/>
    <cellStyle name="20% - Ênfase1 243 7" xfId="23610" xr:uid="{00000000-0005-0000-0000-00009F050000}"/>
    <cellStyle name="20% - Ênfase1 243 8" xfId="26975" xr:uid="{00000000-0005-0000-0000-0000A0050000}"/>
    <cellStyle name="20% - Ênfase1 243 9" xfId="30284" xr:uid="{00000000-0005-0000-0000-0000A1050000}"/>
    <cellStyle name="20% - Ênfase1 244" xfId="3587" xr:uid="{00000000-0005-0000-0000-0000A2050000}"/>
    <cellStyle name="20% - Ênfase1 244 2" xfId="6951" xr:uid="{00000000-0005-0000-0000-0000A3050000}"/>
    <cellStyle name="20% - Ênfase1 244 3" xfId="10259" xr:uid="{00000000-0005-0000-0000-0000A4050000}"/>
    <cellStyle name="20% - Ênfase1 244 4" xfId="13648" xr:uid="{00000000-0005-0000-0000-0000A5050000}"/>
    <cellStyle name="20% - Ênfase1 244 5" xfId="16962" xr:uid="{00000000-0005-0000-0000-0000A6050000}"/>
    <cellStyle name="20% - Ênfase1 244 6" xfId="20271" xr:uid="{00000000-0005-0000-0000-0000A7050000}"/>
    <cellStyle name="20% - Ênfase1 244 7" xfId="23612" xr:uid="{00000000-0005-0000-0000-0000A8050000}"/>
    <cellStyle name="20% - Ênfase1 244 8" xfId="26977" xr:uid="{00000000-0005-0000-0000-0000A9050000}"/>
    <cellStyle name="20% - Ênfase1 244 9" xfId="30286" xr:uid="{00000000-0005-0000-0000-0000AA050000}"/>
    <cellStyle name="20% - Ênfase1 245" xfId="3600" xr:uid="{00000000-0005-0000-0000-0000AB050000}"/>
    <cellStyle name="20% - Ênfase1 245 2" xfId="6964" xr:uid="{00000000-0005-0000-0000-0000AC050000}"/>
    <cellStyle name="20% - Ênfase1 245 3" xfId="10272" xr:uid="{00000000-0005-0000-0000-0000AD050000}"/>
    <cellStyle name="20% - Ênfase1 245 4" xfId="13661" xr:uid="{00000000-0005-0000-0000-0000AE050000}"/>
    <cellStyle name="20% - Ênfase1 245 5" xfId="16975" xr:uid="{00000000-0005-0000-0000-0000AF050000}"/>
    <cellStyle name="20% - Ênfase1 245 6" xfId="20284" xr:uid="{00000000-0005-0000-0000-0000B0050000}"/>
    <cellStyle name="20% - Ênfase1 245 7" xfId="23625" xr:uid="{00000000-0005-0000-0000-0000B1050000}"/>
    <cellStyle name="20% - Ênfase1 245 8" xfId="26990" xr:uid="{00000000-0005-0000-0000-0000B2050000}"/>
    <cellStyle name="20% - Ênfase1 245 9" xfId="30299" xr:uid="{00000000-0005-0000-0000-0000B3050000}"/>
    <cellStyle name="20% - Ênfase1 246" xfId="3643" xr:uid="{00000000-0005-0000-0000-0000B4050000}"/>
    <cellStyle name="20% - Ênfase1 247" xfId="3720" xr:uid="{00000000-0005-0000-0000-0000B5050000}"/>
    <cellStyle name="20% - Ênfase1 248" xfId="10328" xr:uid="{00000000-0005-0000-0000-0000B6050000}"/>
    <cellStyle name="20% - Ênfase1 249" xfId="10410" xr:uid="{00000000-0005-0000-0000-0000B7050000}"/>
    <cellStyle name="20% - Ênfase1 25" xfId="649" xr:uid="{00000000-0005-0000-0000-0000B8050000}"/>
    <cellStyle name="20% - Ênfase1 25 2" xfId="4013" xr:uid="{00000000-0005-0000-0000-0000B9050000}"/>
    <cellStyle name="20% - Ênfase1 25 3" xfId="7321" xr:uid="{00000000-0005-0000-0000-0000BA050000}"/>
    <cellStyle name="20% - Ênfase1 25 4" xfId="10710" xr:uid="{00000000-0005-0000-0000-0000BB050000}"/>
    <cellStyle name="20% - Ênfase1 25 5" xfId="14024" xr:uid="{00000000-0005-0000-0000-0000BC050000}"/>
    <cellStyle name="20% - Ênfase1 25 6" xfId="17333" xr:uid="{00000000-0005-0000-0000-0000BD050000}"/>
    <cellStyle name="20% - Ênfase1 25 7" xfId="20674" xr:uid="{00000000-0005-0000-0000-0000BE050000}"/>
    <cellStyle name="20% - Ênfase1 25 8" xfId="24039" xr:uid="{00000000-0005-0000-0000-0000BF050000}"/>
    <cellStyle name="20% - Ênfase1 25 9" xfId="27348" xr:uid="{00000000-0005-0000-0000-0000C0050000}"/>
    <cellStyle name="20% - Ênfase1 250" xfId="13731" xr:uid="{00000000-0005-0000-0000-0000C1050000}"/>
    <cellStyle name="20% - Ênfase1 251" xfId="20316" xr:uid="{00000000-0005-0000-0000-0000C2050000}"/>
    <cellStyle name="20% - Ênfase1 252" xfId="23669" xr:uid="{00000000-0005-0000-0000-0000C3050000}"/>
    <cellStyle name="20% - Ênfase1 253" xfId="23746" xr:uid="{00000000-0005-0000-0000-0000C4050000}"/>
    <cellStyle name="20% - Ênfase1 26" xfId="662" xr:uid="{00000000-0005-0000-0000-0000C5050000}"/>
    <cellStyle name="20% - Ênfase1 26 2" xfId="4026" xr:uid="{00000000-0005-0000-0000-0000C6050000}"/>
    <cellStyle name="20% - Ênfase1 26 3" xfId="7334" xr:uid="{00000000-0005-0000-0000-0000C7050000}"/>
    <cellStyle name="20% - Ênfase1 26 4" xfId="10723" xr:uid="{00000000-0005-0000-0000-0000C8050000}"/>
    <cellStyle name="20% - Ênfase1 26 5" xfId="14037" xr:uid="{00000000-0005-0000-0000-0000C9050000}"/>
    <cellStyle name="20% - Ênfase1 26 6" xfId="17346" xr:uid="{00000000-0005-0000-0000-0000CA050000}"/>
    <cellStyle name="20% - Ênfase1 26 7" xfId="20687" xr:uid="{00000000-0005-0000-0000-0000CB050000}"/>
    <cellStyle name="20% - Ênfase1 26 8" xfId="24052" xr:uid="{00000000-0005-0000-0000-0000CC050000}"/>
    <cellStyle name="20% - Ênfase1 26 9" xfId="27361" xr:uid="{00000000-0005-0000-0000-0000CD050000}"/>
    <cellStyle name="20% - Ênfase1 27" xfId="675" xr:uid="{00000000-0005-0000-0000-0000CE050000}"/>
    <cellStyle name="20% - Ênfase1 27 2" xfId="4039" xr:uid="{00000000-0005-0000-0000-0000CF050000}"/>
    <cellStyle name="20% - Ênfase1 27 3" xfId="7347" xr:uid="{00000000-0005-0000-0000-0000D0050000}"/>
    <cellStyle name="20% - Ênfase1 27 4" xfId="10736" xr:uid="{00000000-0005-0000-0000-0000D1050000}"/>
    <cellStyle name="20% - Ênfase1 27 5" xfId="14050" xr:uid="{00000000-0005-0000-0000-0000D2050000}"/>
    <cellStyle name="20% - Ênfase1 27 6" xfId="17359" xr:uid="{00000000-0005-0000-0000-0000D3050000}"/>
    <cellStyle name="20% - Ênfase1 27 7" xfId="20700" xr:uid="{00000000-0005-0000-0000-0000D4050000}"/>
    <cellStyle name="20% - Ênfase1 27 8" xfId="24065" xr:uid="{00000000-0005-0000-0000-0000D5050000}"/>
    <cellStyle name="20% - Ênfase1 27 9" xfId="27374" xr:uid="{00000000-0005-0000-0000-0000D6050000}"/>
    <cellStyle name="20% - Ênfase1 28" xfId="688" xr:uid="{00000000-0005-0000-0000-0000D7050000}"/>
    <cellStyle name="20% - Ênfase1 28 2" xfId="4052" xr:uid="{00000000-0005-0000-0000-0000D8050000}"/>
    <cellStyle name="20% - Ênfase1 28 3" xfId="7360" xr:uid="{00000000-0005-0000-0000-0000D9050000}"/>
    <cellStyle name="20% - Ênfase1 28 4" xfId="10749" xr:uid="{00000000-0005-0000-0000-0000DA050000}"/>
    <cellStyle name="20% - Ênfase1 28 5" xfId="14063" xr:uid="{00000000-0005-0000-0000-0000DB050000}"/>
    <cellStyle name="20% - Ênfase1 28 6" xfId="17372" xr:uid="{00000000-0005-0000-0000-0000DC050000}"/>
    <cellStyle name="20% - Ênfase1 28 7" xfId="20713" xr:uid="{00000000-0005-0000-0000-0000DD050000}"/>
    <cellStyle name="20% - Ênfase1 28 8" xfId="24078" xr:uid="{00000000-0005-0000-0000-0000DE050000}"/>
    <cellStyle name="20% - Ênfase1 28 9" xfId="27387" xr:uid="{00000000-0005-0000-0000-0000DF050000}"/>
    <cellStyle name="20% - Ênfase1 29" xfId="701" xr:uid="{00000000-0005-0000-0000-0000E0050000}"/>
    <cellStyle name="20% - Ênfase1 29 2" xfId="4065" xr:uid="{00000000-0005-0000-0000-0000E1050000}"/>
    <cellStyle name="20% - Ênfase1 29 3" xfId="7373" xr:uid="{00000000-0005-0000-0000-0000E2050000}"/>
    <cellStyle name="20% - Ênfase1 29 4" xfId="10762" xr:uid="{00000000-0005-0000-0000-0000E3050000}"/>
    <cellStyle name="20% - Ênfase1 29 5" xfId="14076" xr:uid="{00000000-0005-0000-0000-0000E4050000}"/>
    <cellStyle name="20% - Ênfase1 29 6" xfId="17385" xr:uid="{00000000-0005-0000-0000-0000E5050000}"/>
    <cellStyle name="20% - Ênfase1 29 7" xfId="20726" xr:uid="{00000000-0005-0000-0000-0000E6050000}"/>
    <cellStyle name="20% - Ênfase1 29 8" xfId="24091" xr:uid="{00000000-0005-0000-0000-0000E7050000}"/>
    <cellStyle name="20% - Ênfase1 29 9" xfId="27400" xr:uid="{00000000-0005-0000-0000-0000E8050000}"/>
    <cellStyle name="20% - Ênfase1 3" xfId="164" xr:uid="{00000000-0005-0000-0000-0000E9050000}"/>
    <cellStyle name="20% - Ênfase1 3 10" xfId="27024" xr:uid="{00000000-0005-0000-0000-0000EA050000}"/>
    <cellStyle name="20% - Ênfase1 3 2" xfId="325" xr:uid="{00000000-0005-0000-0000-0000EB050000}"/>
    <cellStyle name="20% - Ênfase1 3 3" xfId="3684" xr:uid="{00000000-0005-0000-0000-0000EC050000}"/>
    <cellStyle name="20% - Ênfase1 3 4" xfId="6997" xr:uid="{00000000-0005-0000-0000-0000ED050000}"/>
    <cellStyle name="20% - Ênfase1 3 5" xfId="10371" xr:uid="{00000000-0005-0000-0000-0000EE050000}"/>
    <cellStyle name="20% - Ênfase1 3 6" xfId="13695" xr:uid="{00000000-0005-0000-0000-0000EF050000}"/>
    <cellStyle name="20% - Ênfase1 3 7" xfId="17009" xr:uid="{00000000-0005-0000-0000-0000F0050000}"/>
    <cellStyle name="20% - Ênfase1 3 8" xfId="20350" xr:uid="{00000000-0005-0000-0000-0000F1050000}"/>
    <cellStyle name="20% - Ênfase1 3 9" xfId="23710" xr:uid="{00000000-0005-0000-0000-0000F2050000}"/>
    <cellStyle name="20% - Ênfase1 30" xfId="714" xr:uid="{00000000-0005-0000-0000-0000F3050000}"/>
    <cellStyle name="20% - Ênfase1 30 2" xfId="4078" xr:uid="{00000000-0005-0000-0000-0000F4050000}"/>
    <cellStyle name="20% - Ênfase1 30 3" xfId="7386" xr:uid="{00000000-0005-0000-0000-0000F5050000}"/>
    <cellStyle name="20% - Ênfase1 30 4" xfId="10775" xr:uid="{00000000-0005-0000-0000-0000F6050000}"/>
    <cellStyle name="20% - Ênfase1 30 5" xfId="14089" xr:uid="{00000000-0005-0000-0000-0000F7050000}"/>
    <cellStyle name="20% - Ênfase1 30 6" xfId="17398" xr:uid="{00000000-0005-0000-0000-0000F8050000}"/>
    <cellStyle name="20% - Ênfase1 30 7" xfId="20739" xr:uid="{00000000-0005-0000-0000-0000F9050000}"/>
    <cellStyle name="20% - Ênfase1 30 8" xfId="24104" xr:uid="{00000000-0005-0000-0000-0000FA050000}"/>
    <cellStyle name="20% - Ênfase1 30 9" xfId="27413" xr:uid="{00000000-0005-0000-0000-0000FB050000}"/>
    <cellStyle name="20% - Ênfase1 31" xfId="727" xr:uid="{00000000-0005-0000-0000-0000FC050000}"/>
    <cellStyle name="20% - Ênfase1 31 2" xfId="4091" xr:uid="{00000000-0005-0000-0000-0000FD050000}"/>
    <cellStyle name="20% - Ênfase1 31 3" xfId="7399" xr:uid="{00000000-0005-0000-0000-0000FE050000}"/>
    <cellStyle name="20% - Ênfase1 31 4" xfId="10788" xr:uid="{00000000-0005-0000-0000-0000FF050000}"/>
    <cellStyle name="20% - Ênfase1 31 5" xfId="14102" xr:uid="{00000000-0005-0000-0000-000000060000}"/>
    <cellStyle name="20% - Ênfase1 31 6" xfId="17411" xr:uid="{00000000-0005-0000-0000-000001060000}"/>
    <cellStyle name="20% - Ênfase1 31 7" xfId="20752" xr:uid="{00000000-0005-0000-0000-000002060000}"/>
    <cellStyle name="20% - Ênfase1 31 8" xfId="24117" xr:uid="{00000000-0005-0000-0000-000003060000}"/>
    <cellStyle name="20% - Ênfase1 31 9" xfId="27426" xr:uid="{00000000-0005-0000-0000-000004060000}"/>
    <cellStyle name="20% - Ênfase1 32" xfId="740" xr:uid="{00000000-0005-0000-0000-000005060000}"/>
    <cellStyle name="20% - Ênfase1 32 2" xfId="4104" xr:uid="{00000000-0005-0000-0000-000006060000}"/>
    <cellStyle name="20% - Ênfase1 32 3" xfId="7412" xr:uid="{00000000-0005-0000-0000-000007060000}"/>
    <cellStyle name="20% - Ênfase1 32 4" xfId="10801" xr:uid="{00000000-0005-0000-0000-000008060000}"/>
    <cellStyle name="20% - Ênfase1 32 5" xfId="14115" xr:uid="{00000000-0005-0000-0000-000009060000}"/>
    <cellStyle name="20% - Ênfase1 32 6" xfId="17424" xr:uid="{00000000-0005-0000-0000-00000A060000}"/>
    <cellStyle name="20% - Ênfase1 32 7" xfId="20765" xr:uid="{00000000-0005-0000-0000-00000B060000}"/>
    <cellStyle name="20% - Ênfase1 32 8" xfId="24130" xr:uid="{00000000-0005-0000-0000-00000C060000}"/>
    <cellStyle name="20% - Ênfase1 32 9" xfId="27439" xr:uid="{00000000-0005-0000-0000-00000D060000}"/>
    <cellStyle name="20% - Ênfase1 33" xfId="753" xr:uid="{00000000-0005-0000-0000-00000E060000}"/>
    <cellStyle name="20% - Ênfase1 33 2" xfId="4117" xr:uid="{00000000-0005-0000-0000-00000F060000}"/>
    <cellStyle name="20% - Ênfase1 33 3" xfId="7425" xr:uid="{00000000-0005-0000-0000-000010060000}"/>
    <cellStyle name="20% - Ênfase1 33 4" xfId="10814" xr:uid="{00000000-0005-0000-0000-000011060000}"/>
    <cellStyle name="20% - Ênfase1 33 5" xfId="14128" xr:uid="{00000000-0005-0000-0000-000012060000}"/>
    <cellStyle name="20% - Ênfase1 33 6" xfId="17437" xr:uid="{00000000-0005-0000-0000-000013060000}"/>
    <cellStyle name="20% - Ênfase1 33 7" xfId="20778" xr:uid="{00000000-0005-0000-0000-000014060000}"/>
    <cellStyle name="20% - Ênfase1 33 8" xfId="24143" xr:uid="{00000000-0005-0000-0000-000015060000}"/>
    <cellStyle name="20% - Ênfase1 33 9" xfId="27452" xr:uid="{00000000-0005-0000-0000-000016060000}"/>
    <cellStyle name="20% - Ênfase1 34" xfId="766" xr:uid="{00000000-0005-0000-0000-000017060000}"/>
    <cellStyle name="20% - Ênfase1 34 2" xfId="4130" xr:uid="{00000000-0005-0000-0000-000018060000}"/>
    <cellStyle name="20% - Ênfase1 34 3" xfId="7438" xr:uid="{00000000-0005-0000-0000-000019060000}"/>
    <cellStyle name="20% - Ênfase1 34 4" xfId="10827" xr:uid="{00000000-0005-0000-0000-00001A060000}"/>
    <cellStyle name="20% - Ênfase1 34 5" xfId="14141" xr:uid="{00000000-0005-0000-0000-00001B060000}"/>
    <cellStyle name="20% - Ênfase1 34 6" xfId="17450" xr:uid="{00000000-0005-0000-0000-00001C060000}"/>
    <cellStyle name="20% - Ênfase1 34 7" xfId="20791" xr:uid="{00000000-0005-0000-0000-00001D060000}"/>
    <cellStyle name="20% - Ênfase1 34 8" xfId="24156" xr:uid="{00000000-0005-0000-0000-00001E060000}"/>
    <cellStyle name="20% - Ênfase1 34 9" xfId="27465" xr:uid="{00000000-0005-0000-0000-00001F060000}"/>
    <cellStyle name="20% - Ênfase1 35" xfId="779" xr:uid="{00000000-0005-0000-0000-000020060000}"/>
    <cellStyle name="20% - Ênfase1 35 2" xfId="4143" xr:uid="{00000000-0005-0000-0000-000021060000}"/>
    <cellStyle name="20% - Ênfase1 35 3" xfId="7451" xr:uid="{00000000-0005-0000-0000-000022060000}"/>
    <cellStyle name="20% - Ênfase1 35 4" xfId="10840" xr:uid="{00000000-0005-0000-0000-000023060000}"/>
    <cellStyle name="20% - Ênfase1 35 5" xfId="14154" xr:uid="{00000000-0005-0000-0000-000024060000}"/>
    <cellStyle name="20% - Ênfase1 35 6" xfId="17463" xr:uid="{00000000-0005-0000-0000-000025060000}"/>
    <cellStyle name="20% - Ênfase1 35 7" xfId="20804" xr:uid="{00000000-0005-0000-0000-000026060000}"/>
    <cellStyle name="20% - Ênfase1 35 8" xfId="24169" xr:uid="{00000000-0005-0000-0000-000027060000}"/>
    <cellStyle name="20% - Ênfase1 35 9" xfId="27478" xr:uid="{00000000-0005-0000-0000-000028060000}"/>
    <cellStyle name="20% - Ênfase1 36" xfId="792" xr:uid="{00000000-0005-0000-0000-000029060000}"/>
    <cellStyle name="20% - Ênfase1 36 2" xfId="4156" xr:uid="{00000000-0005-0000-0000-00002A060000}"/>
    <cellStyle name="20% - Ênfase1 36 3" xfId="7464" xr:uid="{00000000-0005-0000-0000-00002B060000}"/>
    <cellStyle name="20% - Ênfase1 36 4" xfId="10853" xr:uid="{00000000-0005-0000-0000-00002C060000}"/>
    <cellStyle name="20% - Ênfase1 36 5" xfId="14167" xr:uid="{00000000-0005-0000-0000-00002D060000}"/>
    <cellStyle name="20% - Ênfase1 36 6" xfId="17476" xr:uid="{00000000-0005-0000-0000-00002E060000}"/>
    <cellStyle name="20% - Ênfase1 36 7" xfId="20817" xr:uid="{00000000-0005-0000-0000-00002F060000}"/>
    <cellStyle name="20% - Ênfase1 36 8" xfId="24182" xr:uid="{00000000-0005-0000-0000-000030060000}"/>
    <cellStyle name="20% - Ênfase1 36 9" xfId="27491" xr:uid="{00000000-0005-0000-0000-000031060000}"/>
    <cellStyle name="20% - Ênfase1 37" xfId="805" xr:uid="{00000000-0005-0000-0000-000032060000}"/>
    <cellStyle name="20% - Ênfase1 37 2" xfId="4169" xr:uid="{00000000-0005-0000-0000-000033060000}"/>
    <cellStyle name="20% - Ênfase1 37 3" xfId="7477" xr:uid="{00000000-0005-0000-0000-000034060000}"/>
    <cellStyle name="20% - Ênfase1 37 4" xfId="10866" xr:uid="{00000000-0005-0000-0000-000035060000}"/>
    <cellStyle name="20% - Ênfase1 37 5" xfId="14180" xr:uid="{00000000-0005-0000-0000-000036060000}"/>
    <cellStyle name="20% - Ênfase1 37 6" xfId="17489" xr:uid="{00000000-0005-0000-0000-000037060000}"/>
    <cellStyle name="20% - Ênfase1 37 7" xfId="20830" xr:uid="{00000000-0005-0000-0000-000038060000}"/>
    <cellStyle name="20% - Ênfase1 37 8" xfId="24195" xr:uid="{00000000-0005-0000-0000-000039060000}"/>
    <cellStyle name="20% - Ênfase1 37 9" xfId="27504" xr:uid="{00000000-0005-0000-0000-00003A060000}"/>
    <cellStyle name="20% - Ênfase1 38" xfId="818" xr:uid="{00000000-0005-0000-0000-00003B060000}"/>
    <cellStyle name="20% - Ênfase1 38 2" xfId="4182" xr:uid="{00000000-0005-0000-0000-00003C060000}"/>
    <cellStyle name="20% - Ênfase1 38 3" xfId="7490" xr:uid="{00000000-0005-0000-0000-00003D060000}"/>
    <cellStyle name="20% - Ênfase1 38 4" xfId="10879" xr:uid="{00000000-0005-0000-0000-00003E060000}"/>
    <cellStyle name="20% - Ênfase1 38 5" xfId="14193" xr:uid="{00000000-0005-0000-0000-00003F060000}"/>
    <cellStyle name="20% - Ênfase1 38 6" xfId="17502" xr:uid="{00000000-0005-0000-0000-000040060000}"/>
    <cellStyle name="20% - Ênfase1 38 7" xfId="20843" xr:uid="{00000000-0005-0000-0000-000041060000}"/>
    <cellStyle name="20% - Ênfase1 38 8" xfId="24208" xr:uid="{00000000-0005-0000-0000-000042060000}"/>
    <cellStyle name="20% - Ênfase1 38 9" xfId="27517" xr:uid="{00000000-0005-0000-0000-000043060000}"/>
    <cellStyle name="20% - Ênfase1 39" xfId="831" xr:uid="{00000000-0005-0000-0000-000044060000}"/>
    <cellStyle name="20% - Ênfase1 39 2" xfId="4195" xr:uid="{00000000-0005-0000-0000-000045060000}"/>
    <cellStyle name="20% - Ênfase1 39 3" xfId="7503" xr:uid="{00000000-0005-0000-0000-000046060000}"/>
    <cellStyle name="20% - Ênfase1 39 4" xfId="10892" xr:uid="{00000000-0005-0000-0000-000047060000}"/>
    <cellStyle name="20% - Ênfase1 39 5" xfId="14206" xr:uid="{00000000-0005-0000-0000-000048060000}"/>
    <cellStyle name="20% - Ênfase1 39 6" xfId="17515" xr:uid="{00000000-0005-0000-0000-000049060000}"/>
    <cellStyle name="20% - Ênfase1 39 7" xfId="20856" xr:uid="{00000000-0005-0000-0000-00004A060000}"/>
    <cellStyle name="20% - Ênfase1 39 8" xfId="24221" xr:uid="{00000000-0005-0000-0000-00004B060000}"/>
    <cellStyle name="20% - Ênfase1 39 9" xfId="27530" xr:uid="{00000000-0005-0000-0000-00004C060000}"/>
    <cellStyle name="20% - Ênfase1 4" xfId="163" xr:uid="{00000000-0005-0000-0000-00004D060000}"/>
    <cellStyle name="20% - Ênfase1 4 10" xfId="27023" xr:uid="{00000000-0005-0000-0000-00004E060000}"/>
    <cellStyle name="20% - Ênfase1 4 2" xfId="324" xr:uid="{00000000-0005-0000-0000-00004F060000}"/>
    <cellStyle name="20% - Ênfase1 4 3" xfId="3683" xr:uid="{00000000-0005-0000-0000-000050060000}"/>
    <cellStyle name="20% - Ênfase1 4 4" xfId="6996" xr:uid="{00000000-0005-0000-0000-000051060000}"/>
    <cellStyle name="20% - Ênfase1 4 5" xfId="10370" xr:uid="{00000000-0005-0000-0000-000052060000}"/>
    <cellStyle name="20% - Ênfase1 4 6" xfId="13694" xr:uid="{00000000-0005-0000-0000-000053060000}"/>
    <cellStyle name="20% - Ênfase1 4 7" xfId="17008" xr:uid="{00000000-0005-0000-0000-000054060000}"/>
    <cellStyle name="20% - Ênfase1 4 8" xfId="20349" xr:uid="{00000000-0005-0000-0000-000055060000}"/>
    <cellStyle name="20% - Ênfase1 4 9" xfId="23709" xr:uid="{00000000-0005-0000-0000-000056060000}"/>
    <cellStyle name="20% - Ênfase1 40" xfId="844" xr:uid="{00000000-0005-0000-0000-000057060000}"/>
    <cellStyle name="20% - Ênfase1 40 2" xfId="4208" xr:uid="{00000000-0005-0000-0000-000058060000}"/>
    <cellStyle name="20% - Ênfase1 40 3" xfId="7516" xr:uid="{00000000-0005-0000-0000-000059060000}"/>
    <cellStyle name="20% - Ênfase1 40 4" xfId="10905" xr:uid="{00000000-0005-0000-0000-00005A060000}"/>
    <cellStyle name="20% - Ênfase1 40 5" xfId="14219" xr:uid="{00000000-0005-0000-0000-00005B060000}"/>
    <cellStyle name="20% - Ênfase1 40 6" xfId="17528" xr:uid="{00000000-0005-0000-0000-00005C060000}"/>
    <cellStyle name="20% - Ênfase1 40 7" xfId="20869" xr:uid="{00000000-0005-0000-0000-00005D060000}"/>
    <cellStyle name="20% - Ênfase1 40 8" xfId="24234" xr:uid="{00000000-0005-0000-0000-00005E060000}"/>
    <cellStyle name="20% - Ênfase1 40 9" xfId="27543" xr:uid="{00000000-0005-0000-0000-00005F060000}"/>
    <cellStyle name="20% - Ênfase1 41" xfId="857" xr:uid="{00000000-0005-0000-0000-000060060000}"/>
    <cellStyle name="20% - Ênfase1 41 2" xfId="4221" xr:uid="{00000000-0005-0000-0000-000061060000}"/>
    <cellStyle name="20% - Ênfase1 41 3" xfId="7529" xr:uid="{00000000-0005-0000-0000-000062060000}"/>
    <cellStyle name="20% - Ênfase1 41 4" xfId="10918" xr:uid="{00000000-0005-0000-0000-000063060000}"/>
    <cellStyle name="20% - Ênfase1 41 5" xfId="14232" xr:uid="{00000000-0005-0000-0000-000064060000}"/>
    <cellStyle name="20% - Ênfase1 41 6" xfId="17541" xr:uid="{00000000-0005-0000-0000-000065060000}"/>
    <cellStyle name="20% - Ênfase1 41 7" xfId="20882" xr:uid="{00000000-0005-0000-0000-000066060000}"/>
    <cellStyle name="20% - Ênfase1 41 8" xfId="24247" xr:uid="{00000000-0005-0000-0000-000067060000}"/>
    <cellStyle name="20% - Ênfase1 41 9" xfId="27556" xr:uid="{00000000-0005-0000-0000-000068060000}"/>
    <cellStyle name="20% - Ênfase1 42" xfId="870" xr:uid="{00000000-0005-0000-0000-000069060000}"/>
    <cellStyle name="20% - Ênfase1 42 2" xfId="4234" xr:uid="{00000000-0005-0000-0000-00006A060000}"/>
    <cellStyle name="20% - Ênfase1 42 3" xfId="7542" xr:uid="{00000000-0005-0000-0000-00006B060000}"/>
    <cellStyle name="20% - Ênfase1 42 4" xfId="10931" xr:uid="{00000000-0005-0000-0000-00006C060000}"/>
    <cellStyle name="20% - Ênfase1 42 5" xfId="14245" xr:uid="{00000000-0005-0000-0000-00006D060000}"/>
    <cellStyle name="20% - Ênfase1 42 6" xfId="17554" xr:uid="{00000000-0005-0000-0000-00006E060000}"/>
    <cellStyle name="20% - Ênfase1 42 7" xfId="20895" xr:uid="{00000000-0005-0000-0000-00006F060000}"/>
    <cellStyle name="20% - Ênfase1 42 8" xfId="24260" xr:uid="{00000000-0005-0000-0000-000070060000}"/>
    <cellStyle name="20% - Ênfase1 42 9" xfId="27569" xr:uid="{00000000-0005-0000-0000-000071060000}"/>
    <cellStyle name="20% - Ênfase1 43" xfId="883" xr:uid="{00000000-0005-0000-0000-000072060000}"/>
    <cellStyle name="20% - Ênfase1 43 2" xfId="4247" xr:uid="{00000000-0005-0000-0000-000073060000}"/>
    <cellStyle name="20% - Ênfase1 43 3" xfId="7555" xr:uid="{00000000-0005-0000-0000-000074060000}"/>
    <cellStyle name="20% - Ênfase1 43 4" xfId="10944" xr:uid="{00000000-0005-0000-0000-000075060000}"/>
    <cellStyle name="20% - Ênfase1 43 5" xfId="14258" xr:uid="{00000000-0005-0000-0000-000076060000}"/>
    <cellStyle name="20% - Ênfase1 43 6" xfId="17567" xr:uid="{00000000-0005-0000-0000-000077060000}"/>
    <cellStyle name="20% - Ênfase1 43 7" xfId="20908" xr:uid="{00000000-0005-0000-0000-000078060000}"/>
    <cellStyle name="20% - Ênfase1 43 8" xfId="24273" xr:uid="{00000000-0005-0000-0000-000079060000}"/>
    <cellStyle name="20% - Ênfase1 43 9" xfId="27582" xr:uid="{00000000-0005-0000-0000-00007A060000}"/>
    <cellStyle name="20% - Ênfase1 44" xfId="896" xr:uid="{00000000-0005-0000-0000-00007B060000}"/>
    <cellStyle name="20% - Ênfase1 44 2" xfId="4260" xr:uid="{00000000-0005-0000-0000-00007C060000}"/>
    <cellStyle name="20% - Ênfase1 44 3" xfId="7568" xr:uid="{00000000-0005-0000-0000-00007D060000}"/>
    <cellStyle name="20% - Ênfase1 44 4" xfId="10957" xr:uid="{00000000-0005-0000-0000-00007E060000}"/>
    <cellStyle name="20% - Ênfase1 44 5" xfId="14271" xr:uid="{00000000-0005-0000-0000-00007F060000}"/>
    <cellStyle name="20% - Ênfase1 44 6" xfId="17580" xr:uid="{00000000-0005-0000-0000-000080060000}"/>
    <cellStyle name="20% - Ênfase1 44 7" xfId="20921" xr:uid="{00000000-0005-0000-0000-000081060000}"/>
    <cellStyle name="20% - Ênfase1 44 8" xfId="24286" xr:uid="{00000000-0005-0000-0000-000082060000}"/>
    <cellStyle name="20% - Ênfase1 44 9" xfId="27595" xr:uid="{00000000-0005-0000-0000-000083060000}"/>
    <cellStyle name="20% - Ênfase1 45" xfId="909" xr:uid="{00000000-0005-0000-0000-000084060000}"/>
    <cellStyle name="20% - Ênfase1 45 2" xfId="4273" xr:uid="{00000000-0005-0000-0000-000085060000}"/>
    <cellStyle name="20% - Ênfase1 45 3" xfId="7581" xr:uid="{00000000-0005-0000-0000-000086060000}"/>
    <cellStyle name="20% - Ênfase1 45 4" xfId="10970" xr:uid="{00000000-0005-0000-0000-000087060000}"/>
    <cellStyle name="20% - Ênfase1 45 5" xfId="14284" xr:uid="{00000000-0005-0000-0000-000088060000}"/>
    <cellStyle name="20% - Ênfase1 45 6" xfId="17593" xr:uid="{00000000-0005-0000-0000-000089060000}"/>
    <cellStyle name="20% - Ênfase1 45 7" xfId="20934" xr:uid="{00000000-0005-0000-0000-00008A060000}"/>
    <cellStyle name="20% - Ênfase1 45 8" xfId="24299" xr:uid="{00000000-0005-0000-0000-00008B060000}"/>
    <cellStyle name="20% - Ênfase1 45 9" xfId="27608" xr:uid="{00000000-0005-0000-0000-00008C060000}"/>
    <cellStyle name="20% - Ênfase1 46" xfId="923" xr:uid="{00000000-0005-0000-0000-00008D060000}"/>
    <cellStyle name="20% - Ênfase1 46 2" xfId="4287" xr:uid="{00000000-0005-0000-0000-00008E060000}"/>
    <cellStyle name="20% - Ênfase1 46 3" xfId="7595" xr:uid="{00000000-0005-0000-0000-00008F060000}"/>
    <cellStyle name="20% - Ênfase1 46 4" xfId="10984" xr:uid="{00000000-0005-0000-0000-000090060000}"/>
    <cellStyle name="20% - Ênfase1 46 5" xfId="14298" xr:uid="{00000000-0005-0000-0000-000091060000}"/>
    <cellStyle name="20% - Ênfase1 46 6" xfId="17607" xr:uid="{00000000-0005-0000-0000-000092060000}"/>
    <cellStyle name="20% - Ênfase1 46 7" xfId="20948" xr:uid="{00000000-0005-0000-0000-000093060000}"/>
    <cellStyle name="20% - Ênfase1 46 8" xfId="24313" xr:uid="{00000000-0005-0000-0000-000094060000}"/>
    <cellStyle name="20% - Ênfase1 46 9" xfId="27622" xr:uid="{00000000-0005-0000-0000-000095060000}"/>
    <cellStyle name="20% - Ênfase1 47" xfId="937" xr:uid="{00000000-0005-0000-0000-000096060000}"/>
    <cellStyle name="20% - Ênfase1 47 2" xfId="4301" xr:uid="{00000000-0005-0000-0000-000097060000}"/>
    <cellStyle name="20% - Ênfase1 47 3" xfId="7609" xr:uid="{00000000-0005-0000-0000-000098060000}"/>
    <cellStyle name="20% - Ênfase1 47 4" xfId="10998" xr:uid="{00000000-0005-0000-0000-000099060000}"/>
    <cellStyle name="20% - Ênfase1 47 5" xfId="14312" xr:uid="{00000000-0005-0000-0000-00009A060000}"/>
    <cellStyle name="20% - Ênfase1 47 6" xfId="17621" xr:uid="{00000000-0005-0000-0000-00009B060000}"/>
    <cellStyle name="20% - Ênfase1 47 7" xfId="20962" xr:uid="{00000000-0005-0000-0000-00009C060000}"/>
    <cellStyle name="20% - Ênfase1 47 8" xfId="24327" xr:uid="{00000000-0005-0000-0000-00009D060000}"/>
    <cellStyle name="20% - Ênfase1 47 9" xfId="27636" xr:uid="{00000000-0005-0000-0000-00009E060000}"/>
    <cellStyle name="20% - Ênfase1 48" xfId="951" xr:uid="{00000000-0005-0000-0000-00009F060000}"/>
    <cellStyle name="20% - Ênfase1 48 2" xfId="4315" xr:uid="{00000000-0005-0000-0000-0000A0060000}"/>
    <cellStyle name="20% - Ênfase1 48 3" xfId="7623" xr:uid="{00000000-0005-0000-0000-0000A1060000}"/>
    <cellStyle name="20% - Ênfase1 48 4" xfId="11012" xr:uid="{00000000-0005-0000-0000-0000A2060000}"/>
    <cellStyle name="20% - Ênfase1 48 5" xfId="14326" xr:uid="{00000000-0005-0000-0000-0000A3060000}"/>
    <cellStyle name="20% - Ênfase1 48 6" xfId="17635" xr:uid="{00000000-0005-0000-0000-0000A4060000}"/>
    <cellStyle name="20% - Ênfase1 48 7" xfId="20976" xr:uid="{00000000-0005-0000-0000-0000A5060000}"/>
    <cellStyle name="20% - Ênfase1 48 8" xfId="24341" xr:uid="{00000000-0005-0000-0000-0000A6060000}"/>
    <cellStyle name="20% - Ênfase1 48 9" xfId="27650" xr:uid="{00000000-0005-0000-0000-0000A7060000}"/>
    <cellStyle name="20% - Ênfase1 49" xfId="965" xr:uid="{00000000-0005-0000-0000-0000A8060000}"/>
    <cellStyle name="20% - Ênfase1 49 2" xfId="4329" xr:uid="{00000000-0005-0000-0000-0000A9060000}"/>
    <cellStyle name="20% - Ênfase1 49 3" xfId="7637" xr:uid="{00000000-0005-0000-0000-0000AA060000}"/>
    <cellStyle name="20% - Ênfase1 49 4" xfId="11026" xr:uid="{00000000-0005-0000-0000-0000AB060000}"/>
    <cellStyle name="20% - Ênfase1 49 5" xfId="14340" xr:uid="{00000000-0005-0000-0000-0000AC060000}"/>
    <cellStyle name="20% - Ênfase1 49 6" xfId="17649" xr:uid="{00000000-0005-0000-0000-0000AD060000}"/>
    <cellStyle name="20% - Ênfase1 49 7" xfId="20990" xr:uid="{00000000-0005-0000-0000-0000AE060000}"/>
    <cellStyle name="20% - Ênfase1 49 8" xfId="24355" xr:uid="{00000000-0005-0000-0000-0000AF060000}"/>
    <cellStyle name="20% - Ênfase1 49 9" xfId="27664" xr:uid="{00000000-0005-0000-0000-0000B0060000}"/>
    <cellStyle name="20% - Ênfase1 5" xfId="291" xr:uid="{00000000-0005-0000-0000-0000B1060000}"/>
    <cellStyle name="20% - Ênfase1 5 10" xfId="27076" xr:uid="{00000000-0005-0000-0000-0000B2060000}"/>
    <cellStyle name="20% - Ênfase1 5 2" xfId="377" xr:uid="{00000000-0005-0000-0000-0000B3060000}"/>
    <cellStyle name="20% - Ênfase1 5 3" xfId="3741" xr:uid="{00000000-0005-0000-0000-0000B4060000}"/>
    <cellStyle name="20% - Ênfase1 5 4" xfId="7049" xr:uid="{00000000-0005-0000-0000-0000B5060000}"/>
    <cellStyle name="20% - Ênfase1 5 5" xfId="10438" xr:uid="{00000000-0005-0000-0000-0000B6060000}"/>
    <cellStyle name="20% - Ênfase1 5 6" xfId="13752" xr:uid="{00000000-0005-0000-0000-0000B7060000}"/>
    <cellStyle name="20% - Ênfase1 5 7" xfId="17061" xr:uid="{00000000-0005-0000-0000-0000B8060000}"/>
    <cellStyle name="20% - Ênfase1 5 8" xfId="20402" xr:uid="{00000000-0005-0000-0000-0000B9060000}"/>
    <cellStyle name="20% - Ênfase1 5 9" xfId="23767" xr:uid="{00000000-0005-0000-0000-0000BA060000}"/>
    <cellStyle name="20% - Ênfase1 50" xfId="979" xr:uid="{00000000-0005-0000-0000-0000BB060000}"/>
    <cellStyle name="20% - Ênfase1 50 2" xfId="4343" xr:uid="{00000000-0005-0000-0000-0000BC060000}"/>
    <cellStyle name="20% - Ênfase1 50 3" xfId="7651" xr:uid="{00000000-0005-0000-0000-0000BD060000}"/>
    <cellStyle name="20% - Ênfase1 50 4" xfId="11040" xr:uid="{00000000-0005-0000-0000-0000BE060000}"/>
    <cellStyle name="20% - Ênfase1 50 5" xfId="14354" xr:uid="{00000000-0005-0000-0000-0000BF060000}"/>
    <cellStyle name="20% - Ênfase1 50 6" xfId="17663" xr:uid="{00000000-0005-0000-0000-0000C0060000}"/>
    <cellStyle name="20% - Ênfase1 50 7" xfId="21004" xr:uid="{00000000-0005-0000-0000-0000C1060000}"/>
    <cellStyle name="20% - Ênfase1 50 8" xfId="24369" xr:uid="{00000000-0005-0000-0000-0000C2060000}"/>
    <cellStyle name="20% - Ênfase1 50 9" xfId="27678" xr:uid="{00000000-0005-0000-0000-0000C3060000}"/>
    <cellStyle name="20% - Ênfase1 51" xfId="993" xr:uid="{00000000-0005-0000-0000-0000C4060000}"/>
    <cellStyle name="20% - Ênfase1 51 2" xfId="4357" xr:uid="{00000000-0005-0000-0000-0000C5060000}"/>
    <cellStyle name="20% - Ênfase1 51 3" xfId="7665" xr:uid="{00000000-0005-0000-0000-0000C6060000}"/>
    <cellStyle name="20% - Ênfase1 51 4" xfId="11054" xr:uid="{00000000-0005-0000-0000-0000C7060000}"/>
    <cellStyle name="20% - Ênfase1 51 5" xfId="14368" xr:uid="{00000000-0005-0000-0000-0000C8060000}"/>
    <cellStyle name="20% - Ênfase1 51 6" xfId="17677" xr:uid="{00000000-0005-0000-0000-0000C9060000}"/>
    <cellStyle name="20% - Ênfase1 51 7" xfId="21018" xr:uid="{00000000-0005-0000-0000-0000CA060000}"/>
    <cellStyle name="20% - Ênfase1 51 8" xfId="24383" xr:uid="{00000000-0005-0000-0000-0000CB060000}"/>
    <cellStyle name="20% - Ênfase1 51 9" xfId="27692" xr:uid="{00000000-0005-0000-0000-0000CC060000}"/>
    <cellStyle name="20% - Ênfase1 52" xfId="1007" xr:uid="{00000000-0005-0000-0000-0000CD060000}"/>
    <cellStyle name="20% - Ênfase1 52 2" xfId="4371" xr:uid="{00000000-0005-0000-0000-0000CE060000}"/>
    <cellStyle name="20% - Ênfase1 52 3" xfId="7679" xr:uid="{00000000-0005-0000-0000-0000CF060000}"/>
    <cellStyle name="20% - Ênfase1 52 4" xfId="11068" xr:uid="{00000000-0005-0000-0000-0000D0060000}"/>
    <cellStyle name="20% - Ênfase1 52 5" xfId="14382" xr:uid="{00000000-0005-0000-0000-0000D1060000}"/>
    <cellStyle name="20% - Ênfase1 52 6" xfId="17691" xr:uid="{00000000-0005-0000-0000-0000D2060000}"/>
    <cellStyle name="20% - Ênfase1 52 7" xfId="21032" xr:uid="{00000000-0005-0000-0000-0000D3060000}"/>
    <cellStyle name="20% - Ênfase1 52 8" xfId="24397" xr:uid="{00000000-0005-0000-0000-0000D4060000}"/>
    <cellStyle name="20% - Ênfase1 52 9" xfId="27706" xr:uid="{00000000-0005-0000-0000-0000D5060000}"/>
    <cellStyle name="20% - Ênfase1 53" xfId="1021" xr:uid="{00000000-0005-0000-0000-0000D6060000}"/>
    <cellStyle name="20% - Ênfase1 53 2" xfId="4385" xr:uid="{00000000-0005-0000-0000-0000D7060000}"/>
    <cellStyle name="20% - Ênfase1 53 3" xfId="7693" xr:uid="{00000000-0005-0000-0000-0000D8060000}"/>
    <cellStyle name="20% - Ênfase1 53 4" xfId="11082" xr:uid="{00000000-0005-0000-0000-0000D9060000}"/>
    <cellStyle name="20% - Ênfase1 53 5" xfId="14396" xr:uid="{00000000-0005-0000-0000-0000DA060000}"/>
    <cellStyle name="20% - Ênfase1 53 6" xfId="17705" xr:uid="{00000000-0005-0000-0000-0000DB060000}"/>
    <cellStyle name="20% - Ênfase1 53 7" xfId="21046" xr:uid="{00000000-0005-0000-0000-0000DC060000}"/>
    <cellStyle name="20% - Ênfase1 53 8" xfId="24411" xr:uid="{00000000-0005-0000-0000-0000DD060000}"/>
    <cellStyle name="20% - Ênfase1 53 9" xfId="27720" xr:uid="{00000000-0005-0000-0000-0000DE060000}"/>
    <cellStyle name="20% - Ênfase1 54" xfId="1035" xr:uid="{00000000-0005-0000-0000-0000DF060000}"/>
    <cellStyle name="20% - Ênfase1 54 2" xfId="4399" xr:uid="{00000000-0005-0000-0000-0000E0060000}"/>
    <cellStyle name="20% - Ênfase1 54 3" xfId="7707" xr:uid="{00000000-0005-0000-0000-0000E1060000}"/>
    <cellStyle name="20% - Ênfase1 54 4" xfId="11096" xr:uid="{00000000-0005-0000-0000-0000E2060000}"/>
    <cellStyle name="20% - Ênfase1 54 5" xfId="14410" xr:uid="{00000000-0005-0000-0000-0000E3060000}"/>
    <cellStyle name="20% - Ênfase1 54 6" xfId="17719" xr:uid="{00000000-0005-0000-0000-0000E4060000}"/>
    <cellStyle name="20% - Ênfase1 54 7" xfId="21060" xr:uid="{00000000-0005-0000-0000-0000E5060000}"/>
    <cellStyle name="20% - Ênfase1 54 8" xfId="24425" xr:uid="{00000000-0005-0000-0000-0000E6060000}"/>
    <cellStyle name="20% - Ênfase1 54 9" xfId="27734" xr:uid="{00000000-0005-0000-0000-0000E7060000}"/>
    <cellStyle name="20% - Ênfase1 55" xfId="1049" xr:uid="{00000000-0005-0000-0000-0000E8060000}"/>
    <cellStyle name="20% - Ênfase1 55 2" xfId="4413" xr:uid="{00000000-0005-0000-0000-0000E9060000}"/>
    <cellStyle name="20% - Ênfase1 55 3" xfId="7721" xr:uid="{00000000-0005-0000-0000-0000EA060000}"/>
    <cellStyle name="20% - Ênfase1 55 4" xfId="11110" xr:uid="{00000000-0005-0000-0000-0000EB060000}"/>
    <cellStyle name="20% - Ênfase1 55 5" xfId="14424" xr:uid="{00000000-0005-0000-0000-0000EC060000}"/>
    <cellStyle name="20% - Ênfase1 55 6" xfId="17733" xr:uid="{00000000-0005-0000-0000-0000ED060000}"/>
    <cellStyle name="20% - Ênfase1 55 7" xfId="21074" xr:uid="{00000000-0005-0000-0000-0000EE060000}"/>
    <cellStyle name="20% - Ênfase1 55 8" xfId="24439" xr:uid="{00000000-0005-0000-0000-0000EF060000}"/>
    <cellStyle name="20% - Ênfase1 55 9" xfId="27748" xr:uid="{00000000-0005-0000-0000-0000F0060000}"/>
    <cellStyle name="20% - Ênfase1 56" xfId="1062" xr:uid="{00000000-0005-0000-0000-0000F1060000}"/>
    <cellStyle name="20% - Ênfase1 56 2" xfId="4426" xr:uid="{00000000-0005-0000-0000-0000F2060000}"/>
    <cellStyle name="20% - Ênfase1 56 3" xfId="7734" xr:uid="{00000000-0005-0000-0000-0000F3060000}"/>
    <cellStyle name="20% - Ênfase1 56 4" xfId="11123" xr:uid="{00000000-0005-0000-0000-0000F4060000}"/>
    <cellStyle name="20% - Ênfase1 56 5" xfId="14437" xr:uid="{00000000-0005-0000-0000-0000F5060000}"/>
    <cellStyle name="20% - Ênfase1 56 6" xfId="17746" xr:uid="{00000000-0005-0000-0000-0000F6060000}"/>
    <cellStyle name="20% - Ênfase1 56 7" xfId="21087" xr:uid="{00000000-0005-0000-0000-0000F7060000}"/>
    <cellStyle name="20% - Ênfase1 56 8" xfId="24452" xr:uid="{00000000-0005-0000-0000-0000F8060000}"/>
    <cellStyle name="20% - Ênfase1 56 9" xfId="27761" xr:uid="{00000000-0005-0000-0000-0000F9060000}"/>
    <cellStyle name="20% - Ênfase1 57" xfId="1076" xr:uid="{00000000-0005-0000-0000-0000FA060000}"/>
    <cellStyle name="20% - Ênfase1 57 2" xfId="4440" xr:uid="{00000000-0005-0000-0000-0000FB060000}"/>
    <cellStyle name="20% - Ênfase1 57 3" xfId="7748" xr:uid="{00000000-0005-0000-0000-0000FC060000}"/>
    <cellStyle name="20% - Ênfase1 57 4" xfId="11137" xr:uid="{00000000-0005-0000-0000-0000FD060000}"/>
    <cellStyle name="20% - Ênfase1 57 5" xfId="14451" xr:uid="{00000000-0005-0000-0000-0000FE060000}"/>
    <cellStyle name="20% - Ênfase1 57 6" xfId="17760" xr:uid="{00000000-0005-0000-0000-0000FF060000}"/>
    <cellStyle name="20% - Ênfase1 57 7" xfId="21101" xr:uid="{00000000-0005-0000-0000-000000070000}"/>
    <cellStyle name="20% - Ênfase1 57 8" xfId="24466" xr:uid="{00000000-0005-0000-0000-000001070000}"/>
    <cellStyle name="20% - Ênfase1 57 9" xfId="27775" xr:uid="{00000000-0005-0000-0000-000002070000}"/>
    <cellStyle name="20% - Ênfase1 58" xfId="1090" xr:uid="{00000000-0005-0000-0000-000003070000}"/>
    <cellStyle name="20% - Ênfase1 58 2" xfId="4454" xr:uid="{00000000-0005-0000-0000-000004070000}"/>
    <cellStyle name="20% - Ênfase1 58 3" xfId="7762" xr:uid="{00000000-0005-0000-0000-000005070000}"/>
    <cellStyle name="20% - Ênfase1 58 4" xfId="11151" xr:uid="{00000000-0005-0000-0000-000006070000}"/>
    <cellStyle name="20% - Ênfase1 58 5" xfId="14465" xr:uid="{00000000-0005-0000-0000-000007070000}"/>
    <cellStyle name="20% - Ênfase1 58 6" xfId="17774" xr:uid="{00000000-0005-0000-0000-000008070000}"/>
    <cellStyle name="20% - Ênfase1 58 7" xfId="21115" xr:uid="{00000000-0005-0000-0000-000009070000}"/>
    <cellStyle name="20% - Ênfase1 58 8" xfId="24480" xr:uid="{00000000-0005-0000-0000-00000A070000}"/>
    <cellStyle name="20% - Ênfase1 58 9" xfId="27789" xr:uid="{00000000-0005-0000-0000-00000B070000}"/>
    <cellStyle name="20% - Ênfase1 59" xfId="1104" xr:uid="{00000000-0005-0000-0000-00000C070000}"/>
    <cellStyle name="20% - Ênfase1 59 2" xfId="4468" xr:uid="{00000000-0005-0000-0000-00000D070000}"/>
    <cellStyle name="20% - Ênfase1 59 3" xfId="7776" xr:uid="{00000000-0005-0000-0000-00000E070000}"/>
    <cellStyle name="20% - Ênfase1 59 4" xfId="11165" xr:uid="{00000000-0005-0000-0000-00000F070000}"/>
    <cellStyle name="20% - Ênfase1 59 5" xfId="14479" xr:uid="{00000000-0005-0000-0000-000010070000}"/>
    <cellStyle name="20% - Ênfase1 59 6" xfId="17788" xr:uid="{00000000-0005-0000-0000-000011070000}"/>
    <cellStyle name="20% - Ênfase1 59 7" xfId="21129" xr:uid="{00000000-0005-0000-0000-000012070000}"/>
    <cellStyle name="20% - Ênfase1 59 8" xfId="24494" xr:uid="{00000000-0005-0000-0000-000013070000}"/>
    <cellStyle name="20% - Ênfase1 59 9" xfId="27803" xr:uid="{00000000-0005-0000-0000-000014070000}"/>
    <cellStyle name="20% - Ênfase1 6" xfId="402" xr:uid="{00000000-0005-0000-0000-000015070000}"/>
    <cellStyle name="20% - Ênfase1 6 2" xfId="3766" xr:uid="{00000000-0005-0000-0000-000016070000}"/>
    <cellStyle name="20% - Ênfase1 6 3" xfId="7074" xr:uid="{00000000-0005-0000-0000-000017070000}"/>
    <cellStyle name="20% - Ênfase1 6 4" xfId="10463" xr:uid="{00000000-0005-0000-0000-000018070000}"/>
    <cellStyle name="20% - Ênfase1 6 5" xfId="13777" xr:uid="{00000000-0005-0000-0000-000019070000}"/>
    <cellStyle name="20% - Ênfase1 6 6" xfId="17086" xr:uid="{00000000-0005-0000-0000-00001A070000}"/>
    <cellStyle name="20% - Ênfase1 6 7" xfId="20427" xr:uid="{00000000-0005-0000-0000-00001B070000}"/>
    <cellStyle name="20% - Ênfase1 6 8" xfId="23792" xr:uid="{00000000-0005-0000-0000-00001C070000}"/>
    <cellStyle name="20% - Ênfase1 6 9" xfId="27101" xr:uid="{00000000-0005-0000-0000-00001D070000}"/>
    <cellStyle name="20% - Ênfase1 60" xfId="1118" xr:uid="{00000000-0005-0000-0000-00001E070000}"/>
    <cellStyle name="20% - Ênfase1 60 2" xfId="4482" xr:uid="{00000000-0005-0000-0000-00001F070000}"/>
    <cellStyle name="20% - Ênfase1 60 3" xfId="7790" xr:uid="{00000000-0005-0000-0000-000020070000}"/>
    <cellStyle name="20% - Ênfase1 60 4" xfId="11179" xr:uid="{00000000-0005-0000-0000-000021070000}"/>
    <cellStyle name="20% - Ênfase1 60 5" xfId="14493" xr:uid="{00000000-0005-0000-0000-000022070000}"/>
    <cellStyle name="20% - Ênfase1 60 6" xfId="17802" xr:uid="{00000000-0005-0000-0000-000023070000}"/>
    <cellStyle name="20% - Ênfase1 60 7" xfId="21143" xr:uid="{00000000-0005-0000-0000-000024070000}"/>
    <cellStyle name="20% - Ênfase1 60 8" xfId="24508" xr:uid="{00000000-0005-0000-0000-000025070000}"/>
    <cellStyle name="20% - Ênfase1 60 9" xfId="27817" xr:uid="{00000000-0005-0000-0000-000026070000}"/>
    <cellStyle name="20% - Ênfase1 61" xfId="1132" xr:uid="{00000000-0005-0000-0000-000027070000}"/>
    <cellStyle name="20% - Ênfase1 61 2" xfId="4496" xr:uid="{00000000-0005-0000-0000-000028070000}"/>
    <cellStyle name="20% - Ênfase1 61 3" xfId="7804" xr:uid="{00000000-0005-0000-0000-000029070000}"/>
    <cellStyle name="20% - Ênfase1 61 4" xfId="11193" xr:uid="{00000000-0005-0000-0000-00002A070000}"/>
    <cellStyle name="20% - Ênfase1 61 5" xfId="14507" xr:uid="{00000000-0005-0000-0000-00002B070000}"/>
    <cellStyle name="20% - Ênfase1 61 6" xfId="17816" xr:uid="{00000000-0005-0000-0000-00002C070000}"/>
    <cellStyle name="20% - Ênfase1 61 7" xfId="21157" xr:uid="{00000000-0005-0000-0000-00002D070000}"/>
    <cellStyle name="20% - Ênfase1 61 8" xfId="24522" xr:uid="{00000000-0005-0000-0000-00002E070000}"/>
    <cellStyle name="20% - Ênfase1 61 9" xfId="27831" xr:uid="{00000000-0005-0000-0000-00002F070000}"/>
    <cellStyle name="20% - Ênfase1 62" xfId="1146" xr:uid="{00000000-0005-0000-0000-000030070000}"/>
    <cellStyle name="20% - Ênfase1 62 2" xfId="4510" xr:uid="{00000000-0005-0000-0000-000031070000}"/>
    <cellStyle name="20% - Ênfase1 62 3" xfId="7818" xr:uid="{00000000-0005-0000-0000-000032070000}"/>
    <cellStyle name="20% - Ênfase1 62 4" xfId="11207" xr:uid="{00000000-0005-0000-0000-000033070000}"/>
    <cellStyle name="20% - Ênfase1 62 5" xfId="14521" xr:uid="{00000000-0005-0000-0000-000034070000}"/>
    <cellStyle name="20% - Ênfase1 62 6" xfId="17830" xr:uid="{00000000-0005-0000-0000-000035070000}"/>
    <cellStyle name="20% - Ênfase1 62 7" xfId="21171" xr:uid="{00000000-0005-0000-0000-000036070000}"/>
    <cellStyle name="20% - Ênfase1 62 8" xfId="24536" xr:uid="{00000000-0005-0000-0000-000037070000}"/>
    <cellStyle name="20% - Ênfase1 62 9" xfId="27845" xr:uid="{00000000-0005-0000-0000-000038070000}"/>
    <cellStyle name="20% - Ênfase1 63" xfId="1160" xr:uid="{00000000-0005-0000-0000-000039070000}"/>
    <cellStyle name="20% - Ênfase1 63 2" xfId="4524" xr:uid="{00000000-0005-0000-0000-00003A070000}"/>
    <cellStyle name="20% - Ênfase1 63 3" xfId="7832" xr:uid="{00000000-0005-0000-0000-00003B070000}"/>
    <cellStyle name="20% - Ênfase1 63 4" xfId="11221" xr:uid="{00000000-0005-0000-0000-00003C070000}"/>
    <cellStyle name="20% - Ênfase1 63 5" xfId="14535" xr:uid="{00000000-0005-0000-0000-00003D070000}"/>
    <cellStyle name="20% - Ênfase1 63 6" xfId="17844" xr:uid="{00000000-0005-0000-0000-00003E070000}"/>
    <cellStyle name="20% - Ênfase1 63 7" xfId="21185" xr:uid="{00000000-0005-0000-0000-00003F070000}"/>
    <cellStyle name="20% - Ênfase1 63 8" xfId="24550" xr:uid="{00000000-0005-0000-0000-000040070000}"/>
    <cellStyle name="20% - Ênfase1 63 9" xfId="27859" xr:uid="{00000000-0005-0000-0000-000041070000}"/>
    <cellStyle name="20% - Ênfase1 64" xfId="1174" xr:uid="{00000000-0005-0000-0000-000042070000}"/>
    <cellStyle name="20% - Ênfase1 64 2" xfId="4538" xr:uid="{00000000-0005-0000-0000-000043070000}"/>
    <cellStyle name="20% - Ênfase1 64 3" xfId="7846" xr:uid="{00000000-0005-0000-0000-000044070000}"/>
    <cellStyle name="20% - Ênfase1 64 4" xfId="11235" xr:uid="{00000000-0005-0000-0000-000045070000}"/>
    <cellStyle name="20% - Ênfase1 64 5" xfId="14549" xr:uid="{00000000-0005-0000-0000-000046070000}"/>
    <cellStyle name="20% - Ênfase1 64 6" xfId="17858" xr:uid="{00000000-0005-0000-0000-000047070000}"/>
    <cellStyle name="20% - Ênfase1 64 7" xfId="21199" xr:uid="{00000000-0005-0000-0000-000048070000}"/>
    <cellStyle name="20% - Ênfase1 64 8" xfId="24564" xr:uid="{00000000-0005-0000-0000-000049070000}"/>
    <cellStyle name="20% - Ênfase1 64 9" xfId="27873" xr:uid="{00000000-0005-0000-0000-00004A070000}"/>
    <cellStyle name="20% - Ênfase1 65" xfId="1187" xr:uid="{00000000-0005-0000-0000-00004B070000}"/>
    <cellStyle name="20% - Ênfase1 65 2" xfId="4551" xr:uid="{00000000-0005-0000-0000-00004C070000}"/>
    <cellStyle name="20% - Ênfase1 65 3" xfId="7859" xr:uid="{00000000-0005-0000-0000-00004D070000}"/>
    <cellStyle name="20% - Ênfase1 65 4" xfId="11248" xr:uid="{00000000-0005-0000-0000-00004E070000}"/>
    <cellStyle name="20% - Ênfase1 65 5" xfId="14562" xr:uid="{00000000-0005-0000-0000-00004F070000}"/>
    <cellStyle name="20% - Ênfase1 65 6" xfId="17871" xr:uid="{00000000-0005-0000-0000-000050070000}"/>
    <cellStyle name="20% - Ênfase1 65 7" xfId="21212" xr:uid="{00000000-0005-0000-0000-000051070000}"/>
    <cellStyle name="20% - Ênfase1 65 8" xfId="24577" xr:uid="{00000000-0005-0000-0000-000052070000}"/>
    <cellStyle name="20% - Ênfase1 65 9" xfId="27886" xr:uid="{00000000-0005-0000-0000-000053070000}"/>
    <cellStyle name="20% - Ênfase1 66" xfId="1201" xr:uid="{00000000-0005-0000-0000-000054070000}"/>
    <cellStyle name="20% - Ênfase1 66 2" xfId="4565" xr:uid="{00000000-0005-0000-0000-000055070000}"/>
    <cellStyle name="20% - Ênfase1 66 3" xfId="7873" xr:uid="{00000000-0005-0000-0000-000056070000}"/>
    <cellStyle name="20% - Ênfase1 66 4" xfId="11262" xr:uid="{00000000-0005-0000-0000-000057070000}"/>
    <cellStyle name="20% - Ênfase1 66 5" xfId="14576" xr:uid="{00000000-0005-0000-0000-000058070000}"/>
    <cellStyle name="20% - Ênfase1 66 6" xfId="17885" xr:uid="{00000000-0005-0000-0000-000059070000}"/>
    <cellStyle name="20% - Ênfase1 66 7" xfId="21226" xr:uid="{00000000-0005-0000-0000-00005A070000}"/>
    <cellStyle name="20% - Ênfase1 66 8" xfId="24591" xr:uid="{00000000-0005-0000-0000-00005B070000}"/>
    <cellStyle name="20% - Ênfase1 66 9" xfId="27900" xr:uid="{00000000-0005-0000-0000-00005C070000}"/>
    <cellStyle name="20% - Ênfase1 67" xfId="1215" xr:uid="{00000000-0005-0000-0000-00005D070000}"/>
    <cellStyle name="20% - Ênfase1 67 2" xfId="4579" xr:uid="{00000000-0005-0000-0000-00005E070000}"/>
    <cellStyle name="20% - Ênfase1 67 3" xfId="7887" xr:uid="{00000000-0005-0000-0000-00005F070000}"/>
    <cellStyle name="20% - Ênfase1 67 4" xfId="11276" xr:uid="{00000000-0005-0000-0000-000060070000}"/>
    <cellStyle name="20% - Ênfase1 67 5" xfId="14590" xr:uid="{00000000-0005-0000-0000-000061070000}"/>
    <cellStyle name="20% - Ênfase1 67 6" xfId="17899" xr:uid="{00000000-0005-0000-0000-000062070000}"/>
    <cellStyle name="20% - Ênfase1 67 7" xfId="21240" xr:uid="{00000000-0005-0000-0000-000063070000}"/>
    <cellStyle name="20% - Ênfase1 67 8" xfId="24605" xr:uid="{00000000-0005-0000-0000-000064070000}"/>
    <cellStyle name="20% - Ênfase1 67 9" xfId="27914" xr:uid="{00000000-0005-0000-0000-000065070000}"/>
    <cellStyle name="20% - Ênfase1 68" xfId="1229" xr:uid="{00000000-0005-0000-0000-000066070000}"/>
    <cellStyle name="20% - Ênfase1 68 2" xfId="4593" xr:uid="{00000000-0005-0000-0000-000067070000}"/>
    <cellStyle name="20% - Ênfase1 68 3" xfId="7901" xr:uid="{00000000-0005-0000-0000-000068070000}"/>
    <cellStyle name="20% - Ênfase1 68 4" xfId="11290" xr:uid="{00000000-0005-0000-0000-000069070000}"/>
    <cellStyle name="20% - Ênfase1 68 5" xfId="14604" xr:uid="{00000000-0005-0000-0000-00006A070000}"/>
    <cellStyle name="20% - Ênfase1 68 6" xfId="17913" xr:uid="{00000000-0005-0000-0000-00006B070000}"/>
    <cellStyle name="20% - Ênfase1 68 7" xfId="21254" xr:uid="{00000000-0005-0000-0000-00006C070000}"/>
    <cellStyle name="20% - Ênfase1 68 8" xfId="24619" xr:uid="{00000000-0005-0000-0000-00006D070000}"/>
    <cellStyle name="20% - Ênfase1 68 9" xfId="27928" xr:uid="{00000000-0005-0000-0000-00006E070000}"/>
    <cellStyle name="20% - Ênfase1 69" xfId="1243" xr:uid="{00000000-0005-0000-0000-00006F070000}"/>
    <cellStyle name="20% - Ênfase1 69 2" xfId="4607" xr:uid="{00000000-0005-0000-0000-000070070000}"/>
    <cellStyle name="20% - Ênfase1 69 3" xfId="7915" xr:uid="{00000000-0005-0000-0000-000071070000}"/>
    <cellStyle name="20% - Ênfase1 69 4" xfId="11304" xr:uid="{00000000-0005-0000-0000-000072070000}"/>
    <cellStyle name="20% - Ênfase1 69 5" xfId="14618" xr:uid="{00000000-0005-0000-0000-000073070000}"/>
    <cellStyle name="20% - Ênfase1 69 6" xfId="17927" xr:uid="{00000000-0005-0000-0000-000074070000}"/>
    <cellStyle name="20% - Ênfase1 69 7" xfId="21268" xr:uid="{00000000-0005-0000-0000-000075070000}"/>
    <cellStyle name="20% - Ênfase1 69 8" xfId="24633" xr:uid="{00000000-0005-0000-0000-000076070000}"/>
    <cellStyle name="20% - Ênfase1 69 9" xfId="27942" xr:uid="{00000000-0005-0000-0000-000077070000}"/>
    <cellStyle name="20% - Ênfase1 7" xfId="415" xr:uid="{00000000-0005-0000-0000-000078070000}"/>
    <cellStyle name="20% - Ênfase1 7 2" xfId="3779" xr:uid="{00000000-0005-0000-0000-000079070000}"/>
    <cellStyle name="20% - Ênfase1 7 3" xfId="7087" xr:uid="{00000000-0005-0000-0000-00007A070000}"/>
    <cellStyle name="20% - Ênfase1 7 4" xfId="10476" xr:uid="{00000000-0005-0000-0000-00007B070000}"/>
    <cellStyle name="20% - Ênfase1 7 5" xfId="13790" xr:uid="{00000000-0005-0000-0000-00007C070000}"/>
    <cellStyle name="20% - Ênfase1 7 6" xfId="17099" xr:uid="{00000000-0005-0000-0000-00007D070000}"/>
    <cellStyle name="20% - Ênfase1 7 7" xfId="20440" xr:uid="{00000000-0005-0000-0000-00007E070000}"/>
    <cellStyle name="20% - Ênfase1 7 8" xfId="23805" xr:uid="{00000000-0005-0000-0000-00007F070000}"/>
    <cellStyle name="20% - Ênfase1 7 9" xfId="27114" xr:uid="{00000000-0005-0000-0000-000080070000}"/>
    <cellStyle name="20% - Ênfase1 70" xfId="1257" xr:uid="{00000000-0005-0000-0000-000081070000}"/>
    <cellStyle name="20% - Ênfase1 70 2" xfId="4621" xr:uid="{00000000-0005-0000-0000-000082070000}"/>
    <cellStyle name="20% - Ênfase1 70 3" xfId="7929" xr:uid="{00000000-0005-0000-0000-000083070000}"/>
    <cellStyle name="20% - Ênfase1 70 4" xfId="11318" xr:uid="{00000000-0005-0000-0000-000084070000}"/>
    <cellStyle name="20% - Ênfase1 70 5" xfId="14632" xr:uid="{00000000-0005-0000-0000-000085070000}"/>
    <cellStyle name="20% - Ênfase1 70 6" xfId="17941" xr:uid="{00000000-0005-0000-0000-000086070000}"/>
    <cellStyle name="20% - Ênfase1 70 7" xfId="21282" xr:uid="{00000000-0005-0000-0000-000087070000}"/>
    <cellStyle name="20% - Ênfase1 70 8" xfId="24647" xr:uid="{00000000-0005-0000-0000-000088070000}"/>
    <cellStyle name="20% - Ênfase1 70 9" xfId="27956" xr:uid="{00000000-0005-0000-0000-000089070000}"/>
    <cellStyle name="20% - Ênfase1 71" xfId="1271" xr:uid="{00000000-0005-0000-0000-00008A070000}"/>
    <cellStyle name="20% - Ênfase1 71 2" xfId="4635" xr:uid="{00000000-0005-0000-0000-00008B070000}"/>
    <cellStyle name="20% - Ênfase1 71 3" xfId="7943" xr:uid="{00000000-0005-0000-0000-00008C070000}"/>
    <cellStyle name="20% - Ênfase1 71 4" xfId="11332" xr:uid="{00000000-0005-0000-0000-00008D070000}"/>
    <cellStyle name="20% - Ênfase1 71 5" xfId="14646" xr:uid="{00000000-0005-0000-0000-00008E070000}"/>
    <cellStyle name="20% - Ênfase1 71 6" xfId="17955" xr:uid="{00000000-0005-0000-0000-00008F070000}"/>
    <cellStyle name="20% - Ênfase1 71 7" xfId="21296" xr:uid="{00000000-0005-0000-0000-000090070000}"/>
    <cellStyle name="20% - Ênfase1 71 8" xfId="24661" xr:uid="{00000000-0005-0000-0000-000091070000}"/>
    <cellStyle name="20% - Ênfase1 71 9" xfId="27970" xr:uid="{00000000-0005-0000-0000-000092070000}"/>
    <cellStyle name="20% - Ênfase1 72" xfId="1285" xr:uid="{00000000-0005-0000-0000-000093070000}"/>
    <cellStyle name="20% - Ênfase1 72 2" xfId="4649" xr:uid="{00000000-0005-0000-0000-000094070000}"/>
    <cellStyle name="20% - Ênfase1 72 3" xfId="7957" xr:uid="{00000000-0005-0000-0000-000095070000}"/>
    <cellStyle name="20% - Ênfase1 72 4" xfId="11346" xr:uid="{00000000-0005-0000-0000-000096070000}"/>
    <cellStyle name="20% - Ênfase1 72 5" xfId="14660" xr:uid="{00000000-0005-0000-0000-000097070000}"/>
    <cellStyle name="20% - Ênfase1 72 6" xfId="17969" xr:uid="{00000000-0005-0000-0000-000098070000}"/>
    <cellStyle name="20% - Ênfase1 72 7" xfId="21310" xr:uid="{00000000-0005-0000-0000-000099070000}"/>
    <cellStyle name="20% - Ênfase1 72 8" xfId="24675" xr:uid="{00000000-0005-0000-0000-00009A070000}"/>
    <cellStyle name="20% - Ênfase1 72 9" xfId="27984" xr:uid="{00000000-0005-0000-0000-00009B070000}"/>
    <cellStyle name="20% - Ênfase1 73" xfId="1299" xr:uid="{00000000-0005-0000-0000-00009C070000}"/>
    <cellStyle name="20% - Ênfase1 73 2" xfId="4663" xr:uid="{00000000-0005-0000-0000-00009D070000}"/>
    <cellStyle name="20% - Ênfase1 73 3" xfId="7971" xr:uid="{00000000-0005-0000-0000-00009E070000}"/>
    <cellStyle name="20% - Ênfase1 73 4" xfId="11360" xr:uid="{00000000-0005-0000-0000-00009F070000}"/>
    <cellStyle name="20% - Ênfase1 73 5" xfId="14674" xr:uid="{00000000-0005-0000-0000-0000A0070000}"/>
    <cellStyle name="20% - Ênfase1 73 6" xfId="17983" xr:uid="{00000000-0005-0000-0000-0000A1070000}"/>
    <cellStyle name="20% - Ênfase1 73 7" xfId="21324" xr:uid="{00000000-0005-0000-0000-0000A2070000}"/>
    <cellStyle name="20% - Ênfase1 73 8" xfId="24689" xr:uid="{00000000-0005-0000-0000-0000A3070000}"/>
    <cellStyle name="20% - Ênfase1 73 9" xfId="27998" xr:uid="{00000000-0005-0000-0000-0000A4070000}"/>
    <cellStyle name="20% - Ênfase1 74" xfId="1313" xr:uid="{00000000-0005-0000-0000-0000A5070000}"/>
    <cellStyle name="20% - Ênfase1 74 2" xfId="4677" xr:uid="{00000000-0005-0000-0000-0000A6070000}"/>
    <cellStyle name="20% - Ênfase1 74 3" xfId="7985" xr:uid="{00000000-0005-0000-0000-0000A7070000}"/>
    <cellStyle name="20% - Ênfase1 74 4" xfId="11374" xr:uid="{00000000-0005-0000-0000-0000A8070000}"/>
    <cellStyle name="20% - Ênfase1 74 5" xfId="14688" xr:uid="{00000000-0005-0000-0000-0000A9070000}"/>
    <cellStyle name="20% - Ênfase1 74 6" xfId="17997" xr:uid="{00000000-0005-0000-0000-0000AA070000}"/>
    <cellStyle name="20% - Ênfase1 74 7" xfId="21338" xr:uid="{00000000-0005-0000-0000-0000AB070000}"/>
    <cellStyle name="20% - Ênfase1 74 8" xfId="24703" xr:uid="{00000000-0005-0000-0000-0000AC070000}"/>
    <cellStyle name="20% - Ênfase1 74 9" xfId="28012" xr:uid="{00000000-0005-0000-0000-0000AD070000}"/>
    <cellStyle name="20% - Ênfase1 75" xfId="1327" xr:uid="{00000000-0005-0000-0000-0000AE070000}"/>
    <cellStyle name="20% - Ênfase1 75 2" xfId="4691" xr:uid="{00000000-0005-0000-0000-0000AF070000}"/>
    <cellStyle name="20% - Ênfase1 75 3" xfId="7999" xr:uid="{00000000-0005-0000-0000-0000B0070000}"/>
    <cellStyle name="20% - Ênfase1 75 4" xfId="11388" xr:uid="{00000000-0005-0000-0000-0000B1070000}"/>
    <cellStyle name="20% - Ênfase1 75 5" xfId="14702" xr:uid="{00000000-0005-0000-0000-0000B2070000}"/>
    <cellStyle name="20% - Ênfase1 75 6" xfId="18011" xr:uid="{00000000-0005-0000-0000-0000B3070000}"/>
    <cellStyle name="20% - Ênfase1 75 7" xfId="21352" xr:uid="{00000000-0005-0000-0000-0000B4070000}"/>
    <cellStyle name="20% - Ênfase1 75 8" xfId="24717" xr:uid="{00000000-0005-0000-0000-0000B5070000}"/>
    <cellStyle name="20% - Ênfase1 75 9" xfId="28026" xr:uid="{00000000-0005-0000-0000-0000B6070000}"/>
    <cellStyle name="20% - Ênfase1 76" xfId="1341" xr:uid="{00000000-0005-0000-0000-0000B7070000}"/>
    <cellStyle name="20% - Ênfase1 76 2" xfId="4705" xr:uid="{00000000-0005-0000-0000-0000B8070000}"/>
    <cellStyle name="20% - Ênfase1 76 3" xfId="8013" xr:uid="{00000000-0005-0000-0000-0000B9070000}"/>
    <cellStyle name="20% - Ênfase1 76 4" xfId="11402" xr:uid="{00000000-0005-0000-0000-0000BA070000}"/>
    <cellStyle name="20% - Ênfase1 76 5" xfId="14716" xr:uid="{00000000-0005-0000-0000-0000BB070000}"/>
    <cellStyle name="20% - Ênfase1 76 6" xfId="18025" xr:uid="{00000000-0005-0000-0000-0000BC070000}"/>
    <cellStyle name="20% - Ênfase1 76 7" xfId="21366" xr:uid="{00000000-0005-0000-0000-0000BD070000}"/>
    <cellStyle name="20% - Ênfase1 76 8" xfId="24731" xr:uid="{00000000-0005-0000-0000-0000BE070000}"/>
    <cellStyle name="20% - Ênfase1 76 9" xfId="28040" xr:uid="{00000000-0005-0000-0000-0000BF070000}"/>
    <cellStyle name="20% - Ênfase1 77" xfId="1355" xr:uid="{00000000-0005-0000-0000-0000C0070000}"/>
    <cellStyle name="20% - Ênfase1 77 2" xfId="4719" xr:uid="{00000000-0005-0000-0000-0000C1070000}"/>
    <cellStyle name="20% - Ênfase1 77 3" xfId="8027" xr:uid="{00000000-0005-0000-0000-0000C2070000}"/>
    <cellStyle name="20% - Ênfase1 77 4" xfId="11416" xr:uid="{00000000-0005-0000-0000-0000C3070000}"/>
    <cellStyle name="20% - Ênfase1 77 5" xfId="14730" xr:uid="{00000000-0005-0000-0000-0000C4070000}"/>
    <cellStyle name="20% - Ênfase1 77 6" xfId="18039" xr:uid="{00000000-0005-0000-0000-0000C5070000}"/>
    <cellStyle name="20% - Ênfase1 77 7" xfId="21380" xr:uid="{00000000-0005-0000-0000-0000C6070000}"/>
    <cellStyle name="20% - Ênfase1 77 8" xfId="24745" xr:uid="{00000000-0005-0000-0000-0000C7070000}"/>
    <cellStyle name="20% - Ênfase1 77 9" xfId="28054" xr:uid="{00000000-0005-0000-0000-0000C8070000}"/>
    <cellStyle name="20% - Ênfase1 78" xfId="1369" xr:uid="{00000000-0005-0000-0000-0000C9070000}"/>
    <cellStyle name="20% - Ênfase1 78 2" xfId="4733" xr:uid="{00000000-0005-0000-0000-0000CA070000}"/>
    <cellStyle name="20% - Ênfase1 78 3" xfId="8041" xr:uid="{00000000-0005-0000-0000-0000CB070000}"/>
    <cellStyle name="20% - Ênfase1 78 4" xfId="11430" xr:uid="{00000000-0005-0000-0000-0000CC070000}"/>
    <cellStyle name="20% - Ênfase1 78 5" xfId="14744" xr:uid="{00000000-0005-0000-0000-0000CD070000}"/>
    <cellStyle name="20% - Ênfase1 78 6" xfId="18053" xr:uid="{00000000-0005-0000-0000-0000CE070000}"/>
    <cellStyle name="20% - Ênfase1 78 7" xfId="21394" xr:uid="{00000000-0005-0000-0000-0000CF070000}"/>
    <cellStyle name="20% - Ênfase1 78 8" xfId="24759" xr:uid="{00000000-0005-0000-0000-0000D0070000}"/>
    <cellStyle name="20% - Ênfase1 78 9" xfId="28068" xr:uid="{00000000-0005-0000-0000-0000D1070000}"/>
    <cellStyle name="20% - Ênfase1 79" xfId="1383" xr:uid="{00000000-0005-0000-0000-0000D2070000}"/>
    <cellStyle name="20% - Ênfase1 79 2" xfId="4747" xr:uid="{00000000-0005-0000-0000-0000D3070000}"/>
    <cellStyle name="20% - Ênfase1 79 3" xfId="8055" xr:uid="{00000000-0005-0000-0000-0000D4070000}"/>
    <cellStyle name="20% - Ênfase1 79 4" xfId="11444" xr:uid="{00000000-0005-0000-0000-0000D5070000}"/>
    <cellStyle name="20% - Ênfase1 79 5" xfId="14758" xr:uid="{00000000-0005-0000-0000-0000D6070000}"/>
    <cellStyle name="20% - Ênfase1 79 6" xfId="18067" xr:uid="{00000000-0005-0000-0000-0000D7070000}"/>
    <cellStyle name="20% - Ênfase1 79 7" xfId="21408" xr:uid="{00000000-0005-0000-0000-0000D8070000}"/>
    <cellStyle name="20% - Ênfase1 79 8" xfId="24773" xr:uid="{00000000-0005-0000-0000-0000D9070000}"/>
    <cellStyle name="20% - Ênfase1 79 9" xfId="28082" xr:uid="{00000000-0005-0000-0000-0000DA070000}"/>
    <cellStyle name="20% - Ênfase1 8" xfId="428" xr:uid="{00000000-0005-0000-0000-0000DB070000}"/>
    <cellStyle name="20% - Ênfase1 8 2" xfId="3792" xr:uid="{00000000-0005-0000-0000-0000DC070000}"/>
    <cellStyle name="20% - Ênfase1 8 3" xfId="7100" xr:uid="{00000000-0005-0000-0000-0000DD070000}"/>
    <cellStyle name="20% - Ênfase1 8 4" xfId="10489" xr:uid="{00000000-0005-0000-0000-0000DE070000}"/>
    <cellStyle name="20% - Ênfase1 8 5" xfId="13803" xr:uid="{00000000-0005-0000-0000-0000DF070000}"/>
    <cellStyle name="20% - Ênfase1 8 6" xfId="17112" xr:uid="{00000000-0005-0000-0000-0000E0070000}"/>
    <cellStyle name="20% - Ênfase1 8 7" xfId="20453" xr:uid="{00000000-0005-0000-0000-0000E1070000}"/>
    <cellStyle name="20% - Ênfase1 8 8" xfId="23818" xr:uid="{00000000-0005-0000-0000-0000E2070000}"/>
    <cellStyle name="20% - Ênfase1 8 9" xfId="27127" xr:uid="{00000000-0005-0000-0000-0000E3070000}"/>
    <cellStyle name="20% - Ênfase1 80" xfId="1397" xr:uid="{00000000-0005-0000-0000-0000E4070000}"/>
    <cellStyle name="20% - Ênfase1 80 2" xfId="4761" xr:uid="{00000000-0005-0000-0000-0000E5070000}"/>
    <cellStyle name="20% - Ênfase1 80 3" xfId="8069" xr:uid="{00000000-0005-0000-0000-0000E6070000}"/>
    <cellStyle name="20% - Ênfase1 80 4" xfId="11458" xr:uid="{00000000-0005-0000-0000-0000E7070000}"/>
    <cellStyle name="20% - Ênfase1 80 5" xfId="14772" xr:uid="{00000000-0005-0000-0000-0000E8070000}"/>
    <cellStyle name="20% - Ênfase1 80 6" xfId="18081" xr:uid="{00000000-0005-0000-0000-0000E9070000}"/>
    <cellStyle name="20% - Ênfase1 80 7" xfId="21422" xr:uid="{00000000-0005-0000-0000-0000EA070000}"/>
    <cellStyle name="20% - Ênfase1 80 8" xfId="24787" xr:uid="{00000000-0005-0000-0000-0000EB070000}"/>
    <cellStyle name="20% - Ênfase1 80 9" xfId="28096" xr:uid="{00000000-0005-0000-0000-0000EC070000}"/>
    <cellStyle name="20% - Ênfase1 81" xfId="1411" xr:uid="{00000000-0005-0000-0000-0000ED070000}"/>
    <cellStyle name="20% - Ênfase1 81 2" xfId="4775" xr:uid="{00000000-0005-0000-0000-0000EE070000}"/>
    <cellStyle name="20% - Ênfase1 81 3" xfId="8083" xr:uid="{00000000-0005-0000-0000-0000EF070000}"/>
    <cellStyle name="20% - Ênfase1 81 4" xfId="11472" xr:uid="{00000000-0005-0000-0000-0000F0070000}"/>
    <cellStyle name="20% - Ênfase1 81 5" xfId="14786" xr:uid="{00000000-0005-0000-0000-0000F1070000}"/>
    <cellStyle name="20% - Ênfase1 81 6" xfId="18095" xr:uid="{00000000-0005-0000-0000-0000F2070000}"/>
    <cellStyle name="20% - Ênfase1 81 7" xfId="21436" xr:uid="{00000000-0005-0000-0000-0000F3070000}"/>
    <cellStyle name="20% - Ênfase1 81 8" xfId="24801" xr:uid="{00000000-0005-0000-0000-0000F4070000}"/>
    <cellStyle name="20% - Ênfase1 81 9" xfId="28110" xr:uid="{00000000-0005-0000-0000-0000F5070000}"/>
    <cellStyle name="20% - Ênfase1 82" xfId="1425" xr:uid="{00000000-0005-0000-0000-0000F6070000}"/>
    <cellStyle name="20% - Ênfase1 82 2" xfId="4789" xr:uid="{00000000-0005-0000-0000-0000F7070000}"/>
    <cellStyle name="20% - Ênfase1 82 3" xfId="8097" xr:uid="{00000000-0005-0000-0000-0000F8070000}"/>
    <cellStyle name="20% - Ênfase1 82 4" xfId="11486" xr:uid="{00000000-0005-0000-0000-0000F9070000}"/>
    <cellStyle name="20% - Ênfase1 82 5" xfId="14800" xr:uid="{00000000-0005-0000-0000-0000FA070000}"/>
    <cellStyle name="20% - Ênfase1 82 6" xfId="18109" xr:uid="{00000000-0005-0000-0000-0000FB070000}"/>
    <cellStyle name="20% - Ênfase1 82 7" xfId="21450" xr:uid="{00000000-0005-0000-0000-0000FC070000}"/>
    <cellStyle name="20% - Ênfase1 82 8" xfId="24815" xr:uid="{00000000-0005-0000-0000-0000FD070000}"/>
    <cellStyle name="20% - Ênfase1 82 9" xfId="28124" xr:uid="{00000000-0005-0000-0000-0000FE070000}"/>
    <cellStyle name="20% - Ênfase1 83" xfId="1439" xr:uid="{00000000-0005-0000-0000-0000FF070000}"/>
    <cellStyle name="20% - Ênfase1 83 2" xfId="4803" xr:uid="{00000000-0005-0000-0000-000000080000}"/>
    <cellStyle name="20% - Ênfase1 83 3" xfId="8111" xr:uid="{00000000-0005-0000-0000-000001080000}"/>
    <cellStyle name="20% - Ênfase1 83 4" xfId="11500" xr:uid="{00000000-0005-0000-0000-000002080000}"/>
    <cellStyle name="20% - Ênfase1 83 5" xfId="14814" xr:uid="{00000000-0005-0000-0000-000003080000}"/>
    <cellStyle name="20% - Ênfase1 83 6" xfId="18123" xr:uid="{00000000-0005-0000-0000-000004080000}"/>
    <cellStyle name="20% - Ênfase1 83 7" xfId="21464" xr:uid="{00000000-0005-0000-0000-000005080000}"/>
    <cellStyle name="20% - Ênfase1 83 8" xfId="24829" xr:uid="{00000000-0005-0000-0000-000006080000}"/>
    <cellStyle name="20% - Ênfase1 83 9" xfId="28138" xr:uid="{00000000-0005-0000-0000-000007080000}"/>
    <cellStyle name="20% - Ênfase1 84" xfId="1453" xr:uid="{00000000-0005-0000-0000-000008080000}"/>
    <cellStyle name="20% - Ênfase1 84 2" xfId="4817" xr:uid="{00000000-0005-0000-0000-000009080000}"/>
    <cellStyle name="20% - Ênfase1 84 3" xfId="8125" xr:uid="{00000000-0005-0000-0000-00000A080000}"/>
    <cellStyle name="20% - Ênfase1 84 4" xfId="11514" xr:uid="{00000000-0005-0000-0000-00000B080000}"/>
    <cellStyle name="20% - Ênfase1 84 5" xfId="14828" xr:uid="{00000000-0005-0000-0000-00000C080000}"/>
    <cellStyle name="20% - Ênfase1 84 6" xfId="18137" xr:uid="{00000000-0005-0000-0000-00000D080000}"/>
    <cellStyle name="20% - Ênfase1 84 7" xfId="21478" xr:uid="{00000000-0005-0000-0000-00000E080000}"/>
    <cellStyle name="20% - Ênfase1 84 8" xfId="24843" xr:uid="{00000000-0005-0000-0000-00000F080000}"/>
    <cellStyle name="20% - Ênfase1 84 9" xfId="28152" xr:uid="{00000000-0005-0000-0000-000010080000}"/>
    <cellStyle name="20% - Ênfase1 85" xfId="1467" xr:uid="{00000000-0005-0000-0000-000011080000}"/>
    <cellStyle name="20% - Ênfase1 85 2" xfId="4831" xr:uid="{00000000-0005-0000-0000-000012080000}"/>
    <cellStyle name="20% - Ênfase1 85 3" xfId="8139" xr:uid="{00000000-0005-0000-0000-000013080000}"/>
    <cellStyle name="20% - Ênfase1 85 4" xfId="11528" xr:uid="{00000000-0005-0000-0000-000014080000}"/>
    <cellStyle name="20% - Ênfase1 85 5" xfId="14842" xr:uid="{00000000-0005-0000-0000-000015080000}"/>
    <cellStyle name="20% - Ênfase1 85 6" xfId="18151" xr:uid="{00000000-0005-0000-0000-000016080000}"/>
    <cellStyle name="20% - Ênfase1 85 7" xfId="21492" xr:uid="{00000000-0005-0000-0000-000017080000}"/>
    <cellStyle name="20% - Ênfase1 85 8" xfId="24857" xr:uid="{00000000-0005-0000-0000-000018080000}"/>
    <cellStyle name="20% - Ênfase1 85 9" xfId="28166" xr:uid="{00000000-0005-0000-0000-000019080000}"/>
    <cellStyle name="20% - Ênfase1 86" xfId="1481" xr:uid="{00000000-0005-0000-0000-00001A080000}"/>
    <cellStyle name="20% - Ênfase1 86 2" xfId="4845" xr:uid="{00000000-0005-0000-0000-00001B080000}"/>
    <cellStyle name="20% - Ênfase1 86 3" xfId="8153" xr:uid="{00000000-0005-0000-0000-00001C080000}"/>
    <cellStyle name="20% - Ênfase1 86 4" xfId="11542" xr:uid="{00000000-0005-0000-0000-00001D080000}"/>
    <cellStyle name="20% - Ênfase1 86 5" xfId="14856" xr:uid="{00000000-0005-0000-0000-00001E080000}"/>
    <cellStyle name="20% - Ênfase1 86 6" xfId="18165" xr:uid="{00000000-0005-0000-0000-00001F080000}"/>
    <cellStyle name="20% - Ênfase1 86 7" xfId="21506" xr:uid="{00000000-0005-0000-0000-000020080000}"/>
    <cellStyle name="20% - Ênfase1 86 8" xfId="24871" xr:uid="{00000000-0005-0000-0000-000021080000}"/>
    <cellStyle name="20% - Ênfase1 86 9" xfId="28180" xr:uid="{00000000-0005-0000-0000-000022080000}"/>
    <cellStyle name="20% - Ênfase1 87" xfId="1495" xr:uid="{00000000-0005-0000-0000-000023080000}"/>
    <cellStyle name="20% - Ênfase1 87 2" xfId="4859" xr:uid="{00000000-0005-0000-0000-000024080000}"/>
    <cellStyle name="20% - Ênfase1 87 3" xfId="8167" xr:uid="{00000000-0005-0000-0000-000025080000}"/>
    <cellStyle name="20% - Ênfase1 87 4" xfId="11556" xr:uid="{00000000-0005-0000-0000-000026080000}"/>
    <cellStyle name="20% - Ênfase1 87 5" xfId="14870" xr:uid="{00000000-0005-0000-0000-000027080000}"/>
    <cellStyle name="20% - Ênfase1 87 6" xfId="18179" xr:uid="{00000000-0005-0000-0000-000028080000}"/>
    <cellStyle name="20% - Ênfase1 87 7" xfId="21520" xr:uid="{00000000-0005-0000-0000-000029080000}"/>
    <cellStyle name="20% - Ênfase1 87 8" xfId="24885" xr:uid="{00000000-0005-0000-0000-00002A080000}"/>
    <cellStyle name="20% - Ênfase1 87 9" xfId="28194" xr:uid="{00000000-0005-0000-0000-00002B080000}"/>
    <cellStyle name="20% - Ênfase1 88" xfId="1509" xr:uid="{00000000-0005-0000-0000-00002C080000}"/>
    <cellStyle name="20% - Ênfase1 88 2" xfId="4873" xr:uid="{00000000-0005-0000-0000-00002D080000}"/>
    <cellStyle name="20% - Ênfase1 88 3" xfId="8181" xr:uid="{00000000-0005-0000-0000-00002E080000}"/>
    <cellStyle name="20% - Ênfase1 88 4" xfId="11570" xr:uid="{00000000-0005-0000-0000-00002F080000}"/>
    <cellStyle name="20% - Ênfase1 88 5" xfId="14884" xr:uid="{00000000-0005-0000-0000-000030080000}"/>
    <cellStyle name="20% - Ênfase1 88 6" xfId="18193" xr:uid="{00000000-0005-0000-0000-000031080000}"/>
    <cellStyle name="20% - Ênfase1 88 7" xfId="21534" xr:uid="{00000000-0005-0000-0000-000032080000}"/>
    <cellStyle name="20% - Ênfase1 88 8" xfId="24899" xr:uid="{00000000-0005-0000-0000-000033080000}"/>
    <cellStyle name="20% - Ênfase1 88 9" xfId="28208" xr:uid="{00000000-0005-0000-0000-000034080000}"/>
    <cellStyle name="20% - Ênfase1 89" xfId="1523" xr:uid="{00000000-0005-0000-0000-000035080000}"/>
    <cellStyle name="20% - Ênfase1 89 2" xfId="4887" xr:uid="{00000000-0005-0000-0000-000036080000}"/>
    <cellStyle name="20% - Ênfase1 89 3" xfId="8195" xr:uid="{00000000-0005-0000-0000-000037080000}"/>
    <cellStyle name="20% - Ênfase1 89 4" xfId="11584" xr:uid="{00000000-0005-0000-0000-000038080000}"/>
    <cellStyle name="20% - Ênfase1 89 5" xfId="14898" xr:uid="{00000000-0005-0000-0000-000039080000}"/>
    <cellStyle name="20% - Ênfase1 89 6" xfId="18207" xr:uid="{00000000-0005-0000-0000-00003A080000}"/>
    <cellStyle name="20% - Ênfase1 89 7" xfId="21548" xr:uid="{00000000-0005-0000-0000-00003B080000}"/>
    <cellStyle name="20% - Ênfase1 89 8" xfId="24913" xr:uid="{00000000-0005-0000-0000-00003C080000}"/>
    <cellStyle name="20% - Ênfase1 89 9" xfId="28222" xr:uid="{00000000-0005-0000-0000-00003D080000}"/>
    <cellStyle name="20% - Ênfase1 9" xfId="441" xr:uid="{00000000-0005-0000-0000-00003E080000}"/>
    <cellStyle name="20% - Ênfase1 9 2" xfId="3805" xr:uid="{00000000-0005-0000-0000-00003F080000}"/>
    <cellStyle name="20% - Ênfase1 9 3" xfId="7113" xr:uid="{00000000-0005-0000-0000-000040080000}"/>
    <cellStyle name="20% - Ênfase1 9 4" xfId="10502" xr:uid="{00000000-0005-0000-0000-000041080000}"/>
    <cellStyle name="20% - Ênfase1 9 5" xfId="13816" xr:uid="{00000000-0005-0000-0000-000042080000}"/>
    <cellStyle name="20% - Ênfase1 9 6" xfId="17125" xr:uid="{00000000-0005-0000-0000-000043080000}"/>
    <cellStyle name="20% - Ênfase1 9 7" xfId="20466" xr:uid="{00000000-0005-0000-0000-000044080000}"/>
    <cellStyle name="20% - Ênfase1 9 8" xfId="23831" xr:uid="{00000000-0005-0000-0000-000045080000}"/>
    <cellStyle name="20% - Ênfase1 9 9" xfId="27140" xr:uid="{00000000-0005-0000-0000-000046080000}"/>
    <cellStyle name="20% - Ênfase1 90" xfId="1537" xr:uid="{00000000-0005-0000-0000-000047080000}"/>
    <cellStyle name="20% - Ênfase1 90 2" xfId="4901" xr:uid="{00000000-0005-0000-0000-000048080000}"/>
    <cellStyle name="20% - Ênfase1 90 3" xfId="8209" xr:uid="{00000000-0005-0000-0000-000049080000}"/>
    <cellStyle name="20% - Ênfase1 90 4" xfId="11598" xr:uid="{00000000-0005-0000-0000-00004A080000}"/>
    <cellStyle name="20% - Ênfase1 90 5" xfId="14912" xr:uid="{00000000-0005-0000-0000-00004B080000}"/>
    <cellStyle name="20% - Ênfase1 90 6" xfId="18221" xr:uid="{00000000-0005-0000-0000-00004C080000}"/>
    <cellStyle name="20% - Ênfase1 90 7" xfId="21562" xr:uid="{00000000-0005-0000-0000-00004D080000}"/>
    <cellStyle name="20% - Ênfase1 90 8" xfId="24927" xr:uid="{00000000-0005-0000-0000-00004E080000}"/>
    <cellStyle name="20% - Ênfase1 90 9" xfId="28236" xr:uid="{00000000-0005-0000-0000-00004F080000}"/>
    <cellStyle name="20% - Ênfase1 91" xfId="1551" xr:uid="{00000000-0005-0000-0000-000050080000}"/>
    <cellStyle name="20% - Ênfase1 91 2" xfId="4915" xr:uid="{00000000-0005-0000-0000-000051080000}"/>
    <cellStyle name="20% - Ênfase1 91 3" xfId="8223" xr:uid="{00000000-0005-0000-0000-000052080000}"/>
    <cellStyle name="20% - Ênfase1 91 4" xfId="11612" xr:uid="{00000000-0005-0000-0000-000053080000}"/>
    <cellStyle name="20% - Ênfase1 91 5" xfId="14926" xr:uid="{00000000-0005-0000-0000-000054080000}"/>
    <cellStyle name="20% - Ênfase1 91 6" xfId="18235" xr:uid="{00000000-0005-0000-0000-000055080000}"/>
    <cellStyle name="20% - Ênfase1 91 7" xfId="21576" xr:uid="{00000000-0005-0000-0000-000056080000}"/>
    <cellStyle name="20% - Ênfase1 91 8" xfId="24941" xr:uid="{00000000-0005-0000-0000-000057080000}"/>
    <cellStyle name="20% - Ênfase1 91 9" xfId="28250" xr:uid="{00000000-0005-0000-0000-000058080000}"/>
    <cellStyle name="20% - Ênfase1 92" xfId="1565" xr:uid="{00000000-0005-0000-0000-000059080000}"/>
    <cellStyle name="20% - Ênfase1 92 2" xfId="4929" xr:uid="{00000000-0005-0000-0000-00005A080000}"/>
    <cellStyle name="20% - Ênfase1 92 3" xfId="8237" xr:uid="{00000000-0005-0000-0000-00005B080000}"/>
    <cellStyle name="20% - Ênfase1 92 4" xfId="11626" xr:uid="{00000000-0005-0000-0000-00005C080000}"/>
    <cellStyle name="20% - Ênfase1 92 5" xfId="14940" xr:uid="{00000000-0005-0000-0000-00005D080000}"/>
    <cellStyle name="20% - Ênfase1 92 6" xfId="18249" xr:uid="{00000000-0005-0000-0000-00005E080000}"/>
    <cellStyle name="20% - Ênfase1 92 7" xfId="21590" xr:uid="{00000000-0005-0000-0000-00005F080000}"/>
    <cellStyle name="20% - Ênfase1 92 8" xfId="24955" xr:uid="{00000000-0005-0000-0000-000060080000}"/>
    <cellStyle name="20% - Ênfase1 92 9" xfId="28264" xr:uid="{00000000-0005-0000-0000-000061080000}"/>
    <cellStyle name="20% - Ênfase1 93" xfId="1568" xr:uid="{00000000-0005-0000-0000-000062080000}"/>
    <cellStyle name="20% - Ênfase1 93 2" xfId="4932" xr:uid="{00000000-0005-0000-0000-000063080000}"/>
    <cellStyle name="20% - Ênfase1 93 3" xfId="8240" xr:uid="{00000000-0005-0000-0000-000064080000}"/>
    <cellStyle name="20% - Ênfase1 93 4" xfId="11629" xr:uid="{00000000-0005-0000-0000-000065080000}"/>
    <cellStyle name="20% - Ênfase1 93 5" xfId="14943" xr:uid="{00000000-0005-0000-0000-000066080000}"/>
    <cellStyle name="20% - Ênfase1 93 6" xfId="18252" xr:uid="{00000000-0005-0000-0000-000067080000}"/>
    <cellStyle name="20% - Ênfase1 93 7" xfId="21593" xr:uid="{00000000-0005-0000-0000-000068080000}"/>
    <cellStyle name="20% - Ênfase1 93 8" xfId="24958" xr:uid="{00000000-0005-0000-0000-000069080000}"/>
    <cellStyle name="20% - Ênfase1 93 9" xfId="28267" xr:uid="{00000000-0005-0000-0000-00006A080000}"/>
    <cellStyle name="20% - Ênfase1 94" xfId="1605" xr:uid="{00000000-0005-0000-0000-00006B080000}"/>
    <cellStyle name="20% - Ênfase1 94 2" xfId="4969" xr:uid="{00000000-0005-0000-0000-00006C080000}"/>
    <cellStyle name="20% - Ênfase1 94 3" xfId="8277" xr:uid="{00000000-0005-0000-0000-00006D080000}"/>
    <cellStyle name="20% - Ênfase1 94 4" xfId="11666" xr:uid="{00000000-0005-0000-0000-00006E080000}"/>
    <cellStyle name="20% - Ênfase1 94 5" xfId="14980" xr:uid="{00000000-0005-0000-0000-00006F080000}"/>
    <cellStyle name="20% - Ênfase1 94 6" xfId="18289" xr:uid="{00000000-0005-0000-0000-000070080000}"/>
    <cellStyle name="20% - Ênfase1 94 7" xfId="21630" xr:uid="{00000000-0005-0000-0000-000071080000}"/>
    <cellStyle name="20% - Ênfase1 94 8" xfId="24995" xr:uid="{00000000-0005-0000-0000-000072080000}"/>
    <cellStyle name="20% - Ênfase1 94 9" xfId="28304" xr:uid="{00000000-0005-0000-0000-000073080000}"/>
    <cellStyle name="20% - Ênfase1 95" xfId="1618" xr:uid="{00000000-0005-0000-0000-000074080000}"/>
    <cellStyle name="20% - Ênfase1 95 2" xfId="4982" xr:uid="{00000000-0005-0000-0000-000075080000}"/>
    <cellStyle name="20% - Ênfase1 95 3" xfId="8290" xr:uid="{00000000-0005-0000-0000-000076080000}"/>
    <cellStyle name="20% - Ênfase1 95 4" xfId="11679" xr:uid="{00000000-0005-0000-0000-000077080000}"/>
    <cellStyle name="20% - Ênfase1 95 5" xfId="14993" xr:uid="{00000000-0005-0000-0000-000078080000}"/>
    <cellStyle name="20% - Ênfase1 95 6" xfId="18302" xr:uid="{00000000-0005-0000-0000-000079080000}"/>
    <cellStyle name="20% - Ênfase1 95 7" xfId="21643" xr:uid="{00000000-0005-0000-0000-00007A080000}"/>
    <cellStyle name="20% - Ênfase1 95 8" xfId="25008" xr:uid="{00000000-0005-0000-0000-00007B080000}"/>
    <cellStyle name="20% - Ênfase1 95 9" xfId="28317" xr:uid="{00000000-0005-0000-0000-00007C080000}"/>
    <cellStyle name="20% - Ênfase1 96" xfId="1631" xr:uid="{00000000-0005-0000-0000-00007D080000}"/>
    <cellStyle name="20% - Ênfase1 96 2" xfId="4995" xr:uid="{00000000-0005-0000-0000-00007E080000}"/>
    <cellStyle name="20% - Ênfase1 96 3" xfId="8303" xr:uid="{00000000-0005-0000-0000-00007F080000}"/>
    <cellStyle name="20% - Ênfase1 96 4" xfId="11692" xr:uid="{00000000-0005-0000-0000-000080080000}"/>
    <cellStyle name="20% - Ênfase1 96 5" xfId="15006" xr:uid="{00000000-0005-0000-0000-000081080000}"/>
    <cellStyle name="20% - Ênfase1 96 6" xfId="18315" xr:uid="{00000000-0005-0000-0000-000082080000}"/>
    <cellStyle name="20% - Ênfase1 96 7" xfId="21656" xr:uid="{00000000-0005-0000-0000-000083080000}"/>
    <cellStyle name="20% - Ênfase1 96 8" xfId="25021" xr:uid="{00000000-0005-0000-0000-000084080000}"/>
    <cellStyle name="20% - Ênfase1 96 9" xfId="28330" xr:uid="{00000000-0005-0000-0000-000085080000}"/>
    <cellStyle name="20% - Ênfase1 97" xfId="1644" xr:uid="{00000000-0005-0000-0000-000086080000}"/>
    <cellStyle name="20% - Ênfase1 97 2" xfId="5008" xr:uid="{00000000-0005-0000-0000-000087080000}"/>
    <cellStyle name="20% - Ênfase1 97 3" xfId="8316" xr:uid="{00000000-0005-0000-0000-000088080000}"/>
    <cellStyle name="20% - Ênfase1 97 4" xfId="11705" xr:uid="{00000000-0005-0000-0000-000089080000}"/>
    <cellStyle name="20% - Ênfase1 97 5" xfId="15019" xr:uid="{00000000-0005-0000-0000-00008A080000}"/>
    <cellStyle name="20% - Ênfase1 97 6" xfId="18328" xr:uid="{00000000-0005-0000-0000-00008B080000}"/>
    <cellStyle name="20% - Ênfase1 97 7" xfId="21669" xr:uid="{00000000-0005-0000-0000-00008C080000}"/>
    <cellStyle name="20% - Ênfase1 97 8" xfId="25034" xr:uid="{00000000-0005-0000-0000-00008D080000}"/>
    <cellStyle name="20% - Ênfase1 97 9" xfId="28343" xr:uid="{00000000-0005-0000-0000-00008E080000}"/>
    <cellStyle name="20% - Ênfase1 98" xfId="1657" xr:uid="{00000000-0005-0000-0000-00008F080000}"/>
    <cellStyle name="20% - Ênfase1 98 2" xfId="5021" xr:uid="{00000000-0005-0000-0000-000090080000}"/>
    <cellStyle name="20% - Ênfase1 98 3" xfId="8329" xr:uid="{00000000-0005-0000-0000-000091080000}"/>
    <cellStyle name="20% - Ênfase1 98 4" xfId="11718" xr:uid="{00000000-0005-0000-0000-000092080000}"/>
    <cellStyle name="20% - Ênfase1 98 5" xfId="15032" xr:uid="{00000000-0005-0000-0000-000093080000}"/>
    <cellStyle name="20% - Ênfase1 98 6" xfId="18341" xr:uid="{00000000-0005-0000-0000-000094080000}"/>
    <cellStyle name="20% - Ênfase1 98 7" xfId="21682" xr:uid="{00000000-0005-0000-0000-000095080000}"/>
    <cellStyle name="20% - Ênfase1 98 8" xfId="25047" xr:uid="{00000000-0005-0000-0000-000096080000}"/>
    <cellStyle name="20% - Ênfase1 98 9" xfId="28356" xr:uid="{00000000-0005-0000-0000-000097080000}"/>
    <cellStyle name="20% - Ênfase1 99" xfId="1670" xr:uid="{00000000-0005-0000-0000-000098080000}"/>
    <cellStyle name="20% - Ênfase1 99 2" xfId="5034" xr:uid="{00000000-0005-0000-0000-000099080000}"/>
    <cellStyle name="20% - Ênfase1 99 3" xfId="8342" xr:uid="{00000000-0005-0000-0000-00009A080000}"/>
    <cellStyle name="20% - Ênfase1 99 4" xfId="11731" xr:uid="{00000000-0005-0000-0000-00009B080000}"/>
    <cellStyle name="20% - Ênfase1 99 5" xfId="15045" xr:uid="{00000000-0005-0000-0000-00009C080000}"/>
    <cellStyle name="20% - Ênfase1 99 6" xfId="18354" xr:uid="{00000000-0005-0000-0000-00009D080000}"/>
    <cellStyle name="20% - Ênfase1 99 7" xfId="21695" xr:uid="{00000000-0005-0000-0000-00009E080000}"/>
    <cellStyle name="20% - Ênfase1 99 8" xfId="25060" xr:uid="{00000000-0005-0000-0000-00009F080000}"/>
    <cellStyle name="20% - Ênfase1 99 9" xfId="28369" xr:uid="{00000000-0005-0000-0000-0000A0080000}"/>
    <cellStyle name="20% - Ênfase2" xfId="25" builtinId="34" customBuiltin="1"/>
    <cellStyle name="20% - Ênfase2 10" xfId="453" xr:uid="{00000000-0005-0000-0000-0000A2080000}"/>
    <cellStyle name="20% - Ênfase2 10 2" xfId="3817" xr:uid="{00000000-0005-0000-0000-0000A3080000}"/>
    <cellStyle name="20% - Ênfase2 10 3" xfId="7125" xr:uid="{00000000-0005-0000-0000-0000A4080000}"/>
    <cellStyle name="20% - Ênfase2 10 4" xfId="10514" xr:uid="{00000000-0005-0000-0000-0000A5080000}"/>
    <cellStyle name="20% - Ênfase2 10 5" xfId="13828" xr:uid="{00000000-0005-0000-0000-0000A6080000}"/>
    <cellStyle name="20% - Ênfase2 10 6" xfId="17137" xr:uid="{00000000-0005-0000-0000-0000A7080000}"/>
    <cellStyle name="20% - Ênfase2 10 7" xfId="20478" xr:uid="{00000000-0005-0000-0000-0000A8080000}"/>
    <cellStyle name="20% - Ênfase2 10 8" xfId="23843" xr:uid="{00000000-0005-0000-0000-0000A9080000}"/>
    <cellStyle name="20% - Ênfase2 10 9" xfId="27152" xr:uid="{00000000-0005-0000-0000-0000AA080000}"/>
    <cellStyle name="20% - Ênfase2 100" xfId="1682" xr:uid="{00000000-0005-0000-0000-0000AB080000}"/>
    <cellStyle name="20% - Ênfase2 100 2" xfId="5046" xr:uid="{00000000-0005-0000-0000-0000AC080000}"/>
    <cellStyle name="20% - Ênfase2 100 3" xfId="8354" xr:uid="{00000000-0005-0000-0000-0000AD080000}"/>
    <cellStyle name="20% - Ênfase2 100 4" xfId="11743" xr:uid="{00000000-0005-0000-0000-0000AE080000}"/>
    <cellStyle name="20% - Ênfase2 100 5" xfId="15057" xr:uid="{00000000-0005-0000-0000-0000AF080000}"/>
    <cellStyle name="20% - Ênfase2 100 6" xfId="18366" xr:uid="{00000000-0005-0000-0000-0000B0080000}"/>
    <cellStyle name="20% - Ênfase2 100 7" xfId="21707" xr:uid="{00000000-0005-0000-0000-0000B1080000}"/>
    <cellStyle name="20% - Ênfase2 100 8" xfId="25072" xr:uid="{00000000-0005-0000-0000-0000B2080000}"/>
    <cellStyle name="20% - Ênfase2 100 9" xfId="28381" xr:uid="{00000000-0005-0000-0000-0000B3080000}"/>
    <cellStyle name="20% - Ênfase2 101" xfId="1695" xr:uid="{00000000-0005-0000-0000-0000B4080000}"/>
    <cellStyle name="20% - Ênfase2 101 2" xfId="5059" xr:uid="{00000000-0005-0000-0000-0000B5080000}"/>
    <cellStyle name="20% - Ênfase2 101 3" xfId="8367" xr:uid="{00000000-0005-0000-0000-0000B6080000}"/>
    <cellStyle name="20% - Ênfase2 101 4" xfId="11756" xr:uid="{00000000-0005-0000-0000-0000B7080000}"/>
    <cellStyle name="20% - Ênfase2 101 5" xfId="15070" xr:uid="{00000000-0005-0000-0000-0000B8080000}"/>
    <cellStyle name="20% - Ênfase2 101 6" xfId="18379" xr:uid="{00000000-0005-0000-0000-0000B9080000}"/>
    <cellStyle name="20% - Ênfase2 101 7" xfId="21720" xr:uid="{00000000-0005-0000-0000-0000BA080000}"/>
    <cellStyle name="20% - Ênfase2 101 8" xfId="25085" xr:uid="{00000000-0005-0000-0000-0000BB080000}"/>
    <cellStyle name="20% - Ênfase2 101 9" xfId="28394" xr:uid="{00000000-0005-0000-0000-0000BC080000}"/>
    <cellStyle name="20% - Ênfase2 102" xfId="1708" xr:uid="{00000000-0005-0000-0000-0000BD080000}"/>
    <cellStyle name="20% - Ênfase2 102 2" xfId="5072" xr:uid="{00000000-0005-0000-0000-0000BE080000}"/>
    <cellStyle name="20% - Ênfase2 102 3" xfId="8380" xr:uid="{00000000-0005-0000-0000-0000BF080000}"/>
    <cellStyle name="20% - Ênfase2 102 4" xfId="11769" xr:uid="{00000000-0005-0000-0000-0000C0080000}"/>
    <cellStyle name="20% - Ênfase2 102 5" xfId="15083" xr:uid="{00000000-0005-0000-0000-0000C1080000}"/>
    <cellStyle name="20% - Ênfase2 102 6" xfId="18392" xr:uid="{00000000-0005-0000-0000-0000C2080000}"/>
    <cellStyle name="20% - Ênfase2 102 7" xfId="21733" xr:uid="{00000000-0005-0000-0000-0000C3080000}"/>
    <cellStyle name="20% - Ênfase2 102 8" xfId="25098" xr:uid="{00000000-0005-0000-0000-0000C4080000}"/>
    <cellStyle name="20% - Ênfase2 102 9" xfId="28407" xr:uid="{00000000-0005-0000-0000-0000C5080000}"/>
    <cellStyle name="20% - Ênfase2 103" xfId="1721" xr:uid="{00000000-0005-0000-0000-0000C6080000}"/>
    <cellStyle name="20% - Ênfase2 103 2" xfId="5085" xr:uid="{00000000-0005-0000-0000-0000C7080000}"/>
    <cellStyle name="20% - Ênfase2 103 3" xfId="8393" xr:uid="{00000000-0005-0000-0000-0000C8080000}"/>
    <cellStyle name="20% - Ênfase2 103 4" xfId="11782" xr:uid="{00000000-0005-0000-0000-0000C9080000}"/>
    <cellStyle name="20% - Ênfase2 103 5" xfId="15096" xr:uid="{00000000-0005-0000-0000-0000CA080000}"/>
    <cellStyle name="20% - Ênfase2 103 6" xfId="18405" xr:uid="{00000000-0005-0000-0000-0000CB080000}"/>
    <cellStyle name="20% - Ênfase2 103 7" xfId="21746" xr:uid="{00000000-0005-0000-0000-0000CC080000}"/>
    <cellStyle name="20% - Ênfase2 103 8" xfId="25111" xr:uid="{00000000-0005-0000-0000-0000CD080000}"/>
    <cellStyle name="20% - Ênfase2 103 9" xfId="28420" xr:uid="{00000000-0005-0000-0000-0000CE080000}"/>
    <cellStyle name="20% - Ênfase2 104" xfId="1734" xr:uid="{00000000-0005-0000-0000-0000CF080000}"/>
    <cellStyle name="20% - Ênfase2 104 2" xfId="5098" xr:uid="{00000000-0005-0000-0000-0000D0080000}"/>
    <cellStyle name="20% - Ênfase2 104 3" xfId="8406" xr:uid="{00000000-0005-0000-0000-0000D1080000}"/>
    <cellStyle name="20% - Ênfase2 104 4" xfId="11795" xr:uid="{00000000-0005-0000-0000-0000D2080000}"/>
    <cellStyle name="20% - Ênfase2 104 5" xfId="15109" xr:uid="{00000000-0005-0000-0000-0000D3080000}"/>
    <cellStyle name="20% - Ênfase2 104 6" xfId="18418" xr:uid="{00000000-0005-0000-0000-0000D4080000}"/>
    <cellStyle name="20% - Ênfase2 104 7" xfId="21759" xr:uid="{00000000-0005-0000-0000-0000D5080000}"/>
    <cellStyle name="20% - Ênfase2 104 8" xfId="25124" xr:uid="{00000000-0005-0000-0000-0000D6080000}"/>
    <cellStyle name="20% - Ênfase2 104 9" xfId="28433" xr:uid="{00000000-0005-0000-0000-0000D7080000}"/>
    <cellStyle name="20% - Ênfase2 105" xfId="1747" xr:uid="{00000000-0005-0000-0000-0000D8080000}"/>
    <cellStyle name="20% - Ênfase2 105 2" xfId="5111" xr:uid="{00000000-0005-0000-0000-0000D9080000}"/>
    <cellStyle name="20% - Ênfase2 105 3" xfId="8419" xr:uid="{00000000-0005-0000-0000-0000DA080000}"/>
    <cellStyle name="20% - Ênfase2 105 4" xfId="11808" xr:uid="{00000000-0005-0000-0000-0000DB080000}"/>
    <cellStyle name="20% - Ênfase2 105 5" xfId="15122" xr:uid="{00000000-0005-0000-0000-0000DC080000}"/>
    <cellStyle name="20% - Ênfase2 105 6" xfId="18431" xr:uid="{00000000-0005-0000-0000-0000DD080000}"/>
    <cellStyle name="20% - Ênfase2 105 7" xfId="21772" xr:uid="{00000000-0005-0000-0000-0000DE080000}"/>
    <cellStyle name="20% - Ênfase2 105 8" xfId="25137" xr:uid="{00000000-0005-0000-0000-0000DF080000}"/>
    <cellStyle name="20% - Ênfase2 105 9" xfId="28446" xr:uid="{00000000-0005-0000-0000-0000E0080000}"/>
    <cellStyle name="20% - Ênfase2 106" xfId="1760" xr:uid="{00000000-0005-0000-0000-0000E1080000}"/>
    <cellStyle name="20% - Ênfase2 106 2" xfId="5124" xr:uid="{00000000-0005-0000-0000-0000E2080000}"/>
    <cellStyle name="20% - Ênfase2 106 3" xfId="8432" xr:uid="{00000000-0005-0000-0000-0000E3080000}"/>
    <cellStyle name="20% - Ênfase2 106 4" xfId="11821" xr:uid="{00000000-0005-0000-0000-0000E4080000}"/>
    <cellStyle name="20% - Ênfase2 106 5" xfId="15135" xr:uid="{00000000-0005-0000-0000-0000E5080000}"/>
    <cellStyle name="20% - Ênfase2 106 6" xfId="18444" xr:uid="{00000000-0005-0000-0000-0000E6080000}"/>
    <cellStyle name="20% - Ênfase2 106 7" xfId="21785" xr:uid="{00000000-0005-0000-0000-0000E7080000}"/>
    <cellStyle name="20% - Ênfase2 106 8" xfId="25150" xr:uid="{00000000-0005-0000-0000-0000E8080000}"/>
    <cellStyle name="20% - Ênfase2 106 9" xfId="28459" xr:uid="{00000000-0005-0000-0000-0000E9080000}"/>
    <cellStyle name="20% - Ênfase2 107" xfId="1773" xr:uid="{00000000-0005-0000-0000-0000EA080000}"/>
    <cellStyle name="20% - Ênfase2 107 2" xfId="5137" xr:uid="{00000000-0005-0000-0000-0000EB080000}"/>
    <cellStyle name="20% - Ênfase2 107 3" xfId="8445" xr:uid="{00000000-0005-0000-0000-0000EC080000}"/>
    <cellStyle name="20% - Ênfase2 107 4" xfId="11834" xr:uid="{00000000-0005-0000-0000-0000ED080000}"/>
    <cellStyle name="20% - Ênfase2 107 5" xfId="15148" xr:uid="{00000000-0005-0000-0000-0000EE080000}"/>
    <cellStyle name="20% - Ênfase2 107 6" xfId="18457" xr:uid="{00000000-0005-0000-0000-0000EF080000}"/>
    <cellStyle name="20% - Ênfase2 107 7" xfId="21798" xr:uid="{00000000-0005-0000-0000-0000F0080000}"/>
    <cellStyle name="20% - Ênfase2 107 8" xfId="25163" xr:uid="{00000000-0005-0000-0000-0000F1080000}"/>
    <cellStyle name="20% - Ênfase2 107 9" xfId="28472" xr:uid="{00000000-0005-0000-0000-0000F2080000}"/>
    <cellStyle name="20% - Ênfase2 108" xfId="1786" xr:uid="{00000000-0005-0000-0000-0000F3080000}"/>
    <cellStyle name="20% - Ênfase2 108 2" xfId="5150" xr:uid="{00000000-0005-0000-0000-0000F4080000}"/>
    <cellStyle name="20% - Ênfase2 108 3" xfId="8458" xr:uid="{00000000-0005-0000-0000-0000F5080000}"/>
    <cellStyle name="20% - Ênfase2 108 4" xfId="11847" xr:uid="{00000000-0005-0000-0000-0000F6080000}"/>
    <cellStyle name="20% - Ênfase2 108 5" xfId="15161" xr:uid="{00000000-0005-0000-0000-0000F7080000}"/>
    <cellStyle name="20% - Ênfase2 108 6" xfId="18470" xr:uid="{00000000-0005-0000-0000-0000F8080000}"/>
    <cellStyle name="20% - Ênfase2 108 7" xfId="21811" xr:uid="{00000000-0005-0000-0000-0000F9080000}"/>
    <cellStyle name="20% - Ênfase2 108 8" xfId="25176" xr:uid="{00000000-0005-0000-0000-0000FA080000}"/>
    <cellStyle name="20% - Ênfase2 108 9" xfId="28485" xr:uid="{00000000-0005-0000-0000-0000FB080000}"/>
    <cellStyle name="20% - Ênfase2 109" xfId="1799" xr:uid="{00000000-0005-0000-0000-0000FC080000}"/>
    <cellStyle name="20% - Ênfase2 109 2" xfId="5163" xr:uid="{00000000-0005-0000-0000-0000FD080000}"/>
    <cellStyle name="20% - Ênfase2 109 3" xfId="8471" xr:uid="{00000000-0005-0000-0000-0000FE080000}"/>
    <cellStyle name="20% - Ênfase2 109 4" xfId="11860" xr:uid="{00000000-0005-0000-0000-0000FF080000}"/>
    <cellStyle name="20% - Ênfase2 109 5" xfId="15174" xr:uid="{00000000-0005-0000-0000-000000090000}"/>
    <cellStyle name="20% - Ênfase2 109 6" xfId="18483" xr:uid="{00000000-0005-0000-0000-000001090000}"/>
    <cellStyle name="20% - Ênfase2 109 7" xfId="21824" xr:uid="{00000000-0005-0000-0000-000002090000}"/>
    <cellStyle name="20% - Ênfase2 109 8" xfId="25189" xr:uid="{00000000-0005-0000-0000-000003090000}"/>
    <cellStyle name="20% - Ênfase2 109 9" xfId="28498" xr:uid="{00000000-0005-0000-0000-000004090000}"/>
    <cellStyle name="20% - Ênfase2 11" xfId="466" xr:uid="{00000000-0005-0000-0000-000005090000}"/>
    <cellStyle name="20% - Ênfase2 11 2" xfId="3830" xr:uid="{00000000-0005-0000-0000-000006090000}"/>
    <cellStyle name="20% - Ênfase2 11 3" xfId="7138" xr:uid="{00000000-0005-0000-0000-000007090000}"/>
    <cellStyle name="20% - Ênfase2 11 4" xfId="10527" xr:uid="{00000000-0005-0000-0000-000008090000}"/>
    <cellStyle name="20% - Ênfase2 11 5" xfId="13841" xr:uid="{00000000-0005-0000-0000-000009090000}"/>
    <cellStyle name="20% - Ênfase2 11 6" xfId="17150" xr:uid="{00000000-0005-0000-0000-00000A090000}"/>
    <cellStyle name="20% - Ênfase2 11 7" xfId="20491" xr:uid="{00000000-0005-0000-0000-00000B090000}"/>
    <cellStyle name="20% - Ênfase2 11 8" xfId="23856" xr:uid="{00000000-0005-0000-0000-00000C090000}"/>
    <cellStyle name="20% - Ênfase2 11 9" xfId="27165" xr:uid="{00000000-0005-0000-0000-00000D090000}"/>
    <cellStyle name="20% - Ênfase2 110" xfId="1812" xr:uid="{00000000-0005-0000-0000-00000E090000}"/>
    <cellStyle name="20% - Ênfase2 110 2" xfId="5176" xr:uid="{00000000-0005-0000-0000-00000F090000}"/>
    <cellStyle name="20% - Ênfase2 110 3" xfId="8484" xr:uid="{00000000-0005-0000-0000-000010090000}"/>
    <cellStyle name="20% - Ênfase2 110 4" xfId="11873" xr:uid="{00000000-0005-0000-0000-000011090000}"/>
    <cellStyle name="20% - Ênfase2 110 5" xfId="15187" xr:uid="{00000000-0005-0000-0000-000012090000}"/>
    <cellStyle name="20% - Ênfase2 110 6" xfId="18496" xr:uid="{00000000-0005-0000-0000-000013090000}"/>
    <cellStyle name="20% - Ênfase2 110 7" xfId="21837" xr:uid="{00000000-0005-0000-0000-000014090000}"/>
    <cellStyle name="20% - Ênfase2 110 8" xfId="25202" xr:uid="{00000000-0005-0000-0000-000015090000}"/>
    <cellStyle name="20% - Ênfase2 110 9" xfId="28511" xr:uid="{00000000-0005-0000-0000-000016090000}"/>
    <cellStyle name="20% - Ênfase2 111" xfId="1825" xr:uid="{00000000-0005-0000-0000-000017090000}"/>
    <cellStyle name="20% - Ênfase2 111 2" xfId="5189" xr:uid="{00000000-0005-0000-0000-000018090000}"/>
    <cellStyle name="20% - Ênfase2 111 3" xfId="8497" xr:uid="{00000000-0005-0000-0000-000019090000}"/>
    <cellStyle name="20% - Ênfase2 111 4" xfId="11886" xr:uid="{00000000-0005-0000-0000-00001A090000}"/>
    <cellStyle name="20% - Ênfase2 111 5" xfId="15200" xr:uid="{00000000-0005-0000-0000-00001B090000}"/>
    <cellStyle name="20% - Ênfase2 111 6" xfId="18509" xr:uid="{00000000-0005-0000-0000-00001C090000}"/>
    <cellStyle name="20% - Ênfase2 111 7" xfId="21850" xr:uid="{00000000-0005-0000-0000-00001D090000}"/>
    <cellStyle name="20% - Ênfase2 111 8" xfId="25215" xr:uid="{00000000-0005-0000-0000-00001E090000}"/>
    <cellStyle name="20% - Ênfase2 111 9" xfId="28524" xr:uid="{00000000-0005-0000-0000-00001F090000}"/>
    <cellStyle name="20% - Ênfase2 112" xfId="1838" xr:uid="{00000000-0005-0000-0000-000020090000}"/>
    <cellStyle name="20% - Ênfase2 112 2" xfId="5202" xr:uid="{00000000-0005-0000-0000-000021090000}"/>
    <cellStyle name="20% - Ênfase2 112 3" xfId="8510" xr:uid="{00000000-0005-0000-0000-000022090000}"/>
    <cellStyle name="20% - Ênfase2 112 4" xfId="11899" xr:uid="{00000000-0005-0000-0000-000023090000}"/>
    <cellStyle name="20% - Ênfase2 112 5" xfId="15213" xr:uid="{00000000-0005-0000-0000-000024090000}"/>
    <cellStyle name="20% - Ênfase2 112 6" xfId="18522" xr:uid="{00000000-0005-0000-0000-000025090000}"/>
    <cellStyle name="20% - Ênfase2 112 7" xfId="21863" xr:uid="{00000000-0005-0000-0000-000026090000}"/>
    <cellStyle name="20% - Ênfase2 112 8" xfId="25228" xr:uid="{00000000-0005-0000-0000-000027090000}"/>
    <cellStyle name="20% - Ênfase2 112 9" xfId="28537" xr:uid="{00000000-0005-0000-0000-000028090000}"/>
    <cellStyle name="20% - Ênfase2 113" xfId="1582" xr:uid="{00000000-0005-0000-0000-000029090000}"/>
    <cellStyle name="20% - Ênfase2 113 2" xfId="4946" xr:uid="{00000000-0005-0000-0000-00002A090000}"/>
    <cellStyle name="20% - Ênfase2 113 3" xfId="8254" xr:uid="{00000000-0005-0000-0000-00002B090000}"/>
    <cellStyle name="20% - Ênfase2 113 4" xfId="11643" xr:uid="{00000000-0005-0000-0000-00002C090000}"/>
    <cellStyle name="20% - Ênfase2 113 5" xfId="14957" xr:uid="{00000000-0005-0000-0000-00002D090000}"/>
    <cellStyle name="20% - Ênfase2 113 6" xfId="18266" xr:uid="{00000000-0005-0000-0000-00002E090000}"/>
    <cellStyle name="20% - Ênfase2 113 7" xfId="21607" xr:uid="{00000000-0005-0000-0000-00002F090000}"/>
    <cellStyle name="20% - Ênfase2 113 8" xfId="24972" xr:uid="{00000000-0005-0000-0000-000030090000}"/>
    <cellStyle name="20% - Ênfase2 113 9" xfId="28281" xr:uid="{00000000-0005-0000-0000-000031090000}"/>
    <cellStyle name="20% - Ênfase2 114" xfId="1856" xr:uid="{00000000-0005-0000-0000-000032090000}"/>
    <cellStyle name="20% - Ênfase2 114 2" xfId="5220" xr:uid="{00000000-0005-0000-0000-000033090000}"/>
    <cellStyle name="20% - Ênfase2 114 3" xfId="8528" xr:uid="{00000000-0005-0000-0000-000034090000}"/>
    <cellStyle name="20% - Ênfase2 114 4" xfId="11917" xr:uid="{00000000-0005-0000-0000-000035090000}"/>
    <cellStyle name="20% - Ênfase2 114 5" xfId="15231" xr:uid="{00000000-0005-0000-0000-000036090000}"/>
    <cellStyle name="20% - Ênfase2 114 6" xfId="18540" xr:uid="{00000000-0005-0000-0000-000037090000}"/>
    <cellStyle name="20% - Ênfase2 114 7" xfId="21881" xr:uid="{00000000-0005-0000-0000-000038090000}"/>
    <cellStyle name="20% - Ênfase2 114 8" xfId="25246" xr:uid="{00000000-0005-0000-0000-000039090000}"/>
    <cellStyle name="20% - Ênfase2 114 9" xfId="28555" xr:uid="{00000000-0005-0000-0000-00003A090000}"/>
    <cellStyle name="20% - Ênfase2 115" xfId="1870" xr:uid="{00000000-0005-0000-0000-00003B090000}"/>
    <cellStyle name="20% - Ênfase2 115 2" xfId="5234" xr:uid="{00000000-0005-0000-0000-00003C090000}"/>
    <cellStyle name="20% - Ênfase2 115 3" xfId="8542" xr:uid="{00000000-0005-0000-0000-00003D090000}"/>
    <cellStyle name="20% - Ênfase2 115 4" xfId="11931" xr:uid="{00000000-0005-0000-0000-00003E090000}"/>
    <cellStyle name="20% - Ênfase2 115 5" xfId="15245" xr:uid="{00000000-0005-0000-0000-00003F090000}"/>
    <cellStyle name="20% - Ênfase2 115 6" xfId="18554" xr:uid="{00000000-0005-0000-0000-000040090000}"/>
    <cellStyle name="20% - Ênfase2 115 7" xfId="21895" xr:uid="{00000000-0005-0000-0000-000041090000}"/>
    <cellStyle name="20% - Ênfase2 115 8" xfId="25260" xr:uid="{00000000-0005-0000-0000-000042090000}"/>
    <cellStyle name="20% - Ênfase2 115 9" xfId="28569" xr:uid="{00000000-0005-0000-0000-000043090000}"/>
    <cellStyle name="20% - Ênfase2 116" xfId="1884" xr:uid="{00000000-0005-0000-0000-000044090000}"/>
    <cellStyle name="20% - Ênfase2 116 2" xfId="5248" xr:uid="{00000000-0005-0000-0000-000045090000}"/>
    <cellStyle name="20% - Ênfase2 116 3" xfId="8556" xr:uid="{00000000-0005-0000-0000-000046090000}"/>
    <cellStyle name="20% - Ênfase2 116 4" xfId="11945" xr:uid="{00000000-0005-0000-0000-000047090000}"/>
    <cellStyle name="20% - Ênfase2 116 5" xfId="15259" xr:uid="{00000000-0005-0000-0000-000048090000}"/>
    <cellStyle name="20% - Ênfase2 116 6" xfId="18568" xr:uid="{00000000-0005-0000-0000-000049090000}"/>
    <cellStyle name="20% - Ênfase2 116 7" xfId="21909" xr:uid="{00000000-0005-0000-0000-00004A090000}"/>
    <cellStyle name="20% - Ênfase2 116 8" xfId="25274" xr:uid="{00000000-0005-0000-0000-00004B090000}"/>
    <cellStyle name="20% - Ênfase2 116 9" xfId="28583" xr:uid="{00000000-0005-0000-0000-00004C090000}"/>
    <cellStyle name="20% - Ênfase2 117" xfId="1898" xr:uid="{00000000-0005-0000-0000-00004D090000}"/>
    <cellStyle name="20% - Ênfase2 117 2" xfId="5262" xr:uid="{00000000-0005-0000-0000-00004E090000}"/>
    <cellStyle name="20% - Ênfase2 117 3" xfId="8570" xr:uid="{00000000-0005-0000-0000-00004F090000}"/>
    <cellStyle name="20% - Ênfase2 117 4" xfId="11959" xr:uid="{00000000-0005-0000-0000-000050090000}"/>
    <cellStyle name="20% - Ênfase2 117 5" xfId="15273" xr:uid="{00000000-0005-0000-0000-000051090000}"/>
    <cellStyle name="20% - Ênfase2 117 6" xfId="18582" xr:uid="{00000000-0005-0000-0000-000052090000}"/>
    <cellStyle name="20% - Ênfase2 117 7" xfId="21923" xr:uid="{00000000-0005-0000-0000-000053090000}"/>
    <cellStyle name="20% - Ênfase2 117 8" xfId="25288" xr:uid="{00000000-0005-0000-0000-000054090000}"/>
    <cellStyle name="20% - Ênfase2 117 9" xfId="28597" xr:uid="{00000000-0005-0000-0000-000055090000}"/>
    <cellStyle name="20% - Ênfase2 118" xfId="1912" xr:uid="{00000000-0005-0000-0000-000056090000}"/>
    <cellStyle name="20% - Ênfase2 118 2" xfId="5276" xr:uid="{00000000-0005-0000-0000-000057090000}"/>
    <cellStyle name="20% - Ênfase2 118 3" xfId="8584" xr:uid="{00000000-0005-0000-0000-000058090000}"/>
    <cellStyle name="20% - Ênfase2 118 4" xfId="11973" xr:uid="{00000000-0005-0000-0000-000059090000}"/>
    <cellStyle name="20% - Ênfase2 118 5" xfId="15287" xr:uid="{00000000-0005-0000-0000-00005A090000}"/>
    <cellStyle name="20% - Ênfase2 118 6" xfId="18596" xr:uid="{00000000-0005-0000-0000-00005B090000}"/>
    <cellStyle name="20% - Ênfase2 118 7" xfId="21937" xr:uid="{00000000-0005-0000-0000-00005C090000}"/>
    <cellStyle name="20% - Ênfase2 118 8" xfId="25302" xr:uid="{00000000-0005-0000-0000-00005D090000}"/>
    <cellStyle name="20% - Ênfase2 118 9" xfId="28611" xr:uid="{00000000-0005-0000-0000-00005E090000}"/>
    <cellStyle name="20% - Ênfase2 119" xfId="1926" xr:uid="{00000000-0005-0000-0000-00005F090000}"/>
    <cellStyle name="20% - Ênfase2 119 2" xfId="5290" xr:uid="{00000000-0005-0000-0000-000060090000}"/>
    <cellStyle name="20% - Ênfase2 119 3" xfId="8598" xr:uid="{00000000-0005-0000-0000-000061090000}"/>
    <cellStyle name="20% - Ênfase2 119 4" xfId="11987" xr:uid="{00000000-0005-0000-0000-000062090000}"/>
    <cellStyle name="20% - Ênfase2 119 5" xfId="15301" xr:uid="{00000000-0005-0000-0000-000063090000}"/>
    <cellStyle name="20% - Ênfase2 119 6" xfId="18610" xr:uid="{00000000-0005-0000-0000-000064090000}"/>
    <cellStyle name="20% - Ênfase2 119 7" xfId="21951" xr:uid="{00000000-0005-0000-0000-000065090000}"/>
    <cellStyle name="20% - Ênfase2 119 8" xfId="25316" xr:uid="{00000000-0005-0000-0000-000066090000}"/>
    <cellStyle name="20% - Ênfase2 119 9" xfId="28625" xr:uid="{00000000-0005-0000-0000-000067090000}"/>
    <cellStyle name="20% - Ênfase2 12" xfId="479" xr:uid="{00000000-0005-0000-0000-000068090000}"/>
    <cellStyle name="20% - Ênfase2 12 2" xfId="3843" xr:uid="{00000000-0005-0000-0000-000069090000}"/>
    <cellStyle name="20% - Ênfase2 12 3" xfId="7151" xr:uid="{00000000-0005-0000-0000-00006A090000}"/>
    <cellStyle name="20% - Ênfase2 12 4" xfId="10540" xr:uid="{00000000-0005-0000-0000-00006B090000}"/>
    <cellStyle name="20% - Ênfase2 12 5" xfId="13854" xr:uid="{00000000-0005-0000-0000-00006C090000}"/>
    <cellStyle name="20% - Ênfase2 12 6" xfId="17163" xr:uid="{00000000-0005-0000-0000-00006D090000}"/>
    <cellStyle name="20% - Ênfase2 12 7" xfId="20504" xr:uid="{00000000-0005-0000-0000-00006E090000}"/>
    <cellStyle name="20% - Ênfase2 12 8" xfId="23869" xr:uid="{00000000-0005-0000-0000-00006F090000}"/>
    <cellStyle name="20% - Ênfase2 12 9" xfId="27178" xr:uid="{00000000-0005-0000-0000-000070090000}"/>
    <cellStyle name="20% - Ênfase2 120" xfId="1940" xr:uid="{00000000-0005-0000-0000-000071090000}"/>
    <cellStyle name="20% - Ênfase2 120 2" xfId="5304" xr:uid="{00000000-0005-0000-0000-000072090000}"/>
    <cellStyle name="20% - Ênfase2 120 3" xfId="8612" xr:uid="{00000000-0005-0000-0000-000073090000}"/>
    <cellStyle name="20% - Ênfase2 120 4" xfId="12001" xr:uid="{00000000-0005-0000-0000-000074090000}"/>
    <cellStyle name="20% - Ênfase2 120 5" xfId="15315" xr:uid="{00000000-0005-0000-0000-000075090000}"/>
    <cellStyle name="20% - Ênfase2 120 6" xfId="18624" xr:uid="{00000000-0005-0000-0000-000076090000}"/>
    <cellStyle name="20% - Ênfase2 120 7" xfId="21965" xr:uid="{00000000-0005-0000-0000-000077090000}"/>
    <cellStyle name="20% - Ênfase2 120 8" xfId="25330" xr:uid="{00000000-0005-0000-0000-000078090000}"/>
    <cellStyle name="20% - Ênfase2 120 9" xfId="28639" xr:uid="{00000000-0005-0000-0000-000079090000}"/>
    <cellStyle name="20% - Ênfase2 121" xfId="1954" xr:uid="{00000000-0005-0000-0000-00007A090000}"/>
    <cellStyle name="20% - Ênfase2 121 2" xfId="5318" xr:uid="{00000000-0005-0000-0000-00007B090000}"/>
    <cellStyle name="20% - Ênfase2 121 3" xfId="8626" xr:uid="{00000000-0005-0000-0000-00007C090000}"/>
    <cellStyle name="20% - Ênfase2 121 4" xfId="12015" xr:uid="{00000000-0005-0000-0000-00007D090000}"/>
    <cellStyle name="20% - Ênfase2 121 5" xfId="15329" xr:uid="{00000000-0005-0000-0000-00007E090000}"/>
    <cellStyle name="20% - Ênfase2 121 6" xfId="18638" xr:uid="{00000000-0005-0000-0000-00007F090000}"/>
    <cellStyle name="20% - Ênfase2 121 7" xfId="21979" xr:uid="{00000000-0005-0000-0000-000080090000}"/>
    <cellStyle name="20% - Ênfase2 121 8" xfId="25344" xr:uid="{00000000-0005-0000-0000-000081090000}"/>
    <cellStyle name="20% - Ênfase2 121 9" xfId="28653" xr:uid="{00000000-0005-0000-0000-000082090000}"/>
    <cellStyle name="20% - Ênfase2 122" xfId="1968" xr:uid="{00000000-0005-0000-0000-000083090000}"/>
    <cellStyle name="20% - Ênfase2 122 2" xfId="5332" xr:uid="{00000000-0005-0000-0000-000084090000}"/>
    <cellStyle name="20% - Ênfase2 122 3" xfId="8640" xr:uid="{00000000-0005-0000-0000-000085090000}"/>
    <cellStyle name="20% - Ênfase2 122 4" xfId="12029" xr:uid="{00000000-0005-0000-0000-000086090000}"/>
    <cellStyle name="20% - Ênfase2 122 5" xfId="15343" xr:uid="{00000000-0005-0000-0000-000087090000}"/>
    <cellStyle name="20% - Ênfase2 122 6" xfId="18652" xr:uid="{00000000-0005-0000-0000-000088090000}"/>
    <cellStyle name="20% - Ênfase2 122 7" xfId="21993" xr:uid="{00000000-0005-0000-0000-000089090000}"/>
    <cellStyle name="20% - Ênfase2 122 8" xfId="25358" xr:uid="{00000000-0005-0000-0000-00008A090000}"/>
    <cellStyle name="20% - Ênfase2 122 9" xfId="28667" xr:uid="{00000000-0005-0000-0000-00008B090000}"/>
    <cellStyle name="20% - Ênfase2 123" xfId="1982" xr:uid="{00000000-0005-0000-0000-00008C090000}"/>
    <cellStyle name="20% - Ênfase2 123 2" xfId="5346" xr:uid="{00000000-0005-0000-0000-00008D090000}"/>
    <cellStyle name="20% - Ênfase2 123 3" xfId="8654" xr:uid="{00000000-0005-0000-0000-00008E090000}"/>
    <cellStyle name="20% - Ênfase2 123 4" xfId="12043" xr:uid="{00000000-0005-0000-0000-00008F090000}"/>
    <cellStyle name="20% - Ênfase2 123 5" xfId="15357" xr:uid="{00000000-0005-0000-0000-000090090000}"/>
    <cellStyle name="20% - Ênfase2 123 6" xfId="18666" xr:uid="{00000000-0005-0000-0000-000091090000}"/>
    <cellStyle name="20% - Ênfase2 123 7" xfId="22007" xr:uid="{00000000-0005-0000-0000-000092090000}"/>
    <cellStyle name="20% - Ênfase2 123 8" xfId="25372" xr:uid="{00000000-0005-0000-0000-000093090000}"/>
    <cellStyle name="20% - Ênfase2 123 9" xfId="28681" xr:uid="{00000000-0005-0000-0000-000094090000}"/>
    <cellStyle name="20% - Ênfase2 124" xfId="1995" xr:uid="{00000000-0005-0000-0000-000095090000}"/>
    <cellStyle name="20% - Ênfase2 124 2" xfId="5359" xr:uid="{00000000-0005-0000-0000-000096090000}"/>
    <cellStyle name="20% - Ênfase2 124 3" xfId="8667" xr:uid="{00000000-0005-0000-0000-000097090000}"/>
    <cellStyle name="20% - Ênfase2 124 4" xfId="12056" xr:uid="{00000000-0005-0000-0000-000098090000}"/>
    <cellStyle name="20% - Ênfase2 124 5" xfId="15370" xr:uid="{00000000-0005-0000-0000-000099090000}"/>
    <cellStyle name="20% - Ênfase2 124 6" xfId="18679" xr:uid="{00000000-0005-0000-0000-00009A090000}"/>
    <cellStyle name="20% - Ênfase2 124 7" xfId="22020" xr:uid="{00000000-0005-0000-0000-00009B090000}"/>
    <cellStyle name="20% - Ênfase2 124 8" xfId="25385" xr:uid="{00000000-0005-0000-0000-00009C090000}"/>
    <cellStyle name="20% - Ênfase2 124 9" xfId="28694" xr:uid="{00000000-0005-0000-0000-00009D090000}"/>
    <cellStyle name="20% - Ênfase2 125" xfId="2009" xr:uid="{00000000-0005-0000-0000-00009E090000}"/>
    <cellStyle name="20% - Ênfase2 125 2" xfId="5373" xr:uid="{00000000-0005-0000-0000-00009F090000}"/>
    <cellStyle name="20% - Ênfase2 125 3" xfId="8681" xr:uid="{00000000-0005-0000-0000-0000A0090000}"/>
    <cellStyle name="20% - Ênfase2 125 4" xfId="12070" xr:uid="{00000000-0005-0000-0000-0000A1090000}"/>
    <cellStyle name="20% - Ênfase2 125 5" xfId="15384" xr:uid="{00000000-0005-0000-0000-0000A2090000}"/>
    <cellStyle name="20% - Ênfase2 125 6" xfId="18693" xr:uid="{00000000-0005-0000-0000-0000A3090000}"/>
    <cellStyle name="20% - Ênfase2 125 7" xfId="22034" xr:uid="{00000000-0005-0000-0000-0000A4090000}"/>
    <cellStyle name="20% - Ênfase2 125 8" xfId="25399" xr:uid="{00000000-0005-0000-0000-0000A5090000}"/>
    <cellStyle name="20% - Ênfase2 125 9" xfId="28708" xr:uid="{00000000-0005-0000-0000-0000A6090000}"/>
    <cellStyle name="20% - Ênfase2 126" xfId="2023" xr:uid="{00000000-0005-0000-0000-0000A7090000}"/>
    <cellStyle name="20% - Ênfase2 126 2" xfId="5387" xr:uid="{00000000-0005-0000-0000-0000A8090000}"/>
    <cellStyle name="20% - Ênfase2 126 3" xfId="8695" xr:uid="{00000000-0005-0000-0000-0000A9090000}"/>
    <cellStyle name="20% - Ênfase2 126 4" xfId="12084" xr:uid="{00000000-0005-0000-0000-0000AA090000}"/>
    <cellStyle name="20% - Ênfase2 126 5" xfId="15398" xr:uid="{00000000-0005-0000-0000-0000AB090000}"/>
    <cellStyle name="20% - Ênfase2 126 6" xfId="18707" xr:uid="{00000000-0005-0000-0000-0000AC090000}"/>
    <cellStyle name="20% - Ênfase2 126 7" xfId="22048" xr:uid="{00000000-0005-0000-0000-0000AD090000}"/>
    <cellStyle name="20% - Ênfase2 126 8" xfId="25413" xr:uid="{00000000-0005-0000-0000-0000AE090000}"/>
    <cellStyle name="20% - Ênfase2 126 9" xfId="28722" xr:uid="{00000000-0005-0000-0000-0000AF090000}"/>
    <cellStyle name="20% - Ênfase2 127" xfId="2037" xr:uid="{00000000-0005-0000-0000-0000B0090000}"/>
    <cellStyle name="20% - Ênfase2 127 2" xfId="5401" xr:uid="{00000000-0005-0000-0000-0000B1090000}"/>
    <cellStyle name="20% - Ênfase2 127 3" xfId="8709" xr:uid="{00000000-0005-0000-0000-0000B2090000}"/>
    <cellStyle name="20% - Ênfase2 127 4" xfId="12098" xr:uid="{00000000-0005-0000-0000-0000B3090000}"/>
    <cellStyle name="20% - Ênfase2 127 5" xfId="15412" xr:uid="{00000000-0005-0000-0000-0000B4090000}"/>
    <cellStyle name="20% - Ênfase2 127 6" xfId="18721" xr:uid="{00000000-0005-0000-0000-0000B5090000}"/>
    <cellStyle name="20% - Ênfase2 127 7" xfId="22062" xr:uid="{00000000-0005-0000-0000-0000B6090000}"/>
    <cellStyle name="20% - Ênfase2 127 8" xfId="25427" xr:uid="{00000000-0005-0000-0000-0000B7090000}"/>
    <cellStyle name="20% - Ênfase2 127 9" xfId="28736" xr:uid="{00000000-0005-0000-0000-0000B8090000}"/>
    <cellStyle name="20% - Ênfase2 128" xfId="2051" xr:uid="{00000000-0005-0000-0000-0000B9090000}"/>
    <cellStyle name="20% - Ênfase2 128 2" xfId="5415" xr:uid="{00000000-0005-0000-0000-0000BA090000}"/>
    <cellStyle name="20% - Ênfase2 128 3" xfId="8723" xr:uid="{00000000-0005-0000-0000-0000BB090000}"/>
    <cellStyle name="20% - Ênfase2 128 4" xfId="12112" xr:uid="{00000000-0005-0000-0000-0000BC090000}"/>
    <cellStyle name="20% - Ênfase2 128 5" xfId="15426" xr:uid="{00000000-0005-0000-0000-0000BD090000}"/>
    <cellStyle name="20% - Ênfase2 128 6" xfId="18735" xr:uid="{00000000-0005-0000-0000-0000BE090000}"/>
    <cellStyle name="20% - Ênfase2 128 7" xfId="22076" xr:uid="{00000000-0005-0000-0000-0000BF090000}"/>
    <cellStyle name="20% - Ênfase2 128 8" xfId="25441" xr:uid="{00000000-0005-0000-0000-0000C0090000}"/>
    <cellStyle name="20% - Ênfase2 128 9" xfId="28750" xr:uid="{00000000-0005-0000-0000-0000C1090000}"/>
    <cellStyle name="20% - Ênfase2 129" xfId="2065" xr:uid="{00000000-0005-0000-0000-0000C2090000}"/>
    <cellStyle name="20% - Ênfase2 129 2" xfId="5429" xr:uid="{00000000-0005-0000-0000-0000C3090000}"/>
    <cellStyle name="20% - Ênfase2 129 3" xfId="8737" xr:uid="{00000000-0005-0000-0000-0000C4090000}"/>
    <cellStyle name="20% - Ênfase2 129 4" xfId="12126" xr:uid="{00000000-0005-0000-0000-0000C5090000}"/>
    <cellStyle name="20% - Ênfase2 129 5" xfId="15440" xr:uid="{00000000-0005-0000-0000-0000C6090000}"/>
    <cellStyle name="20% - Ênfase2 129 6" xfId="18749" xr:uid="{00000000-0005-0000-0000-0000C7090000}"/>
    <cellStyle name="20% - Ênfase2 129 7" xfId="22090" xr:uid="{00000000-0005-0000-0000-0000C8090000}"/>
    <cellStyle name="20% - Ênfase2 129 8" xfId="25455" xr:uid="{00000000-0005-0000-0000-0000C9090000}"/>
    <cellStyle name="20% - Ênfase2 129 9" xfId="28764" xr:uid="{00000000-0005-0000-0000-0000CA090000}"/>
    <cellStyle name="20% - Ênfase2 13" xfId="492" xr:uid="{00000000-0005-0000-0000-0000CB090000}"/>
    <cellStyle name="20% - Ênfase2 13 2" xfId="3856" xr:uid="{00000000-0005-0000-0000-0000CC090000}"/>
    <cellStyle name="20% - Ênfase2 13 3" xfId="7164" xr:uid="{00000000-0005-0000-0000-0000CD090000}"/>
    <cellStyle name="20% - Ênfase2 13 4" xfId="10553" xr:uid="{00000000-0005-0000-0000-0000CE090000}"/>
    <cellStyle name="20% - Ênfase2 13 5" xfId="13867" xr:uid="{00000000-0005-0000-0000-0000CF090000}"/>
    <cellStyle name="20% - Ênfase2 13 6" xfId="17176" xr:uid="{00000000-0005-0000-0000-0000D0090000}"/>
    <cellStyle name="20% - Ênfase2 13 7" xfId="20517" xr:uid="{00000000-0005-0000-0000-0000D1090000}"/>
    <cellStyle name="20% - Ênfase2 13 8" xfId="23882" xr:uid="{00000000-0005-0000-0000-0000D2090000}"/>
    <cellStyle name="20% - Ênfase2 13 9" xfId="27191" xr:uid="{00000000-0005-0000-0000-0000D3090000}"/>
    <cellStyle name="20% - Ênfase2 130" xfId="2079" xr:uid="{00000000-0005-0000-0000-0000D4090000}"/>
    <cellStyle name="20% - Ênfase2 130 2" xfId="5443" xr:uid="{00000000-0005-0000-0000-0000D5090000}"/>
    <cellStyle name="20% - Ênfase2 130 3" xfId="8751" xr:uid="{00000000-0005-0000-0000-0000D6090000}"/>
    <cellStyle name="20% - Ênfase2 130 4" xfId="12140" xr:uid="{00000000-0005-0000-0000-0000D7090000}"/>
    <cellStyle name="20% - Ênfase2 130 5" xfId="15454" xr:uid="{00000000-0005-0000-0000-0000D8090000}"/>
    <cellStyle name="20% - Ênfase2 130 6" xfId="18763" xr:uid="{00000000-0005-0000-0000-0000D9090000}"/>
    <cellStyle name="20% - Ênfase2 130 7" xfId="22104" xr:uid="{00000000-0005-0000-0000-0000DA090000}"/>
    <cellStyle name="20% - Ênfase2 130 8" xfId="25469" xr:uid="{00000000-0005-0000-0000-0000DB090000}"/>
    <cellStyle name="20% - Ênfase2 130 9" xfId="28778" xr:uid="{00000000-0005-0000-0000-0000DC090000}"/>
    <cellStyle name="20% - Ênfase2 131" xfId="2093" xr:uid="{00000000-0005-0000-0000-0000DD090000}"/>
    <cellStyle name="20% - Ênfase2 131 2" xfId="5457" xr:uid="{00000000-0005-0000-0000-0000DE090000}"/>
    <cellStyle name="20% - Ênfase2 131 3" xfId="8765" xr:uid="{00000000-0005-0000-0000-0000DF090000}"/>
    <cellStyle name="20% - Ênfase2 131 4" xfId="12154" xr:uid="{00000000-0005-0000-0000-0000E0090000}"/>
    <cellStyle name="20% - Ênfase2 131 5" xfId="15468" xr:uid="{00000000-0005-0000-0000-0000E1090000}"/>
    <cellStyle name="20% - Ênfase2 131 6" xfId="18777" xr:uid="{00000000-0005-0000-0000-0000E2090000}"/>
    <cellStyle name="20% - Ênfase2 131 7" xfId="22118" xr:uid="{00000000-0005-0000-0000-0000E3090000}"/>
    <cellStyle name="20% - Ênfase2 131 8" xfId="25483" xr:uid="{00000000-0005-0000-0000-0000E4090000}"/>
    <cellStyle name="20% - Ênfase2 131 9" xfId="28792" xr:uid="{00000000-0005-0000-0000-0000E5090000}"/>
    <cellStyle name="20% - Ênfase2 132" xfId="2107" xr:uid="{00000000-0005-0000-0000-0000E6090000}"/>
    <cellStyle name="20% - Ênfase2 132 2" xfId="5471" xr:uid="{00000000-0005-0000-0000-0000E7090000}"/>
    <cellStyle name="20% - Ênfase2 132 3" xfId="8779" xr:uid="{00000000-0005-0000-0000-0000E8090000}"/>
    <cellStyle name="20% - Ênfase2 132 4" xfId="12168" xr:uid="{00000000-0005-0000-0000-0000E9090000}"/>
    <cellStyle name="20% - Ênfase2 132 5" xfId="15482" xr:uid="{00000000-0005-0000-0000-0000EA090000}"/>
    <cellStyle name="20% - Ênfase2 132 6" xfId="18791" xr:uid="{00000000-0005-0000-0000-0000EB090000}"/>
    <cellStyle name="20% - Ênfase2 132 7" xfId="22132" xr:uid="{00000000-0005-0000-0000-0000EC090000}"/>
    <cellStyle name="20% - Ênfase2 132 8" xfId="25497" xr:uid="{00000000-0005-0000-0000-0000ED090000}"/>
    <cellStyle name="20% - Ênfase2 132 9" xfId="28806" xr:uid="{00000000-0005-0000-0000-0000EE090000}"/>
    <cellStyle name="20% - Ênfase2 133" xfId="2121" xr:uid="{00000000-0005-0000-0000-0000EF090000}"/>
    <cellStyle name="20% - Ênfase2 133 2" xfId="5485" xr:uid="{00000000-0005-0000-0000-0000F0090000}"/>
    <cellStyle name="20% - Ênfase2 133 3" xfId="8793" xr:uid="{00000000-0005-0000-0000-0000F1090000}"/>
    <cellStyle name="20% - Ênfase2 133 4" xfId="12182" xr:uid="{00000000-0005-0000-0000-0000F2090000}"/>
    <cellStyle name="20% - Ênfase2 133 5" xfId="15496" xr:uid="{00000000-0005-0000-0000-0000F3090000}"/>
    <cellStyle name="20% - Ênfase2 133 6" xfId="18805" xr:uid="{00000000-0005-0000-0000-0000F4090000}"/>
    <cellStyle name="20% - Ênfase2 133 7" xfId="22146" xr:uid="{00000000-0005-0000-0000-0000F5090000}"/>
    <cellStyle name="20% - Ênfase2 133 8" xfId="25511" xr:uid="{00000000-0005-0000-0000-0000F6090000}"/>
    <cellStyle name="20% - Ênfase2 133 9" xfId="28820" xr:uid="{00000000-0005-0000-0000-0000F7090000}"/>
    <cellStyle name="20% - Ênfase2 134" xfId="2135" xr:uid="{00000000-0005-0000-0000-0000F8090000}"/>
    <cellStyle name="20% - Ênfase2 134 2" xfId="5499" xr:uid="{00000000-0005-0000-0000-0000F9090000}"/>
    <cellStyle name="20% - Ênfase2 134 3" xfId="8807" xr:uid="{00000000-0005-0000-0000-0000FA090000}"/>
    <cellStyle name="20% - Ênfase2 134 4" xfId="12196" xr:uid="{00000000-0005-0000-0000-0000FB090000}"/>
    <cellStyle name="20% - Ênfase2 134 5" xfId="15510" xr:uid="{00000000-0005-0000-0000-0000FC090000}"/>
    <cellStyle name="20% - Ênfase2 134 6" xfId="18819" xr:uid="{00000000-0005-0000-0000-0000FD090000}"/>
    <cellStyle name="20% - Ênfase2 134 7" xfId="22160" xr:uid="{00000000-0005-0000-0000-0000FE090000}"/>
    <cellStyle name="20% - Ênfase2 134 8" xfId="25525" xr:uid="{00000000-0005-0000-0000-0000FF090000}"/>
    <cellStyle name="20% - Ênfase2 134 9" xfId="28834" xr:uid="{00000000-0005-0000-0000-0000000A0000}"/>
    <cellStyle name="20% - Ênfase2 135" xfId="2149" xr:uid="{00000000-0005-0000-0000-0000010A0000}"/>
    <cellStyle name="20% - Ênfase2 135 2" xfId="5513" xr:uid="{00000000-0005-0000-0000-0000020A0000}"/>
    <cellStyle name="20% - Ênfase2 135 3" xfId="8821" xr:uid="{00000000-0005-0000-0000-0000030A0000}"/>
    <cellStyle name="20% - Ênfase2 135 4" xfId="12210" xr:uid="{00000000-0005-0000-0000-0000040A0000}"/>
    <cellStyle name="20% - Ênfase2 135 5" xfId="15524" xr:uid="{00000000-0005-0000-0000-0000050A0000}"/>
    <cellStyle name="20% - Ênfase2 135 6" xfId="18833" xr:uid="{00000000-0005-0000-0000-0000060A0000}"/>
    <cellStyle name="20% - Ênfase2 135 7" xfId="22174" xr:uid="{00000000-0005-0000-0000-0000070A0000}"/>
    <cellStyle name="20% - Ênfase2 135 8" xfId="25539" xr:uid="{00000000-0005-0000-0000-0000080A0000}"/>
    <cellStyle name="20% - Ênfase2 135 9" xfId="28848" xr:uid="{00000000-0005-0000-0000-0000090A0000}"/>
    <cellStyle name="20% - Ênfase2 136" xfId="2163" xr:uid="{00000000-0005-0000-0000-00000A0A0000}"/>
    <cellStyle name="20% - Ênfase2 136 2" xfId="5527" xr:uid="{00000000-0005-0000-0000-00000B0A0000}"/>
    <cellStyle name="20% - Ênfase2 136 3" xfId="8835" xr:uid="{00000000-0005-0000-0000-00000C0A0000}"/>
    <cellStyle name="20% - Ênfase2 136 4" xfId="12224" xr:uid="{00000000-0005-0000-0000-00000D0A0000}"/>
    <cellStyle name="20% - Ênfase2 136 5" xfId="15538" xr:uid="{00000000-0005-0000-0000-00000E0A0000}"/>
    <cellStyle name="20% - Ênfase2 136 6" xfId="18847" xr:uid="{00000000-0005-0000-0000-00000F0A0000}"/>
    <cellStyle name="20% - Ênfase2 136 7" xfId="22188" xr:uid="{00000000-0005-0000-0000-0000100A0000}"/>
    <cellStyle name="20% - Ênfase2 136 8" xfId="25553" xr:uid="{00000000-0005-0000-0000-0000110A0000}"/>
    <cellStyle name="20% - Ênfase2 136 9" xfId="28862" xr:uid="{00000000-0005-0000-0000-0000120A0000}"/>
    <cellStyle name="20% - Ênfase2 137" xfId="2177" xr:uid="{00000000-0005-0000-0000-0000130A0000}"/>
    <cellStyle name="20% - Ênfase2 137 2" xfId="5541" xr:uid="{00000000-0005-0000-0000-0000140A0000}"/>
    <cellStyle name="20% - Ênfase2 137 3" xfId="8849" xr:uid="{00000000-0005-0000-0000-0000150A0000}"/>
    <cellStyle name="20% - Ênfase2 137 4" xfId="12238" xr:uid="{00000000-0005-0000-0000-0000160A0000}"/>
    <cellStyle name="20% - Ênfase2 137 5" xfId="15552" xr:uid="{00000000-0005-0000-0000-0000170A0000}"/>
    <cellStyle name="20% - Ênfase2 137 6" xfId="18861" xr:uid="{00000000-0005-0000-0000-0000180A0000}"/>
    <cellStyle name="20% - Ênfase2 137 7" xfId="22202" xr:uid="{00000000-0005-0000-0000-0000190A0000}"/>
    <cellStyle name="20% - Ênfase2 137 8" xfId="25567" xr:uid="{00000000-0005-0000-0000-00001A0A0000}"/>
    <cellStyle name="20% - Ênfase2 137 9" xfId="28876" xr:uid="{00000000-0005-0000-0000-00001B0A0000}"/>
    <cellStyle name="20% - Ênfase2 138" xfId="2191" xr:uid="{00000000-0005-0000-0000-00001C0A0000}"/>
    <cellStyle name="20% - Ênfase2 138 2" xfId="5555" xr:uid="{00000000-0005-0000-0000-00001D0A0000}"/>
    <cellStyle name="20% - Ênfase2 138 3" xfId="8863" xr:uid="{00000000-0005-0000-0000-00001E0A0000}"/>
    <cellStyle name="20% - Ênfase2 138 4" xfId="12252" xr:uid="{00000000-0005-0000-0000-00001F0A0000}"/>
    <cellStyle name="20% - Ênfase2 138 5" xfId="15566" xr:uid="{00000000-0005-0000-0000-0000200A0000}"/>
    <cellStyle name="20% - Ênfase2 138 6" xfId="18875" xr:uid="{00000000-0005-0000-0000-0000210A0000}"/>
    <cellStyle name="20% - Ênfase2 138 7" xfId="22216" xr:uid="{00000000-0005-0000-0000-0000220A0000}"/>
    <cellStyle name="20% - Ênfase2 138 8" xfId="25581" xr:uid="{00000000-0005-0000-0000-0000230A0000}"/>
    <cellStyle name="20% - Ênfase2 138 9" xfId="28890" xr:uid="{00000000-0005-0000-0000-0000240A0000}"/>
    <cellStyle name="20% - Ênfase2 139" xfId="2205" xr:uid="{00000000-0005-0000-0000-0000250A0000}"/>
    <cellStyle name="20% - Ênfase2 139 2" xfId="5569" xr:uid="{00000000-0005-0000-0000-0000260A0000}"/>
    <cellStyle name="20% - Ênfase2 139 3" xfId="8877" xr:uid="{00000000-0005-0000-0000-0000270A0000}"/>
    <cellStyle name="20% - Ênfase2 139 4" xfId="12266" xr:uid="{00000000-0005-0000-0000-0000280A0000}"/>
    <cellStyle name="20% - Ênfase2 139 5" xfId="15580" xr:uid="{00000000-0005-0000-0000-0000290A0000}"/>
    <cellStyle name="20% - Ênfase2 139 6" xfId="18889" xr:uid="{00000000-0005-0000-0000-00002A0A0000}"/>
    <cellStyle name="20% - Ênfase2 139 7" xfId="22230" xr:uid="{00000000-0005-0000-0000-00002B0A0000}"/>
    <cellStyle name="20% - Ênfase2 139 8" xfId="25595" xr:uid="{00000000-0005-0000-0000-00002C0A0000}"/>
    <cellStyle name="20% - Ênfase2 139 9" xfId="28904" xr:uid="{00000000-0005-0000-0000-00002D0A0000}"/>
    <cellStyle name="20% - Ênfase2 14" xfId="505" xr:uid="{00000000-0005-0000-0000-00002E0A0000}"/>
    <cellStyle name="20% - Ênfase2 14 2" xfId="3869" xr:uid="{00000000-0005-0000-0000-00002F0A0000}"/>
    <cellStyle name="20% - Ênfase2 14 3" xfId="7177" xr:uid="{00000000-0005-0000-0000-0000300A0000}"/>
    <cellStyle name="20% - Ênfase2 14 4" xfId="10566" xr:uid="{00000000-0005-0000-0000-0000310A0000}"/>
    <cellStyle name="20% - Ênfase2 14 5" xfId="13880" xr:uid="{00000000-0005-0000-0000-0000320A0000}"/>
    <cellStyle name="20% - Ênfase2 14 6" xfId="17189" xr:uid="{00000000-0005-0000-0000-0000330A0000}"/>
    <cellStyle name="20% - Ênfase2 14 7" xfId="20530" xr:uid="{00000000-0005-0000-0000-0000340A0000}"/>
    <cellStyle name="20% - Ênfase2 14 8" xfId="23895" xr:uid="{00000000-0005-0000-0000-0000350A0000}"/>
    <cellStyle name="20% - Ênfase2 14 9" xfId="27204" xr:uid="{00000000-0005-0000-0000-0000360A0000}"/>
    <cellStyle name="20% - Ênfase2 140" xfId="2219" xr:uid="{00000000-0005-0000-0000-0000370A0000}"/>
    <cellStyle name="20% - Ênfase2 140 2" xfId="5583" xr:uid="{00000000-0005-0000-0000-0000380A0000}"/>
    <cellStyle name="20% - Ênfase2 140 3" xfId="8891" xr:uid="{00000000-0005-0000-0000-0000390A0000}"/>
    <cellStyle name="20% - Ênfase2 140 4" xfId="12280" xr:uid="{00000000-0005-0000-0000-00003A0A0000}"/>
    <cellStyle name="20% - Ênfase2 140 5" xfId="15594" xr:uid="{00000000-0005-0000-0000-00003B0A0000}"/>
    <cellStyle name="20% - Ênfase2 140 6" xfId="18903" xr:uid="{00000000-0005-0000-0000-00003C0A0000}"/>
    <cellStyle name="20% - Ênfase2 140 7" xfId="22244" xr:uid="{00000000-0005-0000-0000-00003D0A0000}"/>
    <cellStyle name="20% - Ênfase2 140 8" xfId="25609" xr:uid="{00000000-0005-0000-0000-00003E0A0000}"/>
    <cellStyle name="20% - Ênfase2 140 9" xfId="28918" xr:uid="{00000000-0005-0000-0000-00003F0A0000}"/>
    <cellStyle name="20% - Ênfase2 141" xfId="2233" xr:uid="{00000000-0005-0000-0000-0000400A0000}"/>
    <cellStyle name="20% - Ênfase2 141 2" xfId="5597" xr:uid="{00000000-0005-0000-0000-0000410A0000}"/>
    <cellStyle name="20% - Ênfase2 141 3" xfId="8905" xr:uid="{00000000-0005-0000-0000-0000420A0000}"/>
    <cellStyle name="20% - Ênfase2 141 4" xfId="12294" xr:uid="{00000000-0005-0000-0000-0000430A0000}"/>
    <cellStyle name="20% - Ênfase2 141 5" xfId="15608" xr:uid="{00000000-0005-0000-0000-0000440A0000}"/>
    <cellStyle name="20% - Ênfase2 141 6" xfId="18917" xr:uid="{00000000-0005-0000-0000-0000450A0000}"/>
    <cellStyle name="20% - Ênfase2 141 7" xfId="22258" xr:uid="{00000000-0005-0000-0000-0000460A0000}"/>
    <cellStyle name="20% - Ênfase2 141 8" xfId="25623" xr:uid="{00000000-0005-0000-0000-0000470A0000}"/>
    <cellStyle name="20% - Ênfase2 141 9" xfId="28932" xr:uid="{00000000-0005-0000-0000-0000480A0000}"/>
    <cellStyle name="20% - Ênfase2 142" xfId="2247" xr:uid="{00000000-0005-0000-0000-0000490A0000}"/>
    <cellStyle name="20% - Ênfase2 142 2" xfId="5611" xr:uid="{00000000-0005-0000-0000-00004A0A0000}"/>
    <cellStyle name="20% - Ênfase2 142 3" xfId="8919" xr:uid="{00000000-0005-0000-0000-00004B0A0000}"/>
    <cellStyle name="20% - Ênfase2 142 4" xfId="12308" xr:uid="{00000000-0005-0000-0000-00004C0A0000}"/>
    <cellStyle name="20% - Ênfase2 142 5" xfId="15622" xr:uid="{00000000-0005-0000-0000-00004D0A0000}"/>
    <cellStyle name="20% - Ênfase2 142 6" xfId="18931" xr:uid="{00000000-0005-0000-0000-00004E0A0000}"/>
    <cellStyle name="20% - Ênfase2 142 7" xfId="22272" xr:uid="{00000000-0005-0000-0000-00004F0A0000}"/>
    <cellStyle name="20% - Ênfase2 142 8" xfId="25637" xr:uid="{00000000-0005-0000-0000-0000500A0000}"/>
    <cellStyle name="20% - Ênfase2 142 9" xfId="28946" xr:uid="{00000000-0005-0000-0000-0000510A0000}"/>
    <cellStyle name="20% - Ênfase2 143" xfId="2261" xr:uid="{00000000-0005-0000-0000-0000520A0000}"/>
    <cellStyle name="20% - Ênfase2 143 2" xfId="5625" xr:uid="{00000000-0005-0000-0000-0000530A0000}"/>
    <cellStyle name="20% - Ênfase2 143 3" xfId="8933" xr:uid="{00000000-0005-0000-0000-0000540A0000}"/>
    <cellStyle name="20% - Ênfase2 143 4" xfId="12322" xr:uid="{00000000-0005-0000-0000-0000550A0000}"/>
    <cellStyle name="20% - Ênfase2 143 5" xfId="15636" xr:uid="{00000000-0005-0000-0000-0000560A0000}"/>
    <cellStyle name="20% - Ênfase2 143 6" xfId="18945" xr:uid="{00000000-0005-0000-0000-0000570A0000}"/>
    <cellStyle name="20% - Ênfase2 143 7" xfId="22286" xr:uid="{00000000-0005-0000-0000-0000580A0000}"/>
    <cellStyle name="20% - Ênfase2 143 8" xfId="25651" xr:uid="{00000000-0005-0000-0000-0000590A0000}"/>
    <cellStyle name="20% - Ênfase2 143 9" xfId="28960" xr:uid="{00000000-0005-0000-0000-00005A0A0000}"/>
    <cellStyle name="20% - Ênfase2 144" xfId="2275" xr:uid="{00000000-0005-0000-0000-00005B0A0000}"/>
    <cellStyle name="20% - Ênfase2 144 2" xfId="5639" xr:uid="{00000000-0005-0000-0000-00005C0A0000}"/>
    <cellStyle name="20% - Ênfase2 144 3" xfId="8947" xr:uid="{00000000-0005-0000-0000-00005D0A0000}"/>
    <cellStyle name="20% - Ênfase2 144 4" xfId="12336" xr:uid="{00000000-0005-0000-0000-00005E0A0000}"/>
    <cellStyle name="20% - Ênfase2 144 5" xfId="15650" xr:uid="{00000000-0005-0000-0000-00005F0A0000}"/>
    <cellStyle name="20% - Ênfase2 144 6" xfId="18959" xr:uid="{00000000-0005-0000-0000-0000600A0000}"/>
    <cellStyle name="20% - Ênfase2 144 7" xfId="22300" xr:uid="{00000000-0005-0000-0000-0000610A0000}"/>
    <cellStyle name="20% - Ênfase2 144 8" xfId="25665" xr:uid="{00000000-0005-0000-0000-0000620A0000}"/>
    <cellStyle name="20% - Ênfase2 144 9" xfId="28974" xr:uid="{00000000-0005-0000-0000-0000630A0000}"/>
    <cellStyle name="20% - Ênfase2 145" xfId="2289" xr:uid="{00000000-0005-0000-0000-0000640A0000}"/>
    <cellStyle name="20% - Ênfase2 145 2" xfId="5653" xr:uid="{00000000-0005-0000-0000-0000650A0000}"/>
    <cellStyle name="20% - Ênfase2 145 3" xfId="8961" xr:uid="{00000000-0005-0000-0000-0000660A0000}"/>
    <cellStyle name="20% - Ênfase2 145 4" xfId="12350" xr:uid="{00000000-0005-0000-0000-0000670A0000}"/>
    <cellStyle name="20% - Ênfase2 145 5" xfId="15664" xr:uid="{00000000-0005-0000-0000-0000680A0000}"/>
    <cellStyle name="20% - Ênfase2 145 6" xfId="18973" xr:uid="{00000000-0005-0000-0000-0000690A0000}"/>
    <cellStyle name="20% - Ênfase2 145 7" xfId="22314" xr:uid="{00000000-0005-0000-0000-00006A0A0000}"/>
    <cellStyle name="20% - Ênfase2 145 8" xfId="25679" xr:uid="{00000000-0005-0000-0000-00006B0A0000}"/>
    <cellStyle name="20% - Ênfase2 145 9" xfId="28988" xr:uid="{00000000-0005-0000-0000-00006C0A0000}"/>
    <cellStyle name="20% - Ênfase2 146" xfId="2303" xr:uid="{00000000-0005-0000-0000-00006D0A0000}"/>
    <cellStyle name="20% - Ênfase2 146 2" xfId="5667" xr:uid="{00000000-0005-0000-0000-00006E0A0000}"/>
    <cellStyle name="20% - Ênfase2 146 3" xfId="8975" xr:uid="{00000000-0005-0000-0000-00006F0A0000}"/>
    <cellStyle name="20% - Ênfase2 146 4" xfId="12364" xr:uid="{00000000-0005-0000-0000-0000700A0000}"/>
    <cellStyle name="20% - Ênfase2 146 5" xfId="15678" xr:uid="{00000000-0005-0000-0000-0000710A0000}"/>
    <cellStyle name="20% - Ênfase2 146 6" xfId="18987" xr:uid="{00000000-0005-0000-0000-0000720A0000}"/>
    <cellStyle name="20% - Ênfase2 146 7" xfId="22328" xr:uid="{00000000-0005-0000-0000-0000730A0000}"/>
    <cellStyle name="20% - Ênfase2 146 8" xfId="25693" xr:uid="{00000000-0005-0000-0000-0000740A0000}"/>
    <cellStyle name="20% - Ênfase2 146 9" xfId="29002" xr:uid="{00000000-0005-0000-0000-0000750A0000}"/>
    <cellStyle name="20% - Ênfase2 147" xfId="2317" xr:uid="{00000000-0005-0000-0000-0000760A0000}"/>
    <cellStyle name="20% - Ênfase2 147 2" xfId="5681" xr:uid="{00000000-0005-0000-0000-0000770A0000}"/>
    <cellStyle name="20% - Ênfase2 147 3" xfId="8989" xr:uid="{00000000-0005-0000-0000-0000780A0000}"/>
    <cellStyle name="20% - Ênfase2 147 4" xfId="12378" xr:uid="{00000000-0005-0000-0000-0000790A0000}"/>
    <cellStyle name="20% - Ênfase2 147 5" xfId="15692" xr:uid="{00000000-0005-0000-0000-00007A0A0000}"/>
    <cellStyle name="20% - Ênfase2 147 6" xfId="19001" xr:uid="{00000000-0005-0000-0000-00007B0A0000}"/>
    <cellStyle name="20% - Ênfase2 147 7" xfId="22342" xr:uid="{00000000-0005-0000-0000-00007C0A0000}"/>
    <cellStyle name="20% - Ênfase2 147 8" xfId="25707" xr:uid="{00000000-0005-0000-0000-00007D0A0000}"/>
    <cellStyle name="20% - Ênfase2 147 9" xfId="29016" xr:uid="{00000000-0005-0000-0000-00007E0A0000}"/>
    <cellStyle name="20% - Ênfase2 148" xfId="2331" xr:uid="{00000000-0005-0000-0000-00007F0A0000}"/>
    <cellStyle name="20% - Ênfase2 148 2" xfId="5695" xr:uid="{00000000-0005-0000-0000-0000800A0000}"/>
    <cellStyle name="20% - Ênfase2 148 3" xfId="9003" xr:uid="{00000000-0005-0000-0000-0000810A0000}"/>
    <cellStyle name="20% - Ênfase2 148 4" xfId="12392" xr:uid="{00000000-0005-0000-0000-0000820A0000}"/>
    <cellStyle name="20% - Ênfase2 148 5" xfId="15706" xr:uid="{00000000-0005-0000-0000-0000830A0000}"/>
    <cellStyle name="20% - Ênfase2 148 6" xfId="19015" xr:uid="{00000000-0005-0000-0000-0000840A0000}"/>
    <cellStyle name="20% - Ênfase2 148 7" xfId="22356" xr:uid="{00000000-0005-0000-0000-0000850A0000}"/>
    <cellStyle name="20% - Ênfase2 148 8" xfId="25721" xr:uid="{00000000-0005-0000-0000-0000860A0000}"/>
    <cellStyle name="20% - Ênfase2 148 9" xfId="29030" xr:uid="{00000000-0005-0000-0000-0000870A0000}"/>
    <cellStyle name="20% - Ênfase2 149" xfId="2345" xr:uid="{00000000-0005-0000-0000-0000880A0000}"/>
    <cellStyle name="20% - Ênfase2 149 2" xfId="5709" xr:uid="{00000000-0005-0000-0000-0000890A0000}"/>
    <cellStyle name="20% - Ênfase2 149 3" xfId="9017" xr:uid="{00000000-0005-0000-0000-00008A0A0000}"/>
    <cellStyle name="20% - Ênfase2 149 4" xfId="12406" xr:uid="{00000000-0005-0000-0000-00008B0A0000}"/>
    <cellStyle name="20% - Ênfase2 149 5" xfId="15720" xr:uid="{00000000-0005-0000-0000-00008C0A0000}"/>
    <cellStyle name="20% - Ênfase2 149 6" xfId="19029" xr:uid="{00000000-0005-0000-0000-00008D0A0000}"/>
    <cellStyle name="20% - Ênfase2 149 7" xfId="22370" xr:uid="{00000000-0005-0000-0000-00008E0A0000}"/>
    <cellStyle name="20% - Ênfase2 149 8" xfId="25735" xr:uid="{00000000-0005-0000-0000-00008F0A0000}"/>
    <cellStyle name="20% - Ênfase2 149 9" xfId="29044" xr:uid="{00000000-0005-0000-0000-0000900A0000}"/>
    <cellStyle name="20% - Ênfase2 15" xfId="518" xr:uid="{00000000-0005-0000-0000-0000910A0000}"/>
    <cellStyle name="20% - Ênfase2 15 2" xfId="3882" xr:uid="{00000000-0005-0000-0000-0000920A0000}"/>
    <cellStyle name="20% - Ênfase2 15 3" xfId="7190" xr:uid="{00000000-0005-0000-0000-0000930A0000}"/>
    <cellStyle name="20% - Ênfase2 15 4" xfId="10579" xr:uid="{00000000-0005-0000-0000-0000940A0000}"/>
    <cellStyle name="20% - Ênfase2 15 5" xfId="13893" xr:uid="{00000000-0005-0000-0000-0000950A0000}"/>
    <cellStyle name="20% - Ênfase2 15 6" xfId="17202" xr:uid="{00000000-0005-0000-0000-0000960A0000}"/>
    <cellStyle name="20% - Ênfase2 15 7" xfId="20543" xr:uid="{00000000-0005-0000-0000-0000970A0000}"/>
    <cellStyle name="20% - Ênfase2 15 8" xfId="23908" xr:uid="{00000000-0005-0000-0000-0000980A0000}"/>
    <cellStyle name="20% - Ênfase2 15 9" xfId="27217" xr:uid="{00000000-0005-0000-0000-0000990A0000}"/>
    <cellStyle name="20% - Ênfase2 150" xfId="2356" xr:uid="{00000000-0005-0000-0000-00009A0A0000}"/>
    <cellStyle name="20% - Ênfase2 150 2" xfId="5720" xr:uid="{00000000-0005-0000-0000-00009B0A0000}"/>
    <cellStyle name="20% - Ênfase2 150 3" xfId="9028" xr:uid="{00000000-0005-0000-0000-00009C0A0000}"/>
    <cellStyle name="20% - Ênfase2 150 4" xfId="12417" xr:uid="{00000000-0005-0000-0000-00009D0A0000}"/>
    <cellStyle name="20% - Ênfase2 150 5" xfId="15731" xr:uid="{00000000-0005-0000-0000-00009E0A0000}"/>
    <cellStyle name="20% - Ênfase2 150 6" xfId="19040" xr:uid="{00000000-0005-0000-0000-00009F0A0000}"/>
    <cellStyle name="20% - Ênfase2 150 7" xfId="22381" xr:uid="{00000000-0005-0000-0000-0000A00A0000}"/>
    <cellStyle name="20% - Ênfase2 150 8" xfId="25746" xr:uid="{00000000-0005-0000-0000-0000A10A0000}"/>
    <cellStyle name="20% - Ênfase2 150 9" xfId="29055" xr:uid="{00000000-0005-0000-0000-0000A20A0000}"/>
    <cellStyle name="20% - Ênfase2 151" xfId="2370" xr:uid="{00000000-0005-0000-0000-0000A30A0000}"/>
    <cellStyle name="20% - Ênfase2 151 2" xfId="5734" xr:uid="{00000000-0005-0000-0000-0000A40A0000}"/>
    <cellStyle name="20% - Ênfase2 151 3" xfId="9042" xr:uid="{00000000-0005-0000-0000-0000A50A0000}"/>
    <cellStyle name="20% - Ênfase2 151 4" xfId="12431" xr:uid="{00000000-0005-0000-0000-0000A60A0000}"/>
    <cellStyle name="20% - Ênfase2 151 5" xfId="15745" xr:uid="{00000000-0005-0000-0000-0000A70A0000}"/>
    <cellStyle name="20% - Ênfase2 151 6" xfId="19054" xr:uid="{00000000-0005-0000-0000-0000A80A0000}"/>
    <cellStyle name="20% - Ênfase2 151 7" xfId="22395" xr:uid="{00000000-0005-0000-0000-0000A90A0000}"/>
    <cellStyle name="20% - Ênfase2 151 8" xfId="25760" xr:uid="{00000000-0005-0000-0000-0000AA0A0000}"/>
    <cellStyle name="20% - Ênfase2 151 9" xfId="29069" xr:uid="{00000000-0005-0000-0000-0000AB0A0000}"/>
    <cellStyle name="20% - Ênfase2 152" xfId="2384" xr:uid="{00000000-0005-0000-0000-0000AC0A0000}"/>
    <cellStyle name="20% - Ênfase2 152 2" xfId="5748" xr:uid="{00000000-0005-0000-0000-0000AD0A0000}"/>
    <cellStyle name="20% - Ênfase2 152 3" xfId="9056" xr:uid="{00000000-0005-0000-0000-0000AE0A0000}"/>
    <cellStyle name="20% - Ênfase2 152 4" xfId="12445" xr:uid="{00000000-0005-0000-0000-0000AF0A0000}"/>
    <cellStyle name="20% - Ênfase2 152 5" xfId="15759" xr:uid="{00000000-0005-0000-0000-0000B00A0000}"/>
    <cellStyle name="20% - Ênfase2 152 6" xfId="19068" xr:uid="{00000000-0005-0000-0000-0000B10A0000}"/>
    <cellStyle name="20% - Ênfase2 152 7" xfId="22409" xr:uid="{00000000-0005-0000-0000-0000B20A0000}"/>
    <cellStyle name="20% - Ênfase2 152 8" xfId="25774" xr:uid="{00000000-0005-0000-0000-0000B30A0000}"/>
    <cellStyle name="20% - Ênfase2 152 9" xfId="29083" xr:uid="{00000000-0005-0000-0000-0000B40A0000}"/>
    <cellStyle name="20% - Ênfase2 153" xfId="2398" xr:uid="{00000000-0005-0000-0000-0000B50A0000}"/>
    <cellStyle name="20% - Ênfase2 153 2" xfId="5762" xr:uid="{00000000-0005-0000-0000-0000B60A0000}"/>
    <cellStyle name="20% - Ênfase2 153 3" xfId="9070" xr:uid="{00000000-0005-0000-0000-0000B70A0000}"/>
    <cellStyle name="20% - Ênfase2 153 4" xfId="12459" xr:uid="{00000000-0005-0000-0000-0000B80A0000}"/>
    <cellStyle name="20% - Ênfase2 153 5" xfId="15773" xr:uid="{00000000-0005-0000-0000-0000B90A0000}"/>
    <cellStyle name="20% - Ênfase2 153 6" xfId="19082" xr:uid="{00000000-0005-0000-0000-0000BA0A0000}"/>
    <cellStyle name="20% - Ênfase2 153 7" xfId="22423" xr:uid="{00000000-0005-0000-0000-0000BB0A0000}"/>
    <cellStyle name="20% - Ênfase2 153 8" xfId="25788" xr:uid="{00000000-0005-0000-0000-0000BC0A0000}"/>
    <cellStyle name="20% - Ênfase2 153 9" xfId="29097" xr:uid="{00000000-0005-0000-0000-0000BD0A0000}"/>
    <cellStyle name="20% - Ênfase2 154" xfId="2412" xr:uid="{00000000-0005-0000-0000-0000BE0A0000}"/>
    <cellStyle name="20% - Ênfase2 154 2" xfId="5776" xr:uid="{00000000-0005-0000-0000-0000BF0A0000}"/>
    <cellStyle name="20% - Ênfase2 154 3" xfId="9084" xr:uid="{00000000-0005-0000-0000-0000C00A0000}"/>
    <cellStyle name="20% - Ênfase2 154 4" xfId="12473" xr:uid="{00000000-0005-0000-0000-0000C10A0000}"/>
    <cellStyle name="20% - Ênfase2 154 5" xfId="15787" xr:uid="{00000000-0005-0000-0000-0000C20A0000}"/>
    <cellStyle name="20% - Ênfase2 154 6" xfId="19096" xr:uid="{00000000-0005-0000-0000-0000C30A0000}"/>
    <cellStyle name="20% - Ênfase2 154 7" xfId="22437" xr:uid="{00000000-0005-0000-0000-0000C40A0000}"/>
    <cellStyle name="20% - Ênfase2 154 8" xfId="25802" xr:uid="{00000000-0005-0000-0000-0000C50A0000}"/>
    <cellStyle name="20% - Ênfase2 154 9" xfId="29111" xr:uid="{00000000-0005-0000-0000-0000C60A0000}"/>
    <cellStyle name="20% - Ênfase2 155" xfId="2426" xr:uid="{00000000-0005-0000-0000-0000C70A0000}"/>
    <cellStyle name="20% - Ênfase2 155 2" xfId="5790" xr:uid="{00000000-0005-0000-0000-0000C80A0000}"/>
    <cellStyle name="20% - Ênfase2 155 3" xfId="9098" xr:uid="{00000000-0005-0000-0000-0000C90A0000}"/>
    <cellStyle name="20% - Ênfase2 155 4" xfId="12487" xr:uid="{00000000-0005-0000-0000-0000CA0A0000}"/>
    <cellStyle name="20% - Ênfase2 155 5" xfId="15801" xr:uid="{00000000-0005-0000-0000-0000CB0A0000}"/>
    <cellStyle name="20% - Ênfase2 155 6" xfId="19110" xr:uid="{00000000-0005-0000-0000-0000CC0A0000}"/>
    <cellStyle name="20% - Ênfase2 155 7" xfId="22451" xr:uid="{00000000-0005-0000-0000-0000CD0A0000}"/>
    <cellStyle name="20% - Ênfase2 155 8" xfId="25816" xr:uid="{00000000-0005-0000-0000-0000CE0A0000}"/>
    <cellStyle name="20% - Ênfase2 155 9" xfId="29125" xr:uid="{00000000-0005-0000-0000-0000CF0A0000}"/>
    <cellStyle name="20% - Ênfase2 156" xfId="2440" xr:uid="{00000000-0005-0000-0000-0000D00A0000}"/>
    <cellStyle name="20% - Ênfase2 156 2" xfId="5804" xr:uid="{00000000-0005-0000-0000-0000D10A0000}"/>
    <cellStyle name="20% - Ênfase2 156 3" xfId="9112" xr:uid="{00000000-0005-0000-0000-0000D20A0000}"/>
    <cellStyle name="20% - Ênfase2 156 4" xfId="12501" xr:uid="{00000000-0005-0000-0000-0000D30A0000}"/>
    <cellStyle name="20% - Ênfase2 156 5" xfId="15815" xr:uid="{00000000-0005-0000-0000-0000D40A0000}"/>
    <cellStyle name="20% - Ênfase2 156 6" xfId="19124" xr:uid="{00000000-0005-0000-0000-0000D50A0000}"/>
    <cellStyle name="20% - Ênfase2 156 7" xfId="22465" xr:uid="{00000000-0005-0000-0000-0000D60A0000}"/>
    <cellStyle name="20% - Ênfase2 156 8" xfId="25830" xr:uid="{00000000-0005-0000-0000-0000D70A0000}"/>
    <cellStyle name="20% - Ênfase2 156 9" xfId="29139" xr:uid="{00000000-0005-0000-0000-0000D80A0000}"/>
    <cellStyle name="20% - Ênfase2 157" xfId="2454" xr:uid="{00000000-0005-0000-0000-0000D90A0000}"/>
    <cellStyle name="20% - Ênfase2 157 2" xfId="5818" xr:uid="{00000000-0005-0000-0000-0000DA0A0000}"/>
    <cellStyle name="20% - Ênfase2 157 3" xfId="9126" xr:uid="{00000000-0005-0000-0000-0000DB0A0000}"/>
    <cellStyle name="20% - Ênfase2 157 4" xfId="12515" xr:uid="{00000000-0005-0000-0000-0000DC0A0000}"/>
    <cellStyle name="20% - Ênfase2 157 5" xfId="15829" xr:uid="{00000000-0005-0000-0000-0000DD0A0000}"/>
    <cellStyle name="20% - Ênfase2 157 6" xfId="19138" xr:uid="{00000000-0005-0000-0000-0000DE0A0000}"/>
    <cellStyle name="20% - Ênfase2 157 7" xfId="22479" xr:uid="{00000000-0005-0000-0000-0000DF0A0000}"/>
    <cellStyle name="20% - Ênfase2 157 8" xfId="25844" xr:uid="{00000000-0005-0000-0000-0000E00A0000}"/>
    <cellStyle name="20% - Ênfase2 157 9" xfId="29153" xr:uid="{00000000-0005-0000-0000-0000E10A0000}"/>
    <cellStyle name="20% - Ênfase2 158" xfId="2468" xr:uid="{00000000-0005-0000-0000-0000E20A0000}"/>
    <cellStyle name="20% - Ênfase2 158 2" xfId="5832" xr:uid="{00000000-0005-0000-0000-0000E30A0000}"/>
    <cellStyle name="20% - Ênfase2 158 3" xfId="9140" xr:uid="{00000000-0005-0000-0000-0000E40A0000}"/>
    <cellStyle name="20% - Ênfase2 158 4" xfId="12529" xr:uid="{00000000-0005-0000-0000-0000E50A0000}"/>
    <cellStyle name="20% - Ênfase2 158 5" xfId="15843" xr:uid="{00000000-0005-0000-0000-0000E60A0000}"/>
    <cellStyle name="20% - Ênfase2 158 6" xfId="19152" xr:uid="{00000000-0005-0000-0000-0000E70A0000}"/>
    <cellStyle name="20% - Ênfase2 158 7" xfId="22493" xr:uid="{00000000-0005-0000-0000-0000E80A0000}"/>
    <cellStyle name="20% - Ênfase2 158 8" xfId="25858" xr:uid="{00000000-0005-0000-0000-0000E90A0000}"/>
    <cellStyle name="20% - Ênfase2 158 9" xfId="29167" xr:uid="{00000000-0005-0000-0000-0000EA0A0000}"/>
    <cellStyle name="20% - Ênfase2 159" xfId="2482" xr:uid="{00000000-0005-0000-0000-0000EB0A0000}"/>
    <cellStyle name="20% - Ênfase2 159 2" xfId="5846" xr:uid="{00000000-0005-0000-0000-0000EC0A0000}"/>
    <cellStyle name="20% - Ênfase2 159 3" xfId="9154" xr:uid="{00000000-0005-0000-0000-0000ED0A0000}"/>
    <cellStyle name="20% - Ênfase2 159 4" xfId="12543" xr:uid="{00000000-0005-0000-0000-0000EE0A0000}"/>
    <cellStyle name="20% - Ênfase2 159 5" xfId="15857" xr:uid="{00000000-0005-0000-0000-0000EF0A0000}"/>
    <cellStyle name="20% - Ênfase2 159 6" xfId="19166" xr:uid="{00000000-0005-0000-0000-0000F00A0000}"/>
    <cellStyle name="20% - Ênfase2 159 7" xfId="22507" xr:uid="{00000000-0005-0000-0000-0000F10A0000}"/>
    <cellStyle name="20% - Ênfase2 159 8" xfId="25872" xr:uid="{00000000-0005-0000-0000-0000F20A0000}"/>
    <cellStyle name="20% - Ênfase2 159 9" xfId="29181" xr:uid="{00000000-0005-0000-0000-0000F30A0000}"/>
    <cellStyle name="20% - Ênfase2 16" xfId="531" xr:uid="{00000000-0005-0000-0000-0000F40A0000}"/>
    <cellStyle name="20% - Ênfase2 16 2" xfId="3895" xr:uid="{00000000-0005-0000-0000-0000F50A0000}"/>
    <cellStyle name="20% - Ênfase2 16 3" xfId="7203" xr:uid="{00000000-0005-0000-0000-0000F60A0000}"/>
    <cellStyle name="20% - Ênfase2 16 4" xfId="10592" xr:uid="{00000000-0005-0000-0000-0000F70A0000}"/>
    <cellStyle name="20% - Ênfase2 16 5" xfId="13906" xr:uid="{00000000-0005-0000-0000-0000F80A0000}"/>
    <cellStyle name="20% - Ênfase2 16 6" xfId="17215" xr:uid="{00000000-0005-0000-0000-0000F90A0000}"/>
    <cellStyle name="20% - Ênfase2 16 7" xfId="20556" xr:uid="{00000000-0005-0000-0000-0000FA0A0000}"/>
    <cellStyle name="20% - Ênfase2 16 8" xfId="23921" xr:uid="{00000000-0005-0000-0000-0000FB0A0000}"/>
    <cellStyle name="20% - Ênfase2 16 9" xfId="27230" xr:uid="{00000000-0005-0000-0000-0000FC0A0000}"/>
    <cellStyle name="20% - Ênfase2 160" xfId="2496" xr:uid="{00000000-0005-0000-0000-0000FD0A0000}"/>
    <cellStyle name="20% - Ênfase2 160 2" xfId="5860" xr:uid="{00000000-0005-0000-0000-0000FE0A0000}"/>
    <cellStyle name="20% - Ênfase2 160 3" xfId="9168" xr:uid="{00000000-0005-0000-0000-0000FF0A0000}"/>
    <cellStyle name="20% - Ênfase2 160 4" xfId="12557" xr:uid="{00000000-0005-0000-0000-0000000B0000}"/>
    <cellStyle name="20% - Ênfase2 160 5" xfId="15871" xr:uid="{00000000-0005-0000-0000-0000010B0000}"/>
    <cellStyle name="20% - Ênfase2 160 6" xfId="19180" xr:uid="{00000000-0005-0000-0000-0000020B0000}"/>
    <cellStyle name="20% - Ênfase2 160 7" xfId="22521" xr:uid="{00000000-0005-0000-0000-0000030B0000}"/>
    <cellStyle name="20% - Ênfase2 160 8" xfId="25886" xr:uid="{00000000-0005-0000-0000-0000040B0000}"/>
    <cellStyle name="20% - Ênfase2 160 9" xfId="29195" xr:uid="{00000000-0005-0000-0000-0000050B0000}"/>
    <cellStyle name="20% - Ênfase2 161" xfId="2510" xr:uid="{00000000-0005-0000-0000-0000060B0000}"/>
    <cellStyle name="20% - Ênfase2 161 2" xfId="5874" xr:uid="{00000000-0005-0000-0000-0000070B0000}"/>
    <cellStyle name="20% - Ênfase2 161 3" xfId="9182" xr:uid="{00000000-0005-0000-0000-0000080B0000}"/>
    <cellStyle name="20% - Ênfase2 161 4" xfId="12571" xr:uid="{00000000-0005-0000-0000-0000090B0000}"/>
    <cellStyle name="20% - Ênfase2 161 5" xfId="15885" xr:uid="{00000000-0005-0000-0000-00000A0B0000}"/>
    <cellStyle name="20% - Ênfase2 161 6" xfId="19194" xr:uid="{00000000-0005-0000-0000-00000B0B0000}"/>
    <cellStyle name="20% - Ênfase2 161 7" xfId="22535" xr:uid="{00000000-0005-0000-0000-00000C0B0000}"/>
    <cellStyle name="20% - Ênfase2 161 8" xfId="25900" xr:uid="{00000000-0005-0000-0000-00000D0B0000}"/>
    <cellStyle name="20% - Ênfase2 161 9" xfId="29209" xr:uid="{00000000-0005-0000-0000-00000E0B0000}"/>
    <cellStyle name="20% - Ênfase2 162" xfId="2524" xr:uid="{00000000-0005-0000-0000-00000F0B0000}"/>
    <cellStyle name="20% - Ênfase2 162 2" xfId="5888" xr:uid="{00000000-0005-0000-0000-0000100B0000}"/>
    <cellStyle name="20% - Ênfase2 162 3" xfId="9196" xr:uid="{00000000-0005-0000-0000-0000110B0000}"/>
    <cellStyle name="20% - Ênfase2 162 4" xfId="12585" xr:uid="{00000000-0005-0000-0000-0000120B0000}"/>
    <cellStyle name="20% - Ênfase2 162 5" xfId="15899" xr:uid="{00000000-0005-0000-0000-0000130B0000}"/>
    <cellStyle name="20% - Ênfase2 162 6" xfId="19208" xr:uid="{00000000-0005-0000-0000-0000140B0000}"/>
    <cellStyle name="20% - Ênfase2 162 7" xfId="22549" xr:uid="{00000000-0005-0000-0000-0000150B0000}"/>
    <cellStyle name="20% - Ênfase2 162 8" xfId="25914" xr:uid="{00000000-0005-0000-0000-0000160B0000}"/>
    <cellStyle name="20% - Ênfase2 162 9" xfId="29223" xr:uid="{00000000-0005-0000-0000-0000170B0000}"/>
    <cellStyle name="20% - Ênfase2 163" xfId="2529" xr:uid="{00000000-0005-0000-0000-0000180B0000}"/>
    <cellStyle name="20% - Ênfase2 163 2" xfId="5893" xr:uid="{00000000-0005-0000-0000-0000190B0000}"/>
    <cellStyle name="20% - Ênfase2 163 3" xfId="9201" xr:uid="{00000000-0005-0000-0000-00001A0B0000}"/>
    <cellStyle name="20% - Ênfase2 163 4" xfId="12590" xr:uid="{00000000-0005-0000-0000-00001B0B0000}"/>
    <cellStyle name="20% - Ênfase2 163 5" xfId="15904" xr:uid="{00000000-0005-0000-0000-00001C0B0000}"/>
    <cellStyle name="20% - Ênfase2 163 6" xfId="19213" xr:uid="{00000000-0005-0000-0000-00001D0B0000}"/>
    <cellStyle name="20% - Ênfase2 163 7" xfId="22554" xr:uid="{00000000-0005-0000-0000-00001E0B0000}"/>
    <cellStyle name="20% - Ênfase2 163 8" xfId="25919" xr:uid="{00000000-0005-0000-0000-00001F0B0000}"/>
    <cellStyle name="20% - Ênfase2 163 9" xfId="29228" xr:uid="{00000000-0005-0000-0000-0000200B0000}"/>
    <cellStyle name="20% - Ênfase2 164" xfId="2555" xr:uid="{00000000-0005-0000-0000-0000210B0000}"/>
    <cellStyle name="20% - Ênfase2 164 2" xfId="5919" xr:uid="{00000000-0005-0000-0000-0000220B0000}"/>
    <cellStyle name="20% - Ênfase2 164 3" xfId="9227" xr:uid="{00000000-0005-0000-0000-0000230B0000}"/>
    <cellStyle name="20% - Ênfase2 164 4" xfId="12616" xr:uid="{00000000-0005-0000-0000-0000240B0000}"/>
    <cellStyle name="20% - Ênfase2 164 5" xfId="15930" xr:uid="{00000000-0005-0000-0000-0000250B0000}"/>
    <cellStyle name="20% - Ênfase2 164 6" xfId="19239" xr:uid="{00000000-0005-0000-0000-0000260B0000}"/>
    <cellStyle name="20% - Ênfase2 164 7" xfId="22580" xr:uid="{00000000-0005-0000-0000-0000270B0000}"/>
    <cellStyle name="20% - Ênfase2 164 8" xfId="25945" xr:uid="{00000000-0005-0000-0000-0000280B0000}"/>
    <cellStyle name="20% - Ênfase2 164 9" xfId="29254" xr:uid="{00000000-0005-0000-0000-0000290B0000}"/>
    <cellStyle name="20% - Ênfase2 165" xfId="2567" xr:uid="{00000000-0005-0000-0000-00002A0B0000}"/>
    <cellStyle name="20% - Ênfase2 165 2" xfId="5931" xr:uid="{00000000-0005-0000-0000-00002B0B0000}"/>
    <cellStyle name="20% - Ênfase2 165 3" xfId="9239" xr:uid="{00000000-0005-0000-0000-00002C0B0000}"/>
    <cellStyle name="20% - Ênfase2 165 4" xfId="12628" xr:uid="{00000000-0005-0000-0000-00002D0B0000}"/>
    <cellStyle name="20% - Ênfase2 165 5" xfId="15942" xr:uid="{00000000-0005-0000-0000-00002E0B0000}"/>
    <cellStyle name="20% - Ênfase2 165 6" xfId="19251" xr:uid="{00000000-0005-0000-0000-00002F0B0000}"/>
    <cellStyle name="20% - Ênfase2 165 7" xfId="22592" xr:uid="{00000000-0005-0000-0000-0000300B0000}"/>
    <cellStyle name="20% - Ênfase2 165 8" xfId="25957" xr:uid="{00000000-0005-0000-0000-0000310B0000}"/>
    <cellStyle name="20% - Ênfase2 165 9" xfId="29266" xr:uid="{00000000-0005-0000-0000-0000320B0000}"/>
    <cellStyle name="20% - Ênfase2 166" xfId="2580" xr:uid="{00000000-0005-0000-0000-0000330B0000}"/>
    <cellStyle name="20% - Ênfase2 166 2" xfId="5944" xr:uid="{00000000-0005-0000-0000-0000340B0000}"/>
    <cellStyle name="20% - Ênfase2 166 3" xfId="9252" xr:uid="{00000000-0005-0000-0000-0000350B0000}"/>
    <cellStyle name="20% - Ênfase2 166 4" xfId="12641" xr:uid="{00000000-0005-0000-0000-0000360B0000}"/>
    <cellStyle name="20% - Ênfase2 166 5" xfId="15955" xr:uid="{00000000-0005-0000-0000-0000370B0000}"/>
    <cellStyle name="20% - Ênfase2 166 6" xfId="19264" xr:uid="{00000000-0005-0000-0000-0000380B0000}"/>
    <cellStyle name="20% - Ênfase2 166 7" xfId="22605" xr:uid="{00000000-0005-0000-0000-0000390B0000}"/>
    <cellStyle name="20% - Ênfase2 166 8" xfId="25970" xr:uid="{00000000-0005-0000-0000-00003A0B0000}"/>
    <cellStyle name="20% - Ênfase2 166 9" xfId="29279" xr:uid="{00000000-0005-0000-0000-00003B0B0000}"/>
    <cellStyle name="20% - Ênfase2 167" xfId="2593" xr:uid="{00000000-0005-0000-0000-00003C0B0000}"/>
    <cellStyle name="20% - Ênfase2 167 2" xfId="5957" xr:uid="{00000000-0005-0000-0000-00003D0B0000}"/>
    <cellStyle name="20% - Ênfase2 167 3" xfId="9265" xr:uid="{00000000-0005-0000-0000-00003E0B0000}"/>
    <cellStyle name="20% - Ênfase2 167 4" xfId="12654" xr:uid="{00000000-0005-0000-0000-00003F0B0000}"/>
    <cellStyle name="20% - Ênfase2 167 5" xfId="15968" xr:uid="{00000000-0005-0000-0000-0000400B0000}"/>
    <cellStyle name="20% - Ênfase2 167 6" xfId="19277" xr:uid="{00000000-0005-0000-0000-0000410B0000}"/>
    <cellStyle name="20% - Ênfase2 167 7" xfId="22618" xr:uid="{00000000-0005-0000-0000-0000420B0000}"/>
    <cellStyle name="20% - Ênfase2 167 8" xfId="25983" xr:uid="{00000000-0005-0000-0000-0000430B0000}"/>
    <cellStyle name="20% - Ênfase2 167 9" xfId="29292" xr:uid="{00000000-0005-0000-0000-0000440B0000}"/>
    <cellStyle name="20% - Ênfase2 168" xfId="2606" xr:uid="{00000000-0005-0000-0000-0000450B0000}"/>
    <cellStyle name="20% - Ênfase2 168 2" xfId="5970" xr:uid="{00000000-0005-0000-0000-0000460B0000}"/>
    <cellStyle name="20% - Ênfase2 168 3" xfId="9278" xr:uid="{00000000-0005-0000-0000-0000470B0000}"/>
    <cellStyle name="20% - Ênfase2 168 4" xfId="12667" xr:uid="{00000000-0005-0000-0000-0000480B0000}"/>
    <cellStyle name="20% - Ênfase2 168 5" xfId="15981" xr:uid="{00000000-0005-0000-0000-0000490B0000}"/>
    <cellStyle name="20% - Ênfase2 168 6" xfId="19290" xr:uid="{00000000-0005-0000-0000-00004A0B0000}"/>
    <cellStyle name="20% - Ênfase2 168 7" xfId="22631" xr:uid="{00000000-0005-0000-0000-00004B0B0000}"/>
    <cellStyle name="20% - Ênfase2 168 8" xfId="25996" xr:uid="{00000000-0005-0000-0000-00004C0B0000}"/>
    <cellStyle name="20% - Ênfase2 168 9" xfId="29305" xr:uid="{00000000-0005-0000-0000-00004D0B0000}"/>
    <cellStyle name="20% - Ênfase2 169" xfId="2619" xr:uid="{00000000-0005-0000-0000-00004E0B0000}"/>
    <cellStyle name="20% - Ênfase2 169 2" xfId="5983" xr:uid="{00000000-0005-0000-0000-00004F0B0000}"/>
    <cellStyle name="20% - Ênfase2 169 3" xfId="9291" xr:uid="{00000000-0005-0000-0000-0000500B0000}"/>
    <cellStyle name="20% - Ênfase2 169 4" xfId="12680" xr:uid="{00000000-0005-0000-0000-0000510B0000}"/>
    <cellStyle name="20% - Ênfase2 169 5" xfId="15994" xr:uid="{00000000-0005-0000-0000-0000520B0000}"/>
    <cellStyle name="20% - Ênfase2 169 6" xfId="19303" xr:uid="{00000000-0005-0000-0000-0000530B0000}"/>
    <cellStyle name="20% - Ênfase2 169 7" xfId="22644" xr:uid="{00000000-0005-0000-0000-0000540B0000}"/>
    <cellStyle name="20% - Ênfase2 169 8" xfId="26009" xr:uid="{00000000-0005-0000-0000-0000550B0000}"/>
    <cellStyle name="20% - Ênfase2 169 9" xfId="29318" xr:uid="{00000000-0005-0000-0000-0000560B0000}"/>
    <cellStyle name="20% - Ênfase2 17" xfId="544" xr:uid="{00000000-0005-0000-0000-0000570B0000}"/>
    <cellStyle name="20% - Ênfase2 17 2" xfId="3908" xr:uid="{00000000-0005-0000-0000-0000580B0000}"/>
    <cellStyle name="20% - Ênfase2 17 3" xfId="7216" xr:uid="{00000000-0005-0000-0000-0000590B0000}"/>
    <cellStyle name="20% - Ênfase2 17 4" xfId="10605" xr:uid="{00000000-0005-0000-0000-00005A0B0000}"/>
    <cellStyle name="20% - Ênfase2 17 5" xfId="13919" xr:uid="{00000000-0005-0000-0000-00005B0B0000}"/>
    <cellStyle name="20% - Ênfase2 17 6" xfId="17228" xr:uid="{00000000-0005-0000-0000-00005C0B0000}"/>
    <cellStyle name="20% - Ênfase2 17 7" xfId="20569" xr:uid="{00000000-0005-0000-0000-00005D0B0000}"/>
    <cellStyle name="20% - Ênfase2 17 8" xfId="23934" xr:uid="{00000000-0005-0000-0000-00005E0B0000}"/>
    <cellStyle name="20% - Ênfase2 17 9" xfId="27243" xr:uid="{00000000-0005-0000-0000-00005F0B0000}"/>
    <cellStyle name="20% - Ênfase2 170" xfId="2632" xr:uid="{00000000-0005-0000-0000-0000600B0000}"/>
    <cellStyle name="20% - Ênfase2 170 2" xfId="5996" xr:uid="{00000000-0005-0000-0000-0000610B0000}"/>
    <cellStyle name="20% - Ênfase2 170 3" xfId="9304" xr:uid="{00000000-0005-0000-0000-0000620B0000}"/>
    <cellStyle name="20% - Ênfase2 170 4" xfId="12693" xr:uid="{00000000-0005-0000-0000-0000630B0000}"/>
    <cellStyle name="20% - Ênfase2 170 5" xfId="16007" xr:uid="{00000000-0005-0000-0000-0000640B0000}"/>
    <cellStyle name="20% - Ênfase2 170 6" xfId="19316" xr:uid="{00000000-0005-0000-0000-0000650B0000}"/>
    <cellStyle name="20% - Ênfase2 170 7" xfId="22657" xr:uid="{00000000-0005-0000-0000-0000660B0000}"/>
    <cellStyle name="20% - Ênfase2 170 8" xfId="26022" xr:uid="{00000000-0005-0000-0000-0000670B0000}"/>
    <cellStyle name="20% - Ênfase2 170 9" xfId="29331" xr:uid="{00000000-0005-0000-0000-0000680B0000}"/>
    <cellStyle name="20% - Ênfase2 171" xfId="2645" xr:uid="{00000000-0005-0000-0000-0000690B0000}"/>
    <cellStyle name="20% - Ênfase2 171 2" xfId="6009" xr:uid="{00000000-0005-0000-0000-00006A0B0000}"/>
    <cellStyle name="20% - Ênfase2 171 3" xfId="9317" xr:uid="{00000000-0005-0000-0000-00006B0B0000}"/>
    <cellStyle name="20% - Ênfase2 171 4" xfId="12706" xr:uid="{00000000-0005-0000-0000-00006C0B0000}"/>
    <cellStyle name="20% - Ênfase2 171 5" xfId="16020" xr:uid="{00000000-0005-0000-0000-00006D0B0000}"/>
    <cellStyle name="20% - Ênfase2 171 6" xfId="19329" xr:uid="{00000000-0005-0000-0000-00006E0B0000}"/>
    <cellStyle name="20% - Ênfase2 171 7" xfId="22670" xr:uid="{00000000-0005-0000-0000-00006F0B0000}"/>
    <cellStyle name="20% - Ênfase2 171 8" xfId="26035" xr:uid="{00000000-0005-0000-0000-0000700B0000}"/>
    <cellStyle name="20% - Ênfase2 171 9" xfId="29344" xr:uid="{00000000-0005-0000-0000-0000710B0000}"/>
    <cellStyle name="20% - Ênfase2 172" xfId="2658" xr:uid="{00000000-0005-0000-0000-0000720B0000}"/>
    <cellStyle name="20% - Ênfase2 172 2" xfId="6022" xr:uid="{00000000-0005-0000-0000-0000730B0000}"/>
    <cellStyle name="20% - Ênfase2 172 3" xfId="9330" xr:uid="{00000000-0005-0000-0000-0000740B0000}"/>
    <cellStyle name="20% - Ênfase2 172 4" xfId="12719" xr:uid="{00000000-0005-0000-0000-0000750B0000}"/>
    <cellStyle name="20% - Ênfase2 172 5" xfId="16033" xr:uid="{00000000-0005-0000-0000-0000760B0000}"/>
    <cellStyle name="20% - Ênfase2 172 6" xfId="19342" xr:uid="{00000000-0005-0000-0000-0000770B0000}"/>
    <cellStyle name="20% - Ênfase2 172 7" xfId="22683" xr:uid="{00000000-0005-0000-0000-0000780B0000}"/>
    <cellStyle name="20% - Ênfase2 172 8" xfId="26048" xr:uid="{00000000-0005-0000-0000-0000790B0000}"/>
    <cellStyle name="20% - Ênfase2 172 9" xfId="29357" xr:uid="{00000000-0005-0000-0000-00007A0B0000}"/>
    <cellStyle name="20% - Ênfase2 173" xfId="2671" xr:uid="{00000000-0005-0000-0000-00007B0B0000}"/>
    <cellStyle name="20% - Ênfase2 173 2" xfId="6035" xr:uid="{00000000-0005-0000-0000-00007C0B0000}"/>
    <cellStyle name="20% - Ênfase2 173 3" xfId="9343" xr:uid="{00000000-0005-0000-0000-00007D0B0000}"/>
    <cellStyle name="20% - Ênfase2 173 4" xfId="12732" xr:uid="{00000000-0005-0000-0000-00007E0B0000}"/>
    <cellStyle name="20% - Ênfase2 173 5" xfId="16046" xr:uid="{00000000-0005-0000-0000-00007F0B0000}"/>
    <cellStyle name="20% - Ênfase2 173 6" xfId="19355" xr:uid="{00000000-0005-0000-0000-0000800B0000}"/>
    <cellStyle name="20% - Ênfase2 173 7" xfId="22696" xr:uid="{00000000-0005-0000-0000-0000810B0000}"/>
    <cellStyle name="20% - Ênfase2 173 8" xfId="26061" xr:uid="{00000000-0005-0000-0000-0000820B0000}"/>
    <cellStyle name="20% - Ênfase2 173 9" xfId="29370" xr:uid="{00000000-0005-0000-0000-0000830B0000}"/>
    <cellStyle name="20% - Ênfase2 174" xfId="2684" xr:uid="{00000000-0005-0000-0000-0000840B0000}"/>
    <cellStyle name="20% - Ênfase2 174 2" xfId="6048" xr:uid="{00000000-0005-0000-0000-0000850B0000}"/>
    <cellStyle name="20% - Ênfase2 174 3" xfId="9356" xr:uid="{00000000-0005-0000-0000-0000860B0000}"/>
    <cellStyle name="20% - Ênfase2 174 4" xfId="12745" xr:uid="{00000000-0005-0000-0000-0000870B0000}"/>
    <cellStyle name="20% - Ênfase2 174 5" xfId="16059" xr:uid="{00000000-0005-0000-0000-0000880B0000}"/>
    <cellStyle name="20% - Ênfase2 174 6" xfId="19368" xr:uid="{00000000-0005-0000-0000-0000890B0000}"/>
    <cellStyle name="20% - Ênfase2 174 7" xfId="22709" xr:uid="{00000000-0005-0000-0000-00008A0B0000}"/>
    <cellStyle name="20% - Ênfase2 174 8" xfId="26074" xr:uid="{00000000-0005-0000-0000-00008B0B0000}"/>
    <cellStyle name="20% - Ênfase2 174 9" xfId="29383" xr:uid="{00000000-0005-0000-0000-00008C0B0000}"/>
    <cellStyle name="20% - Ênfase2 175" xfId="2697" xr:uid="{00000000-0005-0000-0000-00008D0B0000}"/>
    <cellStyle name="20% - Ênfase2 175 2" xfId="6061" xr:uid="{00000000-0005-0000-0000-00008E0B0000}"/>
    <cellStyle name="20% - Ênfase2 175 3" xfId="9369" xr:uid="{00000000-0005-0000-0000-00008F0B0000}"/>
    <cellStyle name="20% - Ênfase2 175 4" xfId="12758" xr:uid="{00000000-0005-0000-0000-0000900B0000}"/>
    <cellStyle name="20% - Ênfase2 175 5" xfId="16072" xr:uid="{00000000-0005-0000-0000-0000910B0000}"/>
    <cellStyle name="20% - Ênfase2 175 6" xfId="19381" xr:uid="{00000000-0005-0000-0000-0000920B0000}"/>
    <cellStyle name="20% - Ênfase2 175 7" xfId="22722" xr:uid="{00000000-0005-0000-0000-0000930B0000}"/>
    <cellStyle name="20% - Ênfase2 175 8" xfId="26087" xr:uid="{00000000-0005-0000-0000-0000940B0000}"/>
    <cellStyle name="20% - Ênfase2 175 9" xfId="29396" xr:uid="{00000000-0005-0000-0000-0000950B0000}"/>
    <cellStyle name="20% - Ênfase2 176" xfId="2710" xr:uid="{00000000-0005-0000-0000-0000960B0000}"/>
    <cellStyle name="20% - Ênfase2 176 2" xfId="6074" xr:uid="{00000000-0005-0000-0000-0000970B0000}"/>
    <cellStyle name="20% - Ênfase2 176 3" xfId="9382" xr:uid="{00000000-0005-0000-0000-0000980B0000}"/>
    <cellStyle name="20% - Ênfase2 176 4" xfId="12771" xr:uid="{00000000-0005-0000-0000-0000990B0000}"/>
    <cellStyle name="20% - Ênfase2 176 5" xfId="16085" xr:uid="{00000000-0005-0000-0000-00009A0B0000}"/>
    <cellStyle name="20% - Ênfase2 176 6" xfId="19394" xr:uid="{00000000-0005-0000-0000-00009B0B0000}"/>
    <cellStyle name="20% - Ênfase2 176 7" xfId="22735" xr:uid="{00000000-0005-0000-0000-00009C0B0000}"/>
    <cellStyle name="20% - Ênfase2 176 8" xfId="26100" xr:uid="{00000000-0005-0000-0000-00009D0B0000}"/>
    <cellStyle name="20% - Ênfase2 176 9" xfId="29409" xr:uid="{00000000-0005-0000-0000-00009E0B0000}"/>
    <cellStyle name="20% - Ênfase2 177" xfId="2723" xr:uid="{00000000-0005-0000-0000-00009F0B0000}"/>
    <cellStyle name="20% - Ênfase2 177 2" xfId="6087" xr:uid="{00000000-0005-0000-0000-0000A00B0000}"/>
    <cellStyle name="20% - Ênfase2 177 3" xfId="9395" xr:uid="{00000000-0005-0000-0000-0000A10B0000}"/>
    <cellStyle name="20% - Ênfase2 177 4" xfId="12784" xr:uid="{00000000-0005-0000-0000-0000A20B0000}"/>
    <cellStyle name="20% - Ênfase2 177 5" xfId="16098" xr:uid="{00000000-0005-0000-0000-0000A30B0000}"/>
    <cellStyle name="20% - Ênfase2 177 6" xfId="19407" xr:uid="{00000000-0005-0000-0000-0000A40B0000}"/>
    <cellStyle name="20% - Ênfase2 177 7" xfId="22748" xr:uid="{00000000-0005-0000-0000-0000A50B0000}"/>
    <cellStyle name="20% - Ênfase2 177 8" xfId="26113" xr:uid="{00000000-0005-0000-0000-0000A60B0000}"/>
    <cellStyle name="20% - Ênfase2 177 9" xfId="29422" xr:uid="{00000000-0005-0000-0000-0000A70B0000}"/>
    <cellStyle name="20% - Ênfase2 178" xfId="2736" xr:uid="{00000000-0005-0000-0000-0000A80B0000}"/>
    <cellStyle name="20% - Ênfase2 178 2" xfId="6100" xr:uid="{00000000-0005-0000-0000-0000A90B0000}"/>
    <cellStyle name="20% - Ênfase2 178 3" xfId="9408" xr:uid="{00000000-0005-0000-0000-0000AA0B0000}"/>
    <cellStyle name="20% - Ênfase2 178 4" xfId="12797" xr:uid="{00000000-0005-0000-0000-0000AB0B0000}"/>
    <cellStyle name="20% - Ênfase2 178 5" xfId="16111" xr:uid="{00000000-0005-0000-0000-0000AC0B0000}"/>
    <cellStyle name="20% - Ênfase2 178 6" xfId="19420" xr:uid="{00000000-0005-0000-0000-0000AD0B0000}"/>
    <cellStyle name="20% - Ênfase2 178 7" xfId="22761" xr:uid="{00000000-0005-0000-0000-0000AE0B0000}"/>
    <cellStyle name="20% - Ênfase2 178 8" xfId="26126" xr:uid="{00000000-0005-0000-0000-0000AF0B0000}"/>
    <cellStyle name="20% - Ênfase2 178 9" xfId="29435" xr:uid="{00000000-0005-0000-0000-0000B00B0000}"/>
    <cellStyle name="20% - Ênfase2 179" xfId="2749" xr:uid="{00000000-0005-0000-0000-0000B10B0000}"/>
    <cellStyle name="20% - Ênfase2 179 2" xfId="6113" xr:uid="{00000000-0005-0000-0000-0000B20B0000}"/>
    <cellStyle name="20% - Ênfase2 179 3" xfId="9421" xr:uid="{00000000-0005-0000-0000-0000B30B0000}"/>
    <cellStyle name="20% - Ênfase2 179 4" xfId="12810" xr:uid="{00000000-0005-0000-0000-0000B40B0000}"/>
    <cellStyle name="20% - Ênfase2 179 5" xfId="16124" xr:uid="{00000000-0005-0000-0000-0000B50B0000}"/>
    <cellStyle name="20% - Ênfase2 179 6" xfId="19433" xr:uid="{00000000-0005-0000-0000-0000B60B0000}"/>
    <cellStyle name="20% - Ênfase2 179 7" xfId="22774" xr:uid="{00000000-0005-0000-0000-0000B70B0000}"/>
    <cellStyle name="20% - Ênfase2 179 8" xfId="26139" xr:uid="{00000000-0005-0000-0000-0000B80B0000}"/>
    <cellStyle name="20% - Ênfase2 179 9" xfId="29448" xr:uid="{00000000-0005-0000-0000-0000B90B0000}"/>
    <cellStyle name="20% - Ênfase2 18" xfId="557" xr:uid="{00000000-0005-0000-0000-0000BA0B0000}"/>
    <cellStyle name="20% - Ênfase2 18 2" xfId="3921" xr:uid="{00000000-0005-0000-0000-0000BB0B0000}"/>
    <cellStyle name="20% - Ênfase2 18 3" xfId="7229" xr:uid="{00000000-0005-0000-0000-0000BC0B0000}"/>
    <cellStyle name="20% - Ênfase2 18 4" xfId="10618" xr:uid="{00000000-0005-0000-0000-0000BD0B0000}"/>
    <cellStyle name="20% - Ênfase2 18 5" xfId="13932" xr:uid="{00000000-0005-0000-0000-0000BE0B0000}"/>
    <cellStyle name="20% - Ênfase2 18 6" xfId="17241" xr:uid="{00000000-0005-0000-0000-0000BF0B0000}"/>
    <cellStyle name="20% - Ênfase2 18 7" xfId="20582" xr:uid="{00000000-0005-0000-0000-0000C00B0000}"/>
    <cellStyle name="20% - Ênfase2 18 8" xfId="23947" xr:uid="{00000000-0005-0000-0000-0000C10B0000}"/>
    <cellStyle name="20% - Ênfase2 18 9" xfId="27256" xr:uid="{00000000-0005-0000-0000-0000C20B0000}"/>
    <cellStyle name="20% - Ênfase2 180" xfId="2762" xr:uid="{00000000-0005-0000-0000-0000C30B0000}"/>
    <cellStyle name="20% - Ênfase2 180 2" xfId="6126" xr:uid="{00000000-0005-0000-0000-0000C40B0000}"/>
    <cellStyle name="20% - Ênfase2 180 3" xfId="9434" xr:uid="{00000000-0005-0000-0000-0000C50B0000}"/>
    <cellStyle name="20% - Ênfase2 180 4" xfId="12823" xr:uid="{00000000-0005-0000-0000-0000C60B0000}"/>
    <cellStyle name="20% - Ênfase2 180 5" xfId="16137" xr:uid="{00000000-0005-0000-0000-0000C70B0000}"/>
    <cellStyle name="20% - Ênfase2 180 6" xfId="19446" xr:uid="{00000000-0005-0000-0000-0000C80B0000}"/>
    <cellStyle name="20% - Ênfase2 180 7" xfId="22787" xr:uid="{00000000-0005-0000-0000-0000C90B0000}"/>
    <cellStyle name="20% - Ênfase2 180 8" xfId="26152" xr:uid="{00000000-0005-0000-0000-0000CA0B0000}"/>
    <cellStyle name="20% - Ênfase2 180 9" xfId="29461" xr:uid="{00000000-0005-0000-0000-0000CB0B0000}"/>
    <cellStyle name="20% - Ênfase2 181" xfId="2775" xr:uid="{00000000-0005-0000-0000-0000CC0B0000}"/>
    <cellStyle name="20% - Ênfase2 181 2" xfId="6139" xr:uid="{00000000-0005-0000-0000-0000CD0B0000}"/>
    <cellStyle name="20% - Ênfase2 181 3" xfId="9447" xr:uid="{00000000-0005-0000-0000-0000CE0B0000}"/>
    <cellStyle name="20% - Ênfase2 181 4" xfId="12836" xr:uid="{00000000-0005-0000-0000-0000CF0B0000}"/>
    <cellStyle name="20% - Ênfase2 181 5" xfId="16150" xr:uid="{00000000-0005-0000-0000-0000D00B0000}"/>
    <cellStyle name="20% - Ênfase2 181 6" xfId="19459" xr:uid="{00000000-0005-0000-0000-0000D10B0000}"/>
    <cellStyle name="20% - Ênfase2 181 7" xfId="22800" xr:uid="{00000000-0005-0000-0000-0000D20B0000}"/>
    <cellStyle name="20% - Ênfase2 181 8" xfId="26165" xr:uid="{00000000-0005-0000-0000-0000D30B0000}"/>
    <cellStyle name="20% - Ênfase2 181 9" xfId="29474" xr:uid="{00000000-0005-0000-0000-0000D40B0000}"/>
    <cellStyle name="20% - Ênfase2 182" xfId="2788" xr:uid="{00000000-0005-0000-0000-0000D50B0000}"/>
    <cellStyle name="20% - Ênfase2 182 2" xfId="6152" xr:uid="{00000000-0005-0000-0000-0000D60B0000}"/>
    <cellStyle name="20% - Ênfase2 182 3" xfId="9460" xr:uid="{00000000-0005-0000-0000-0000D70B0000}"/>
    <cellStyle name="20% - Ênfase2 182 4" xfId="12849" xr:uid="{00000000-0005-0000-0000-0000D80B0000}"/>
    <cellStyle name="20% - Ênfase2 182 5" xfId="16163" xr:uid="{00000000-0005-0000-0000-0000D90B0000}"/>
    <cellStyle name="20% - Ênfase2 182 6" xfId="19472" xr:uid="{00000000-0005-0000-0000-0000DA0B0000}"/>
    <cellStyle name="20% - Ênfase2 182 7" xfId="22813" xr:uid="{00000000-0005-0000-0000-0000DB0B0000}"/>
    <cellStyle name="20% - Ênfase2 182 8" xfId="26178" xr:uid="{00000000-0005-0000-0000-0000DC0B0000}"/>
    <cellStyle name="20% - Ênfase2 182 9" xfId="29487" xr:uid="{00000000-0005-0000-0000-0000DD0B0000}"/>
    <cellStyle name="20% - Ênfase2 183" xfId="2801" xr:uid="{00000000-0005-0000-0000-0000DE0B0000}"/>
    <cellStyle name="20% - Ênfase2 183 2" xfId="6165" xr:uid="{00000000-0005-0000-0000-0000DF0B0000}"/>
    <cellStyle name="20% - Ênfase2 183 3" xfId="9473" xr:uid="{00000000-0005-0000-0000-0000E00B0000}"/>
    <cellStyle name="20% - Ênfase2 183 4" xfId="12862" xr:uid="{00000000-0005-0000-0000-0000E10B0000}"/>
    <cellStyle name="20% - Ênfase2 183 5" xfId="16176" xr:uid="{00000000-0005-0000-0000-0000E20B0000}"/>
    <cellStyle name="20% - Ênfase2 183 6" xfId="19485" xr:uid="{00000000-0005-0000-0000-0000E30B0000}"/>
    <cellStyle name="20% - Ênfase2 183 7" xfId="22826" xr:uid="{00000000-0005-0000-0000-0000E40B0000}"/>
    <cellStyle name="20% - Ênfase2 183 8" xfId="26191" xr:uid="{00000000-0005-0000-0000-0000E50B0000}"/>
    <cellStyle name="20% - Ênfase2 183 9" xfId="29500" xr:uid="{00000000-0005-0000-0000-0000E60B0000}"/>
    <cellStyle name="20% - Ênfase2 184" xfId="2814" xr:uid="{00000000-0005-0000-0000-0000E70B0000}"/>
    <cellStyle name="20% - Ênfase2 184 2" xfId="6178" xr:uid="{00000000-0005-0000-0000-0000E80B0000}"/>
    <cellStyle name="20% - Ênfase2 184 3" xfId="9486" xr:uid="{00000000-0005-0000-0000-0000E90B0000}"/>
    <cellStyle name="20% - Ênfase2 184 4" xfId="12875" xr:uid="{00000000-0005-0000-0000-0000EA0B0000}"/>
    <cellStyle name="20% - Ênfase2 184 5" xfId="16189" xr:uid="{00000000-0005-0000-0000-0000EB0B0000}"/>
    <cellStyle name="20% - Ênfase2 184 6" xfId="19498" xr:uid="{00000000-0005-0000-0000-0000EC0B0000}"/>
    <cellStyle name="20% - Ênfase2 184 7" xfId="22839" xr:uid="{00000000-0005-0000-0000-0000ED0B0000}"/>
    <cellStyle name="20% - Ênfase2 184 8" xfId="26204" xr:uid="{00000000-0005-0000-0000-0000EE0B0000}"/>
    <cellStyle name="20% - Ênfase2 184 9" xfId="29513" xr:uid="{00000000-0005-0000-0000-0000EF0B0000}"/>
    <cellStyle name="20% - Ênfase2 185" xfId="2827" xr:uid="{00000000-0005-0000-0000-0000F00B0000}"/>
    <cellStyle name="20% - Ênfase2 185 2" xfId="6191" xr:uid="{00000000-0005-0000-0000-0000F10B0000}"/>
    <cellStyle name="20% - Ênfase2 185 3" xfId="9499" xr:uid="{00000000-0005-0000-0000-0000F20B0000}"/>
    <cellStyle name="20% - Ênfase2 185 4" xfId="12888" xr:uid="{00000000-0005-0000-0000-0000F30B0000}"/>
    <cellStyle name="20% - Ênfase2 185 5" xfId="16202" xr:uid="{00000000-0005-0000-0000-0000F40B0000}"/>
    <cellStyle name="20% - Ênfase2 185 6" xfId="19511" xr:uid="{00000000-0005-0000-0000-0000F50B0000}"/>
    <cellStyle name="20% - Ênfase2 185 7" xfId="22852" xr:uid="{00000000-0005-0000-0000-0000F60B0000}"/>
    <cellStyle name="20% - Ênfase2 185 8" xfId="26217" xr:uid="{00000000-0005-0000-0000-0000F70B0000}"/>
    <cellStyle name="20% - Ênfase2 185 9" xfId="29526" xr:uid="{00000000-0005-0000-0000-0000F80B0000}"/>
    <cellStyle name="20% - Ênfase2 186" xfId="2840" xr:uid="{00000000-0005-0000-0000-0000F90B0000}"/>
    <cellStyle name="20% - Ênfase2 186 2" xfId="6204" xr:uid="{00000000-0005-0000-0000-0000FA0B0000}"/>
    <cellStyle name="20% - Ênfase2 186 3" xfId="9512" xr:uid="{00000000-0005-0000-0000-0000FB0B0000}"/>
    <cellStyle name="20% - Ênfase2 186 4" xfId="12901" xr:uid="{00000000-0005-0000-0000-0000FC0B0000}"/>
    <cellStyle name="20% - Ênfase2 186 5" xfId="16215" xr:uid="{00000000-0005-0000-0000-0000FD0B0000}"/>
    <cellStyle name="20% - Ênfase2 186 6" xfId="19524" xr:uid="{00000000-0005-0000-0000-0000FE0B0000}"/>
    <cellStyle name="20% - Ênfase2 186 7" xfId="22865" xr:uid="{00000000-0005-0000-0000-0000FF0B0000}"/>
    <cellStyle name="20% - Ênfase2 186 8" xfId="26230" xr:uid="{00000000-0005-0000-0000-0000000C0000}"/>
    <cellStyle name="20% - Ênfase2 186 9" xfId="29539" xr:uid="{00000000-0005-0000-0000-0000010C0000}"/>
    <cellStyle name="20% - Ênfase2 187" xfId="2853" xr:uid="{00000000-0005-0000-0000-0000020C0000}"/>
    <cellStyle name="20% - Ênfase2 187 2" xfId="6217" xr:uid="{00000000-0005-0000-0000-0000030C0000}"/>
    <cellStyle name="20% - Ênfase2 187 3" xfId="9525" xr:uid="{00000000-0005-0000-0000-0000040C0000}"/>
    <cellStyle name="20% - Ênfase2 187 4" xfId="12914" xr:uid="{00000000-0005-0000-0000-0000050C0000}"/>
    <cellStyle name="20% - Ênfase2 187 5" xfId="16228" xr:uid="{00000000-0005-0000-0000-0000060C0000}"/>
    <cellStyle name="20% - Ênfase2 187 6" xfId="19537" xr:uid="{00000000-0005-0000-0000-0000070C0000}"/>
    <cellStyle name="20% - Ênfase2 187 7" xfId="22878" xr:uid="{00000000-0005-0000-0000-0000080C0000}"/>
    <cellStyle name="20% - Ênfase2 187 8" xfId="26243" xr:uid="{00000000-0005-0000-0000-0000090C0000}"/>
    <cellStyle name="20% - Ênfase2 187 9" xfId="29552" xr:uid="{00000000-0005-0000-0000-00000A0C0000}"/>
    <cellStyle name="20% - Ênfase2 188" xfId="2866" xr:uid="{00000000-0005-0000-0000-00000B0C0000}"/>
    <cellStyle name="20% - Ênfase2 188 2" xfId="6230" xr:uid="{00000000-0005-0000-0000-00000C0C0000}"/>
    <cellStyle name="20% - Ênfase2 188 3" xfId="9538" xr:uid="{00000000-0005-0000-0000-00000D0C0000}"/>
    <cellStyle name="20% - Ênfase2 188 4" xfId="12927" xr:uid="{00000000-0005-0000-0000-00000E0C0000}"/>
    <cellStyle name="20% - Ênfase2 188 5" xfId="16241" xr:uid="{00000000-0005-0000-0000-00000F0C0000}"/>
    <cellStyle name="20% - Ênfase2 188 6" xfId="19550" xr:uid="{00000000-0005-0000-0000-0000100C0000}"/>
    <cellStyle name="20% - Ênfase2 188 7" xfId="22891" xr:uid="{00000000-0005-0000-0000-0000110C0000}"/>
    <cellStyle name="20% - Ênfase2 188 8" xfId="26256" xr:uid="{00000000-0005-0000-0000-0000120C0000}"/>
    <cellStyle name="20% - Ênfase2 188 9" xfId="29565" xr:uid="{00000000-0005-0000-0000-0000130C0000}"/>
    <cellStyle name="20% - Ênfase2 189" xfId="2879" xr:uid="{00000000-0005-0000-0000-0000140C0000}"/>
    <cellStyle name="20% - Ênfase2 189 2" xfId="6243" xr:uid="{00000000-0005-0000-0000-0000150C0000}"/>
    <cellStyle name="20% - Ênfase2 189 3" xfId="9551" xr:uid="{00000000-0005-0000-0000-0000160C0000}"/>
    <cellStyle name="20% - Ênfase2 189 4" xfId="12940" xr:uid="{00000000-0005-0000-0000-0000170C0000}"/>
    <cellStyle name="20% - Ênfase2 189 5" xfId="16254" xr:uid="{00000000-0005-0000-0000-0000180C0000}"/>
    <cellStyle name="20% - Ênfase2 189 6" xfId="19563" xr:uid="{00000000-0005-0000-0000-0000190C0000}"/>
    <cellStyle name="20% - Ênfase2 189 7" xfId="22904" xr:uid="{00000000-0005-0000-0000-00001A0C0000}"/>
    <cellStyle name="20% - Ênfase2 189 8" xfId="26269" xr:uid="{00000000-0005-0000-0000-00001B0C0000}"/>
    <cellStyle name="20% - Ênfase2 189 9" xfId="29578" xr:uid="{00000000-0005-0000-0000-00001C0C0000}"/>
    <cellStyle name="20% - Ênfase2 19" xfId="570" xr:uid="{00000000-0005-0000-0000-00001D0C0000}"/>
    <cellStyle name="20% - Ênfase2 19 2" xfId="3934" xr:uid="{00000000-0005-0000-0000-00001E0C0000}"/>
    <cellStyle name="20% - Ênfase2 19 3" xfId="7242" xr:uid="{00000000-0005-0000-0000-00001F0C0000}"/>
    <cellStyle name="20% - Ênfase2 19 4" xfId="10631" xr:uid="{00000000-0005-0000-0000-0000200C0000}"/>
    <cellStyle name="20% - Ênfase2 19 5" xfId="13945" xr:uid="{00000000-0005-0000-0000-0000210C0000}"/>
    <cellStyle name="20% - Ênfase2 19 6" xfId="17254" xr:uid="{00000000-0005-0000-0000-0000220C0000}"/>
    <cellStyle name="20% - Ênfase2 19 7" xfId="20595" xr:uid="{00000000-0005-0000-0000-0000230C0000}"/>
    <cellStyle name="20% - Ênfase2 19 8" xfId="23960" xr:uid="{00000000-0005-0000-0000-0000240C0000}"/>
    <cellStyle name="20% - Ênfase2 19 9" xfId="27269" xr:uid="{00000000-0005-0000-0000-0000250C0000}"/>
    <cellStyle name="20% - Ênfase2 190" xfId="2892" xr:uid="{00000000-0005-0000-0000-0000260C0000}"/>
    <cellStyle name="20% - Ênfase2 190 2" xfId="6256" xr:uid="{00000000-0005-0000-0000-0000270C0000}"/>
    <cellStyle name="20% - Ênfase2 190 3" xfId="9564" xr:uid="{00000000-0005-0000-0000-0000280C0000}"/>
    <cellStyle name="20% - Ênfase2 190 4" xfId="12953" xr:uid="{00000000-0005-0000-0000-0000290C0000}"/>
    <cellStyle name="20% - Ênfase2 190 5" xfId="16267" xr:uid="{00000000-0005-0000-0000-00002A0C0000}"/>
    <cellStyle name="20% - Ênfase2 190 6" xfId="19576" xr:uid="{00000000-0005-0000-0000-00002B0C0000}"/>
    <cellStyle name="20% - Ênfase2 190 7" xfId="22917" xr:uid="{00000000-0005-0000-0000-00002C0C0000}"/>
    <cellStyle name="20% - Ênfase2 190 8" xfId="26282" xr:uid="{00000000-0005-0000-0000-00002D0C0000}"/>
    <cellStyle name="20% - Ênfase2 190 9" xfId="29591" xr:uid="{00000000-0005-0000-0000-00002E0C0000}"/>
    <cellStyle name="20% - Ênfase2 191" xfId="2905" xr:uid="{00000000-0005-0000-0000-00002F0C0000}"/>
    <cellStyle name="20% - Ênfase2 191 2" xfId="6269" xr:uid="{00000000-0005-0000-0000-0000300C0000}"/>
    <cellStyle name="20% - Ênfase2 191 3" xfId="9577" xr:uid="{00000000-0005-0000-0000-0000310C0000}"/>
    <cellStyle name="20% - Ênfase2 191 4" xfId="12966" xr:uid="{00000000-0005-0000-0000-0000320C0000}"/>
    <cellStyle name="20% - Ênfase2 191 5" xfId="16280" xr:uid="{00000000-0005-0000-0000-0000330C0000}"/>
    <cellStyle name="20% - Ênfase2 191 6" xfId="19589" xr:uid="{00000000-0005-0000-0000-0000340C0000}"/>
    <cellStyle name="20% - Ênfase2 191 7" xfId="22930" xr:uid="{00000000-0005-0000-0000-0000350C0000}"/>
    <cellStyle name="20% - Ênfase2 191 8" xfId="26295" xr:uid="{00000000-0005-0000-0000-0000360C0000}"/>
    <cellStyle name="20% - Ênfase2 191 9" xfId="29604" xr:uid="{00000000-0005-0000-0000-0000370C0000}"/>
    <cellStyle name="20% - Ênfase2 192" xfId="2918" xr:uid="{00000000-0005-0000-0000-0000380C0000}"/>
    <cellStyle name="20% - Ênfase2 192 2" xfId="6282" xr:uid="{00000000-0005-0000-0000-0000390C0000}"/>
    <cellStyle name="20% - Ênfase2 192 3" xfId="9590" xr:uid="{00000000-0005-0000-0000-00003A0C0000}"/>
    <cellStyle name="20% - Ênfase2 192 4" xfId="12979" xr:uid="{00000000-0005-0000-0000-00003B0C0000}"/>
    <cellStyle name="20% - Ênfase2 192 5" xfId="16293" xr:uid="{00000000-0005-0000-0000-00003C0C0000}"/>
    <cellStyle name="20% - Ênfase2 192 6" xfId="19602" xr:uid="{00000000-0005-0000-0000-00003D0C0000}"/>
    <cellStyle name="20% - Ênfase2 192 7" xfId="22943" xr:uid="{00000000-0005-0000-0000-00003E0C0000}"/>
    <cellStyle name="20% - Ênfase2 192 8" xfId="26308" xr:uid="{00000000-0005-0000-0000-00003F0C0000}"/>
    <cellStyle name="20% - Ênfase2 192 9" xfId="29617" xr:uid="{00000000-0005-0000-0000-0000400C0000}"/>
    <cellStyle name="20% - Ênfase2 193" xfId="2931" xr:uid="{00000000-0005-0000-0000-0000410C0000}"/>
    <cellStyle name="20% - Ênfase2 193 2" xfId="6295" xr:uid="{00000000-0005-0000-0000-0000420C0000}"/>
    <cellStyle name="20% - Ênfase2 193 3" xfId="9603" xr:uid="{00000000-0005-0000-0000-0000430C0000}"/>
    <cellStyle name="20% - Ênfase2 193 4" xfId="12992" xr:uid="{00000000-0005-0000-0000-0000440C0000}"/>
    <cellStyle name="20% - Ênfase2 193 5" xfId="16306" xr:uid="{00000000-0005-0000-0000-0000450C0000}"/>
    <cellStyle name="20% - Ênfase2 193 6" xfId="19615" xr:uid="{00000000-0005-0000-0000-0000460C0000}"/>
    <cellStyle name="20% - Ênfase2 193 7" xfId="22956" xr:uid="{00000000-0005-0000-0000-0000470C0000}"/>
    <cellStyle name="20% - Ênfase2 193 8" xfId="26321" xr:uid="{00000000-0005-0000-0000-0000480C0000}"/>
    <cellStyle name="20% - Ênfase2 193 9" xfId="29630" xr:uid="{00000000-0005-0000-0000-0000490C0000}"/>
    <cellStyle name="20% - Ênfase2 194" xfId="2944" xr:uid="{00000000-0005-0000-0000-00004A0C0000}"/>
    <cellStyle name="20% - Ênfase2 194 2" xfId="6308" xr:uid="{00000000-0005-0000-0000-00004B0C0000}"/>
    <cellStyle name="20% - Ênfase2 194 3" xfId="9616" xr:uid="{00000000-0005-0000-0000-00004C0C0000}"/>
    <cellStyle name="20% - Ênfase2 194 4" xfId="13005" xr:uid="{00000000-0005-0000-0000-00004D0C0000}"/>
    <cellStyle name="20% - Ênfase2 194 5" xfId="16319" xr:uid="{00000000-0005-0000-0000-00004E0C0000}"/>
    <cellStyle name="20% - Ênfase2 194 6" xfId="19628" xr:uid="{00000000-0005-0000-0000-00004F0C0000}"/>
    <cellStyle name="20% - Ênfase2 194 7" xfId="22969" xr:uid="{00000000-0005-0000-0000-0000500C0000}"/>
    <cellStyle name="20% - Ênfase2 194 8" xfId="26334" xr:uid="{00000000-0005-0000-0000-0000510C0000}"/>
    <cellStyle name="20% - Ênfase2 194 9" xfId="29643" xr:uid="{00000000-0005-0000-0000-0000520C0000}"/>
    <cellStyle name="20% - Ênfase2 195" xfId="2957" xr:uid="{00000000-0005-0000-0000-0000530C0000}"/>
    <cellStyle name="20% - Ênfase2 195 2" xfId="6321" xr:uid="{00000000-0005-0000-0000-0000540C0000}"/>
    <cellStyle name="20% - Ênfase2 195 3" xfId="9629" xr:uid="{00000000-0005-0000-0000-0000550C0000}"/>
    <cellStyle name="20% - Ênfase2 195 4" xfId="13018" xr:uid="{00000000-0005-0000-0000-0000560C0000}"/>
    <cellStyle name="20% - Ênfase2 195 5" xfId="16332" xr:uid="{00000000-0005-0000-0000-0000570C0000}"/>
    <cellStyle name="20% - Ênfase2 195 6" xfId="19641" xr:uid="{00000000-0005-0000-0000-0000580C0000}"/>
    <cellStyle name="20% - Ênfase2 195 7" xfId="22982" xr:uid="{00000000-0005-0000-0000-0000590C0000}"/>
    <cellStyle name="20% - Ênfase2 195 8" xfId="26347" xr:uid="{00000000-0005-0000-0000-00005A0C0000}"/>
    <cellStyle name="20% - Ênfase2 195 9" xfId="29656" xr:uid="{00000000-0005-0000-0000-00005B0C0000}"/>
    <cellStyle name="20% - Ênfase2 196" xfId="2970" xr:uid="{00000000-0005-0000-0000-00005C0C0000}"/>
    <cellStyle name="20% - Ênfase2 196 2" xfId="6334" xr:uid="{00000000-0005-0000-0000-00005D0C0000}"/>
    <cellStyle name="20% - Ênfase2 196 3" xfId="9642" xr:uid="{00000000-0005-0000-0000-00005E0C0000}"/>
    <cellStyle name="20% - Ênfase2 196 4" xfId="13031" xr:uid="{00000000-0005-0000-0000-00005F0C0000}"/>
    <cellStyle name="20% - Ênfase2 196 5" xfId="16345" xr:uid="{00000000-0005-0000-0000-0000600C0000}"/>
    <cellStyle name="20% - Ênfase2 196 6" xfId="19654" xr:uid="{00000000-0005-0000-0000-0000610C0000}"/>
    <cellStyle name="20% - Ênfase2 196 7" xfId="22995" xr:uid="{00000000-0005-0000-0000-0000620C0000}"/>
    <cellStyle name="20% - Ênfase2 196 8" xfId="26360" xr:uid="{00000000-0005-0000-0000-0000630C0000}"/>
    <cellStyle name="20% - Ênfase2 196 9" xfId="29669" xr:uid="{00000000-0005-0000-0000-0000640C0000}"/>
    <cellStyle name="20% - Ênfase2 197" xfId="2983" xr:uid="{00000000-0005-0000-0000-0000650C0000}"/>
    <cellStyle name="20% - Ênfase2 197 2" xfId="6347" xr:uid="{00000000-0005-0000-0000-0000660C0000}"/>
    <cellStyle name="20% - Ênfase2 197 3" xfId="9655" xr:uid="{00000000-0005-0000-0000-0000670C0000}"/>
    <cellStyle name="20% - Ênfase2 197 4" xfId="13044" xr:uid="{00000000-0005-0000-0000-0000680C0000}"/>
    <cellStyle name="20% - Ênfase2 197 5" xfId="16358" xr:uid="{00000000-0005-0000-0000-0000690C0000}"/>
    <cellStyle name="20% - Ênfase2 197 6" xfId="19667" xr:uid="{00000000-0005-0000-0000-00006A0C0000}"/>
    <cellStyle name="20% - Ênfase2 197 7" xfId="23008" xr:uid="{00000000-0005-0000-0000-00006B0C0000}"/>
    <cellStyle name="20% - Ênfase2 197 8" xfId="26373" xr:uid="{00000000-0005-0000-0000-00006C0C0000}"/>
    <cellStyle name="20% - Ênfase2 197 9" xfId="29682" xr:uid="{00000000-0005-0000-0000-00006D0C0000}"/>
    <cellStyle name="20% - Ênfase2 198" xfId="2996" xr:uid="{00000000-0005-0000-0000-00006E0C0000}"/>
    <cellStyle name="20% - Ênfase2 198 2" xfId="6360" xr:uid="{00000000-0005-0000-0000-00006F0C0000}"/>
    <cellStyle name="20% - Ênfase2 198 3" xfId="9668" xr:uid="{00000000-0005-0000-0000-0000700C0000}"/>
    <cellStyle name="20% - Ênfase2 198 4" xfId="13057" xr:uid="{00000000-0005-0000-0000-0000710C0000}"/>
    <cellStyle name="20% - Ênfase2 198 5" xfId="16371" xr:uid="{00000000-0005-0000-0000-0000720C0000}"/>
    <cellStyle name="20% - Ênfase2 198 6" xfId="19680" xr:uid="{00000000-0005-0000-0000-0000730C0000}"/>
    <cellStyle name="20% - Ênfase2 198 7" xfId="23021" xr:uid="{00000000-0005-0000-0000-0000740C0000}"/>
    <cellStyle name="20% - Ênfase2 198 8" xfId="26386" xr:uid="{00000000-0005-0000-0000-0000750C0000}"/>
    <cellStyle name="20% - Ênfase2 198 9" xfId="29695" xr:uid="{00000000-0005-0000-0000-0000760C0000}"/>
    <cellStyle name="20% - Ênfase2 199" xfId="3009" xr:uid="{00000000-0005-0000-0000-0000770C0000}"/>
    <cellStyle name="20% - Ênfase2 199 2" xfId="6373" xr:uid="{00000000-0005-0000-0000-0000780C0000}"/>
    <cellStyle name="20% - Ênfase2 199 3" xfId="9681" xr:uid="{00000000-0005-0000-0000-0000790C0000}"/>
    <cellStyle name="20% - Ênfase2 199 4" xfId="13070" xr:uid="{00000000-0005-0000-0000-00007A0C0000}"/>
    <cellStyle name="20% - Ênfase2 199 5" xfId="16384" xr:uid="{00000000-0005-0000-0000-00007B0C0000}"/>
    <cellStyle name="20% - Ênfase2 199 6" xfId="19693" xr:uid="{00000000-0005-0000-0000-00007C0C0000}"/>
    <cellStyle name="20% - Ênfase2 199 7" xfId="23034" xr:uid="{00000000-0005-0000-0000-00007D0C0000}"/>
    <cellStyle name="20% - Ênfase2 199 8" xfId="26399" xr:uid="{00000000-0005-0000-0000-00007E0C0000}"/>
    <cellStyle name="20% - Ênfase2 199 9" xfId="29708" xr:uid="{00000000-0005-0000-0000-00007F0C0000}"/>
    <cellStyle name="20% - Ênfase2 2" xfId="150" xr:uid="{00000000-0005-0000-0000-0000800C0000}"/>
    <cellStyle name="20% - Ênfase2 2 10" xfId="27010" xr:uid="{00000000-0005-0000-0000-0000810C0000}"/>
    <cellStyle name="20% - Ênfase2 2 2" xfId="311" xr:uid="{00000000-0005-0000-0000-0000820C0000}"/>
    <cellStyle name="20% - Ênfase2 2 3" xfId="3670" xr:uid="{00000000-0005-0000-0000-0000830C0000}"/>
    <cellStyle name="20% - Ênfase2 2 4" xfId="6983" xr:uid="{00000000-0005-0000-0000-0000840C0000}"/>
    <cellStyle name="20% - Ênfase2 2 5" xfId="10357" xr:uid="{00000000-0005-0000-0000-0000850C0000}"/>
    <cellStyle name="20% - Ênfase2 2 6" xfId="13681" xr:uid="{00000000-0005-0000-0000-0000860C0000}"/>
    <cellStyle name="20% - Ênfase2 2 7" xfId="16995" xr:uid="{00000000-0005-0000-0000-0000870C0000}"/>
    <cellStyle name="20% - Ênfase2 2 8" xfId="20336" xr:uid="{00000000-0005-0000-0000-0000880C0000}"/>
    <cellStyle name="20% - Ênfase2 2 9" xfId="23696" xr:uid="{00000000-0005-0000-0000-0000890C0000}"/>
    <cellStyle name="20% - Ênfase2 20" xfId="583" xr:uid="{00000000-0005-0000-0000-00008A0C0000}"/>
    <cellStyle name="20% - Ênfase2 20 2" xfId="3947" xr:uid="{00000000-0005-0000-0000-00008B0C0000}"/>
    <cellStyle name="20% - Ênfase2 20 3" xfId="7255" xr:uid="{00000000-0005-0000-0000-00008C0C0000}"/>
    <cellStyle name="20% - Ênfase2 20 4" xfId="10644" xr:uid="{00000000-0005-0000-0000-00008D0C0000}"/>
    <cellStyle name="20% - Ênfase2 20 5" xfId="13958" xr:uid="{00000000-0005-0000-0000-00008E0C0000}"/>
    <cellStyle name="20% - Ênfase2 20 6" xfId="17267" xr:uid="{00000000-0005-0000-0000-00008F0C0000}"/>
    <cellStyle name="20% - Ênfase2 20 7" xfId="20608" xr:uid="{00000000-0005-0000-0000-0000900C0000}"/>
    <cellStyle name="20% - Ênfase2 20 8" xfId="23973" xr:uid="{00000000-0005-0000-0000-0000910C0000}"/>
    <cellStyle name="20% - Ênfase2 20 9" xfId="27282" xr:uid="{00000000-0005-0000-0000-0000920C0000}"/>
    <cellStyle name="20% - Ênfase2 200" xfId="3022" xr:uid="{00000000-0005-0000-0000-0000930C0000}"/>
    <cellStyle name="20% - Ênfase2 200 2" xfId="6386" xr:uid="{00000000-0005-0000-0000-0000940C0000}"/>
    <cellStyle name="20% - Ênfase2 200 3" xfId="9694" xr:uid="{00000000-0005-0000-0000-0000950C0000}"/>
    <cellStyle name="20% - Ênfase2 200 4" xfId="13083" xr:uid="{00000000-0005-0000-0000-0000960C0000}"/>
    <cellStyle name="20% - Ênfase2 200 5" xfId="16397" xr:uid="{00000000-0005-0000-0000-0000970C0000}"/>
    <cellStyle name="20% - Ênfase2 200 6" xfId="19706" xr:uid="{00000000-0005-0000-0000-0000980C0000}"/>
    <cellStyle name="20% - Ênfase2 200 7" xfId="23047" xr:uid="{00000000-0005-0000-0000-0000990C0000}"/>
    <cellStyle name="20% - Ênfase2 200 8" xfId="26412" xr:uid="{00000000-0005-0000-0000-00009A0C0000}"/>
    <cellStyle name="20% - Ênfase2 200 9" xfId="29721" xr:uid="{00000000-0005-0000-0000-00009B0C0000}"/>
    <cellStyle name="20% - Ênfase2 201" xfId="3035" xr:uid="{00000000-0005-0000-0000-00009C0C0000}"/>
    <cellStyle name="20% - Ênfase2 201 2" xfId="6399" xr:uid="{00000000-0005-0000-0000-00009D0C0000}"/>
    <cellStyle name="20% - Ênfase2 201 3" xfId="9707" xr:uid="{00000000-0005-0000-0000-00009E0C0000}"/>
    <cellStyle name="20% - Ênfase2 201 4" xfId="13096" xr:uid="{00000000-0005-0000-0000-00009F0C0000}"/>
    <cellStyle name="20% - Ênfase2 201 5" xfId="16410" xr:uid="{00000000-0005-0000-0000-0000A00C0000}"/>
    <cellStyle name="20% - Ênfase2 201 6" xfId="19719" xr:uid="{00000000-0005-0000-0000-0000A10C0000}"/>
    <cellStyle name="20% - Ênfase2 201 7" xfId="23060" xr:uid="{00000000-0005-0000-0000-0000A20C0000}"/>
    <cellStyle name="20% - Ênfase2 201 8" xfId="26425" xr:uid="{00000000-0005-0000-0000-0000A30C0000}"/>
    <cellStyle name="20% - Ênfase2 201 9" xfId="29734" xr:uid="{00000000-0005-0000-0000-0000A40C0000}"/>
    <cellStyle name="20% - Ênfase2 202" xfId="3048" xr:uid="{00000000-0005-0000-0000-0000A50C0000}"/>
    <cellStyle name="20% - Ênfase2 202 2" xfId="6412" xr:uid="{00000000-0005-0000-0000-0000A60C0000}"/>
    <cellStyle name="20% - Ênfase2 202 3" xfId="9720" xr:uid="{00000000-0005-0000-0000-0000A70C0000}"/>
    <cellStyle name="20% - Ênfase2 202 4" xfId="13109" xr:uid="{00000000-0005-0000-0000-0000A80C0000}"/>
    <cellStyle name="20% - Ênfase2 202 5" xfId="16423" xr:uid="{00000000-0005-0000-0000-0000A90C0000}"/>
    <cellStyle name="20% - Ênfase2 202 6" xfId="19732" xr:uid="{00000000-0005-0000-0000-0000AA0C0000}"/>
    <cellStyle name="20% - Ênfase2 202 7" xfId="23073" xr:uid="{00000000-0005-0000-0000-0000AB0C0000}"/>
    <cellStyle name="20% - Ênfase2 202 8" xfId="26438" xr:uid="{00000000-0005-0000-0000-0000AC0C0000}"/>
    <cellStyle name="20% - Ênfase2 202 9" xfId="29747" xr:uid="{00000000-0005-0000-0000-0000AD0C0000}"/>
    <cellStyle name="20% - Ênfase2 203" xfId="3061" xr:uid="{00000000-0005-0000-0000-0000AE0C0000}"/>
    <cellStyle name="20% - Ênfase2 203 2" xfId="6425" xr:uid="{00000000-0005-0000-0000-0000AF0C0000}"/>
    <cellStyle name="20% - Ênfase2 203 3" xfId="9733" xr:uid="{00000000-0005-0000-0000-0000B00C0000}"/>
    <cellStyle name="20% - Ênfase2 203 4" xfId="13122" xr:uid="{00000000-0005-0000-0000-0000B10C0000}"/>
    <cellStyle name="20% - Ênfase2 203 5" xfId="16436" xr:uid="{00000000-0005-0000-0000-0000B20C0000}"/>
    <cellStyle name="20% - Ênfase2 203 6" xfId="19745" xr:uid="{00000000-0005-0000-0000-0000B30C0000}"/>
    <cellStyle name="20% - Ênfase2 203 7" xfId="23086" xr:uid="{00000000-0005-0000-0000-0000B40C0000}"/>
    <cellStyle name="20% - Ênfase2 203 8" xfId="26451" xr:uid="{00000000-0005-0000-0000-0000B50C0000}"/>
    <cellStyle name="20% - Ênfase2 203 9" xfId="29760" xr:uid="{00000000-0005-0000-0000-0000B60C0000}"/>
    <cellStyle name="20% - Ênfase2 204" xfId="3074" xr:uid="{00000000-0005-0000-0000-0000B70C0000}"/>
    <cellStyle name="20% - Ênfase2 204 2" xfId="6438" xr:uid="{00000000-0005-0000-0000-0000B80C0000}"/>
    <cellStyle name="20% - Ênfase2 204 3" xfId="9746" xr:uid="{00000000-0005-0000-0000-0000B90C0000}"/>
    <cellStyle name="20% - Ênfase2 204 4" xfId="13135" xr:uid="{00000000-0005-0000-0000-0000BA0C0000}"/>
    <cellStyle name="20% - Ênfase2 204 5" xfId="16449" xr:uid="{00000000-0005-0000-0000-0000BB0C0000}"/>
    <cellStyle name="20% - Ênfase2 204 6" xfId="19758" xr:uid="{00000000-0005-0000-0000-0000BC0C0000}"/>
    <cellStyle name="20% - Ênfase2 204 7" xfId="23099" xr:uid="{00000000-0005-0000-0000-0000BD0C0000}"/>
    <cellStyle name="20% - Ênfase2 204 8" xfId="26464" xr:uid="{00000000-0005-0000-0000-0000BE0C0000}"/>
    <cellStyle name="20% - Ênfase2 204 9" xfId="29773" xr:uid="{00000000-0005-0000-0000-0000BF0C0000}"/>
    <cellStyle name="20% - Ênfase2 205" xfId="3087" xr:uid="{00000000-0005-0000-0000-0000C00C0000}"/>
    <cellStyle name="20% - Ênfase2 205 2" xfId="6451" xr:uid="{00000000-0005-0000-0000-0000C10C0000}"/>
    <cellStyle name="20% - Ênfase2 205 3" xfId="9759" xr:uid="{00000000-0005-0000-0000-0000C20C0000}"/>
    <cellStyle name="20% - Ênfase2 205 4" xfId="13148" xr:uid="{00000000-0005-0000-0000-0000C30C0000}"/>
    <cellStyle name="20% - Ênfase2 205 5" xfId="16462" xr:uid="{00000000-0005-0000-0000-0000C40C0000}"/>
    <cellStyle name="20% - Ênfase2 205 6" xfId="19771" xr:uid="{00000000-0005-0000-0000-0000C50C0000}"/>
    <cellStyle name="20% - Ênfase2 205 7" xfId="23112" xr:uid="{00000000-0005-0000-0000-0000C60C0000}"/>
    <cellStyle name="20% - Ênfase2 205 8" xfId="26477" xr:uid="{00000000-0005-0000-0000-0000C70C0000}"/>
    <cellStyle name="20% - Ênfase2 205 9" xfId="29786" xr:uid="{00000000-0005-0000-0000-0000C80C0000}"/>
    <cellStyle name="20% - Ênfase2 206" xfId="3100" xr:uid="{00000000-0005-0000-0000-0000C90C0000}"/>
    <cellStyle name="20% - Ênfase2 206 2" xfId="6464" xr:uid="{00000000-0005-0000-0000-0000CA0C0000}"/>
    <cellStyle name="20% - Ênfase2 206 3" xfId="9772" xr:uid="{00000000-0005-0000-0000-0000CB0C0000}"/>
    <cellStyle name="20% - Ênfase2 206 4" xfId="13161" xr:uid="{00000000-0005-0000-0000-0000CC0C0000}"/>
    <cellStyle name="20% - Ênfase2 206 5" xfId="16475" xr:uid="{00000000-0005-0000-0000-0000CD0C0000}"/>
    <cellStyle name="20% - Ênfase2 206 6" xfId="19784" xr:uid="{00000000-0005-0000-0000-0000CE0C0000}"/>
    <cellStyle name="20% - Ênfase2 206 7" xfId="23125" xr:uid="{00000000-0005-0000-0000-0000CF0C0000}"/>
    <cellStyle name="20% - Ênfase2 206 8" xfId="26490" xr:uid="{00000000-0005-0000-0000-0000D00C0000}"/>
    <cellStyle name="20% - Ênfase2 206 9" xfId="29799" xr:uid="{00000000-0005-0000-0000-0000D10C0000}"/>
    <cellStyle name="20% - Ênfase2 207" xfId="3113" xr:uid="{00000000-0005-0000-0000-0000D20C0000}"/>
    <cellStyle name="20% - Ênfase2 207 2" xfId="6477" xr:uid="{00000000-0005-0000-0000-0000D30C0000}"/>
    <cellStyle name="20% - Ênfase2 207 3" xfId="9785" xr:uid="{00000000-0005-0000-0000-0000D40C0000}"/>
    <cellStyle name="20% - Ênfase2 207 4" xfId="13174" xr:uid="{00000000-0005-0000-0000-0000D50C0000}"/>
    <cellStyle name="20% - Ênfase2 207 5" xfId="16488" xr:uid="{00000000-0005-0000-0000-0000D60C0000}"/>
    <cellStyle name="20% - Ênfase2 207 6" xfId="19797" xr:uid="{00000000-0005-0000-0000-0000D70C0000}"/>
    <cellStyle name="20% - Ênfase2 207 7" xfId="23138" xr:uid="{00000000-0005-0000-0000-0000D80C0000}"/>
    <cellStyle name="20% - Ênfase2 207 8" xfId="26503" xr:uid="{00000000-0005-0000-0000-0000D90C0000}"/>
    <cellStyle name="20% - Ênfase2 207 9" xfId="29812" xr:uid="{00000000-0005-0000-0000-0000DA0C0000}"/>
    <cellStyle name="20% - Ênfase2 208" xfId="3126" xr:uid="{00000000-0005-0000-0000-0000DB0C0000}"/>
    <cellStyle name="20% - Ênfase2 208 2" xfId="6490" xr:uid="{00000000-0005-0000-0000-0000DC0C0000}"/>
    <cellStyle name="20% - Ênfase2 208 3" xfId="9798" xr:uid="{00000000-0005-0000-0000-0000DD0C0000}"/>
    <cellStyle name="20% - Ênfase2 208 4" xfId="13187" xr:uid="{00000000-0005-0000-0000-0000DE0C0000}"/>
    <cellStyle name="20% - Ênfase2 208 5" xfId="16501" xr:uid="{00000000-0005-0000-0000-0000DF0C0000}"/>
    <cellStyle name="20% - Ênfase2 208 6" xfId="19810" xr:uid="{00000000-0005-0000-0000-0000E00C0000}"/>
    <cellStyle name="20% - Ênfase2 208 7" xfId="23151" xr:uid="{00000000-0005-0000-0000-0000E10C0000}"/>
    <cellStyle name="20% - Ênfase2 208 8" xfId="26516" xr:uid="{00000000-0005-0000-0000-0000E20C0000}"/>
    <cellStyle name="20% - Ênfase2 208 9" xfId="29825" xr:uid="{00000000-0005-0000-0000-0000E30C0000}"/>
    <cellStyle name="20% - Ênfase2 209" xfId="3139" xr:uid="{00000000-0005-0000-0000-0000E40C0000}"/>
    <cellStyle name="20% - Ênfase2 209 2" xfId="6503" xr:uid="{00000000-0005-0000-0000-0000E50C0000}"/>
    <cellStyle name="20% - Ênfase2 209 3" xfId="9811" xr:uid="{00000000-0005-0000-0000-0000E60C0000}"/>
    <cellStyle name="20% - Ênfase2 209 4" xfId="13200" xr:uid="{00000000-0005-0000-0000-0000E70C0000}"/>
    <cellStyle name="20% - Ênfase2 209 5" xfId="16514" xr:uid="{00000000-0005-0000-0000-0000E80C0000}"/>
    <cellStyle name="20% - Ênfase2 209 6" xfId="19823" xr:uid="{00000000-0005-0000-0000-0000E90C0000}"/>
    <cellStyle name="20% - Ênfase2 209 7" xfId="23164" xr:uid="{00000000-0005-0000-0000-0000EA0C0000}"/>
    <cellStyle name="20% - Ênfase2 209 8" xfId="26529" xr:uid="{00000000-0005-0000-0000-0000EB0C0000}"/>
    <cellStyle name="20% - Ênfase2 209 9" xfId="29838" xr:uid="{00000000-0005-0000-0000-0000EC0C0000}"/>
    <cellStyle name="20% - Ênfase2 21" xfId="596" xr:uid="{00000000-0005-0000-0000-0000ED0C0000}"/>
    <cellStyle name="20% - Ênfase2 21 2" xfId="3960" xr:uid="{00000000-0005-0000-0000-0000EE0C0000}"/>
    <cellStyle name="20% - Ênfase2 21 3" xfId="7268" xr:uid="{00000000-0005-0000-0000-0000EF0C0000}"/>
    <cellStyle name="20% - Ênfase2 21 4" xfId="10657" xr:uid="{00000000-0005-0000-0000-0000F00C0000}"/>
    <cellStyle name="20% - Ênfase2 21 5" xfId="13971" xr:uid="{00000000-0005-0000-0000-0000F10C0000}"/>
    <cellStyle name="20% - Ênfase2 21 6" xfId="17280" xr:uid="{00000000-0005-0000-0000-0000F20C0000}"/>
    <cellStyle name="20% - Ênfase2 21 7" xfId="20621" xr:uid="{00000000-0005-0000-0000-0000F30C0000}"/>
    <cellStyle name="20% - Ênfase2 21 8" xfId="23986" xr:uid="{00000000-0005-0000-0000-0000F40C0000}"/>
    <cellStyle name="20% - Ênfase2 21 9" xfId="27295" xr:uid="{00000000-0005-0000-0000-0000F50C0000}"/>
    <cellStyle name="20% - Ênfase2 210" xfId="3152" xr:uid="{00000000-0005-0000-0000-0000F60C0000}"/>
    <cellStyle name="20% - Ênfase2 210 2" xfId="6516" xr:uid="{00000000-0005-0000-0000-0000F70C0000}"/>
    <cellStyle name="20% - Ênfase2 210 3" xfId="9824" xr:uid="{00000000-0005-0000-0000-0000F80C0000}"/>
    <cellStyle name="20% - Ênfase2 210 4" xfId="13213" xr:uid="{00000000-0005-0000-0000-0000F90C0000}"/>
    <cellStyle name="20% - Ênfase2 210 5" xfId="16527" xr:uid="{00000000-0005-0000-0000-0000FA0C0000}"/>
    <cellStyle name="20% - Ênfase2 210 6" xfId="19836" xr:uid="{00000000-0005-0000-0000-0000FB0C0000}"/>
    <cellStyle name="20% - Ênfase2 210 7" xfId="23177" xr:uid="{00000000-0005-0000-0000-0000FC0C0000}"/>
    <cellStyle name="20% - Ênfase2 210 8" xfId="26542" xr:uid="{00000000-0005-0000-0000-0000FD0C0000}"/>
    <cellStyle name="20% - Ênfase2 210 9" xfId="29851" xr:uid="{00000000-0005-0000-0000-0000FE0C0000}"/>
    <cellStyle name="20% - Ênfase2 211" xfId="3165" xr:uid="{00000000-0005-0000-0000-0000FF0C0000}"/>
    <cellStyle name="20% - Ênfase2 211 2" xfId="6529" xr:uid="{00000000-0005-0000-0000-0000000D0000}"/>
    <cellStyle name="20% - Ênfase2 211 3" xfId="9837" xr:uid="{00000000-0005-0000-0000-0000010D0000}"/>
    <cellStyle name="20% - Ênfase2 211 4" xfId="13226" xr:uid="{00000000-0005-0000-0000-0000020D0000}"/>
    <cellStyle name="20% - Ênfase2 211 5" xfId="16540" xr:uid="{00000000-0005-0000-0000-0000030D0000}"/>
    <cellStyle name="20% - Ênfase2 211 6" xfId="19849" xr:uid="{00000000-0005-0000-0000-0000040D0000}"/>
    <cellStyle name="20% - Ênfase2 211 7" xfId="23190" xr:uid="{00000000-0005-0000-0000-0000050D0000}"/>
    <cellStyle name="20% - Ênfase2 211 8" xfId="26555" xr:uid="{00000000-0005-0000-0000-0000060D0000}"/>
    <cellStyle name="20% - Ênfase2 211 9" xfId="29864" xr:uid="{00000000-0005-0000-0000-0000070D0000}"/>
    <cellStyle name="20% - Ênfase2 212" xfId="3178" xr:uid="{00000000-0005-0000-0000-0000080D0000}"/>
    <cellStyle name="20% - Ênfase2 212 2" xfId="6542" xr:uid="{00000000-0005-0000-0000-0000090D0000}"/>
    <cellStyle name="20% - Ênfase2 212 3" xfId="9850" xr:uid="{00000000-0005-0000-0000-00000A0D0000}"/>
    <cellStyle name="20% - Ênfase2 212 4" xfId="13239" xr:uid="{00000000-0005-0000-0000-00000B0D0000}"/>
    <cellStyle name="20% - Ênfase2 212 5" xfId="16553" xr:uid="{00000000-0005-0000-0000-00000C0D0000}"/>
    <cellStyle name="20% - Ênfase2 212 6" xfId="19862" xr:uid="{00000000-0005-0000-0000-00000D0D0000}"/>
    <cellStyle name="20% - Ênfase2 212 7" xfId="23203" xr:uid="{00000000-0005-0000-0000-00000E0D0000}"/>
    <cellStyle name="20% - Ênfase2 212 8" xfId="26568" xr:uid="{00000000-0005-0000-0000-00000F0D0000}"/>
    <cellStyle name="20% - Ênfase2 212 9" xfId="29877" xr:uid="{00000000-0005-0000-0000-0000100D0000}"/>
    <cellStyle name="20% - Ênfase2 213" xfId="3191" xr:uid="{00000000-0005-0000-0000-0000110D0000}"/>
    <cellStyle name="20% - Ênfase2 213 2" xfId="6555" xr:uid="{00000000-0005-0000-0000-0000120D0000}"/>
    <cellStyle name="20% - Ênfase2 213 3" xfId="9863" xr:uid="{00000000-0005-0000-0000-0000130D0000}"/>
    <cellStyle name="20% - Ênfase2 213 4" xfId="13252" xr:uid="{00000000-0005-0000-0000-0000140D0000}"/>
    <cellStyle name="20% - Ênfase2 213 5" xfId="16566" xr:uid="{00000000-0005-0000-0000-0000150D0000}"/>
    <cellStyle name="20% - Ênfase2 213 6" xfId="19875" xr:uid="{00000000-0005-0000-0000-0000160D0000}"/>
    <cellStyle name="20% - Ênfase2 213 7" xfId="23216" xr:uid="{00000000-0005-0000-0000-0000170D0000}"/>
    <cellStyle name="20% - Ênfase2 213 8" xfId="26581" xr:uid="{00000000-0005-0000-0000-0000180D0000}"/>
    <cellStyle name="20% - Ênfase2 213 9" xfId="29890" xr:uid="{00000000-0005-0000-0000-0000190D0000}"/>
    <cellStyle name="20% - Ênfase2 214" xfId="3204" xr:uid="{00000000-0005-0000-0000-00001A0D0000}"/>
    <cellStyle name="20% - Ênfase2 214 2" xfId="6568" xr:uid="{00000000-0005-0000-0000-00001B0D0000}"/>
    <cellStyle name="20% - Ênfase2 214 3" xfId="9876" xr:uid="{00000000-0005-0000-0000-00001C0D0000}"/>
    <cellStyle name="20% - Ênfase2 214 4" xfId="13265" xr:uid="{00000000-0005-0000-0000-00001D0D0000}"/>
    <cellStyle name="20% - Ênfase2 214 5" xfId="16579" xr:uid="{00000000-0005-0000-0000-00001E0D0000}"/>
    <cellStyle name="20% - Ênfase2 214 6" xfId="19888" xr:uid="{00000000-0005-0000-0000-00001F0D0000}"/>
    <cellStyle name="20% - Ênfase2 214 7" xfId="23229" xr:uid="{00000000-0005-0000-0000-0000200D0000}"/>
    <cellStyle name="20% - Ênfase2 214 8" xfId="26594" xr:uid="{00000000-0005-0000-0000-0000210D0000}"/>
    <cellStyle name="20% - Ênfase2 214 9" xfId="29903" xr:uid="{00000000-0005-0000-0000-0000220D0000}"/>
    <cellStyle name="20% - Ênfase2 215" xfId="3217" xr:uid="{00000000-0005-0000-0000-0000230D0000}"/>
    <cellStyle name="20% - Ênfase2 215 2" xfId="6581" xr:uid="{00000000-0005-0000-0000-0000240D0000}"/>
    <cellStyle name="20% - Ênfase2 215 3" xfId="9889" xr:uid="{00000000-0005-0000-0000-0000250D0000}"/>
    <cellStyle name="20% - Ênfase2 215 4" xfId="13278" xr:uid="{00000000-0005-0000-0000-0000260D0000}"/>
    <cellStyle name="20% - Ênfase2 215 5" xfId="16592" xr:uid="{00000000-0005-0000-0000-0000270D0000}"/>
    <cellStyle name="20% - Ênfase2 215 6" xfId="19901" xr:uid="{00000000-0005-0000-0000-0000280D0000}"/>
    <cellStyle name="20% - Ênfase2 215 7" xfId="23242" xr:uid="{00000000-0005-0000-0000-0000290D0000}"/>
    <cellStyle name="20% - Ênfase2 215 8" xfId="26607" xr:uid="{00000000-0005-0000-0000-00002A0D0000}"/>
    <cellStyle name="20% - Ênfase2 215 9" xfId="29916" xr:uid="{00000000-0005-0000-0000-00002B0D0000}"/>
    <cellStyle name="20% - Ênfase2 216" xfId="3230" xr:uid="{00000000-0005-0000-0000-00002C0D0000}"/>
    <cellStyle name="20% - Ênfase2 216 2" xfId="6594" xr:uid="{00000000-0005-0000-0000-00002D0D0000}"/>
    <cellStyle name="20% - Ênfase2 216 3" xfId="9902" xr:uid="{00000000-0005-0000-0000-00002E0D0000}"/>
    <cellStyle name="20% - Ênfase2 216 4" xfId="13291" xr:uid="{00000000-0005-0000-0000-00002F0D0000}"/>
    <cellStyle name="20% - Ênfase2 216 5" xfId="16605" xr:uid="{00000000-0005-0000-0000-0000300D0000}"/>
    <cellStyle name="20% - Ênfase2 216 6" xfId="19914" xr:uid="{00000000-0005-0000-0000-0000310D0000}"/>
    <cellStyle name="20% - Ênfase2 216 7" xfId="23255" xr:uid="{00000000-0005-0000-0000-0000320D0000}"/>
    <cellStyle name="20% - Ênfase2 216 8" xfId="26620" xr:uid="{00000000-0005-0000-0000-0000330D0000}"/>
    <cellStyle name="20% - Ênfase2 216 9" xfId="29929" xr:uid="{00000000-0005-0000-0000-0000340D0000}"/>
    <cellStyle name="20% - Ênfase2 217" xfId="3243" xr:uid="{00000000-0005-0000-0000-0000350D0000}"/>
    <cellStyle name="20% - Ênfase2 217 2" xfId="6607" xr:uid="{00000000-0005-0000-0000-0000360D0000}"/>
    <cellStyle name="20% - Ênfase2 217 3" xfId="9915" xr:uid="{00000000-0005-0000-0000-0000370D0000}"/>
    <cellStyle name="20% - Ênfase2 217 4" xfId="13304" xr:uid="{00000000-0005-0000-0000-0000380D0000}"/>
    <cellStyle name="20% - Ênfase2 217 5" xfId="16618" xr:uid="{00000000-0005-0000-0000-0000390D0000}"/>
    <cellStyle name="20% - Ênfase2 217 6" xfId="19927" xr:uid="{00000000-0005-0000-0000-00003A0D0000}"/>
    <cellStyle name="20% - Ênfase2 217 7" xfId="23268" xr:uid="{00000000-0005-0000-0000-00003B0D0000}"/>
    <cellStyle name="20% - Ênfase2 217 8" xfId="26633" xr:uid="{00000000-0005-0000-0000-00003C0D0000}"/>
    <cellStyle name="20% - Ênfase2 217 9" xfId="29942" xr:uid="{00000000-0005-0000-0000-00003D0D0000}"/>
    <cellStyle name="20% - Ênfase2 218" xfId="3256" xr:uid="{00000000-0005-0000-0000-00003E0D0000}"/>
    <cellStyle name="20% - Ênfase2 218 2" xfId="6620" xr:uid="{00000000-0005-0000-0000-00003F0D0000}"/>
    <cellStyle name="20% - Ênfase2 218 3" xfId="9928" xr:uid="{00000000-0005-0000-0000-0000400D0000}"/>
    <cellStyle name="20% - Ênfase2 218 4" xfId="13317" xr:uid="{00000000-0005-0000-0000-0000410D0000}"/>
    <cellStyle name="20% - Ênfase2 218 5" xfId="16631" xr:uid="{00000000-0005-0000-0000-0000420D0000}"/>
    <cellStyle name="20% - Ênfase2 218 6" xfId="19940" xr:uid="{00000000-0005-0000-0000-0000430D0000}"/>
    <cellStyle name="20% - Ênfase2 218 7" xfId="23281" xr:uid="{00000000-0005-0000-0000-0000440D0000}"/>
    <cellStyle name="20% - Ênfase2 218 8" xfId="26646" xr:uid="{00000000-0005-0000-0000-0000450D0000}"/>
    <cellStyle name="20% - Ênfase2 218 9" xfId="29955" xr:uid="{00000000-0005-0000-0000-0000460D0000}"/>
    <cellStyle name="20% - Ênfase2 219" xfId="3269" xr:uid="{00000000-0005-0000-0000-0000470D0000}"/>
    <cellStyle name="20% - Ênfase2 219 2" xfId="6633" xr:uid="{00000000-0005-0000-0000-0000480D0000}"/>
    <cellStyle name="20% - Ênfase2 219 3" xfId="9941" xr:uid="{00000000-0005-0000-0000-0000490D0000}"/>
    <cellStyle name="20% - Ênfase2 219 4" xfId="13330" xr:uid="{00000000-0005-0000-0000-00004A0D0000}"/>
    <cellStyle name="20% - Ênfase2 219 5" xfId="16644" xr:uid="{00000000-0005-0000-0000-00004B0D0000}"/>
    <cellStyle name="20% - Ênfase2 219 6" xfId="19953" xr:uid="{00000000-0005-0000-0000-00004C0D0000}"/>
    <cellStyle name="20% - Ênfase2 219 7" xfId="23294" xr:uid="{00000000-0005-0000-0000-00004D0D0000}"/>
    <cellStyle name="20% - Ênfase2 219 8" xfId="26659" xr:uid="{00000000-0005-0000-0000-00004E0D0000}"/>
    <cellStyle name="20% - Ênfase2 219 9" xfId="29968" xr:uid="{00000000-0005-0000-0000-00004F0D0000}"/>
    <cellStyle name="20% - Ênfase2 22" xfId="609" xr:uid="{00000000-0005-0000-0000-0000500D0000}"/>
    <cellStyle name="20% - Ênfase2 22 2" xfId="3973" xr:uid="{00000000-0005-0000-0000-0000510D0000}"/>
    <cellStyle name="20% - Ênfase2 22 3" xfId="7281" xr:uid="{00000000-0005-0000-0000-0000520D0000}"/>
    <cellStyle name="20% - Ênfase2 22 4" xfId="10670" xr:uid="{00000000-0005-0000-0000-0000530D0000}"/>
    <cellStyle name="20% - Ênfase2 22 5" xfId="13984" xr:uid="{00000000-0005-0000-0000-0000540D0000}"/>
    <cellStyle name="20% - Ênfase2 22 6" xfId="17293" xr:uid="{00000000-0005-0000-0000-0000550D0000}"/>
    <cellStyle name="20% - Ênfase2 22 7" xfId="20634" xr:uid="{00000000-0005-0000-0000-0000560D0000}"/>
    <cellStyle name="20% - Ênfase2 22 8" xfId="23999" xr:uid="{00000000-0005-0000-0000-0000570D0000}"/>
    <cellStyle name="20% - Ênfase2 22 9" xfId="27308" xr:uid="{00000000-0005-0000-0000-0000580D0000}"/>
    <cellStyle name="20% - Ênfase2 220" xfId="3282" xr:uid="{00000000-0005-0000-0000-0000590D0000}"/>
    <cellStyle name="20% - Ênfase2 220 2" xfId="6646" xr:uid="{00000000-0005-0000-0000-00005A0D0000}"/>
    <cellStyle name="20% - Ênfase2 220 3" xfId="9954" xr:uid="{00000000-0005-0000-0000-00005B0D0000}"/>
    <cellStyle name="20% - Ênfase2 220 4" xfId="13343" xr:uid="{00000000-0005-0000-0000-00005C0D0000}"/>
    <cellStyle name="20% - Ênfase2 220 5" xfId="16657" xr:uid="{00000000-0005-0000-0000-00005D0D0000}"/>
    <cellStyle name="20% - Ênfase2 220 6" xfId="19966" xr:uid="{00000000-0005-0000-0000-00005E0D0000}"/>
    <cellStyle name="20% - Ênfase2 220 7" xfId="23307" xr:uid="{00000000-0005-0000-0000-00005F0D0000}"/>
    <cellStyle name="20% - Ênfase2 220 8" xfId="26672" xr:uid="{00000000-0005-0000-0000-0000600D0000}"/>
    <cellStyle name="20% - Ênfase2 220 9" xfId="29981" xr:uid="{00000000-0005-0000-0000-0000610D0000}"/>
    <cellStyle name="20% - Ênfase2 221" xfId="3295" xr:uid="{00000000-0005-0000-0000-0000620D0000}"/>
    <cellStyle name="20% - Ênfase2 221 2" xfId="6659" xr:uid="{00000000-0005-0000-0000-0000630D0000}"/>
    <cellStyle name="20% - Ênfase2 221 3" xfId="9967" xr:uid="{00000000-0005-0000-0000-0000640D0000}"/>
    <cellStyle name="20% - Ênfase2 221 4" xfId="13356" xr:uid="{00000000-0005-0000-0000-0000650D0000}"/>
    <cellStyle name="20% - Ênfase2 221 5" xfId="16670" xr:uid="{00000000-0005-0000-0000-0000660D0000}"/>
    <cellStyle name="20% - Ênfase2 221 6" xfId="19979" xr:uid="{00000000-0005-0000-0000-0000670D0000}"/>
    <cellStyle name="20% - Ênfase2 221 7" xfId="23320" xr:uid="{00000000-0005-0000-0000-0000680D0000}"/>
    <cellStyle name="20% - Ênfase2 221 8" xfId="26685" xr:uid="{00000000-0005-0000-0000-0000690D0000}"/>
    <cellStyle name="20% - Ênfase2 221 9" xfId="29994" xr:uid="{00000000-0005-0000-0000-00006A0D0000}"/>
    <cellStyle name="20% - Ênfase2 222" xfId="3308" xr:uid="{00000000-0005-0000-0000-00006B0D0000}"/>
    <cellStyle name="20% - Ênfase2 222 2" xfId="6672" xr:uid="{00000000-0005-0000-0000-00006C0D0000}"/>
    <cellStyle name="20% - Ênfase2 222 3" xfId="9980" xr:uid="{00000000-0005-0000-0000-00006D0D0000}"/>
    <cellStyle name="20% - Ênfase2 222 4" xfId="13369" xr:uid="{00000000-0005-0000-0000-00006E0D0000}"/>
    <cellStyle name="20% - Ênfase2 222 5" xfId="16683" xr:uid="{00000000-0005-0000-0000-00006F0D0000}"/>
    <cellStyle name="20% - Ênfase2 222 6" xfId="19992" xr:uid="{00000000-0005-0000-0000-0000700D0000}"/>
    <cellStyle name="20% - Ênfase2 222 7" xfId="23333" xr:uid="{00000000-0005-0000-0000-0000710D0000}"/>
    <cellStyle name="20% - Ênfase2 222 8" xfId="26698" xr:uid="{00000000-0005-0000-0000-0000720D0000}"/>
    <cellStyle name="20% - Ênfase2 222 9" xfId="30007" xr:uid="{00000000-0005-0000-0000-0000730D0000}"/>
    <cellStyle name="20% - Ênfase2 223" xfId="3321" xr:uid="{00000000-0005-0000-0000-0000740D0000}"/>
    <cellStyle name="20% - Ênfase2 223 2" xfId="6685" xr:uid="{00000000-0005-0000-0000-0000750D0000}"/>
    <cellStyle name="20% - Ênfase2 223 3" xfId="9993" xr:uid="{00000000-0005-0000-0000-0000760D0000}"/>
    <cellStyle name="20% - Ênfase2 223 4" xfId="13382" xr:uid="{00000000-0005-0000-0000-0000770D0000}"/>
    <cellStyle name="20% - Ênfase2 223 5" xfId="16696" xr:uid="{00000000-0005-0000-0000-0000780D0000}"/>
    <cellStyle name="20% - Ênfase2 223 6" xfId="20005" xr:uid="{00000000-0005-0000-0000-0000790D0000}"/>
    <cellStyle name="20% - Ênfase2 223 7" xfId="23346" xr:uid="{00000000-0005-0000-0000-00007A0D0000}"/>
    <cellStyle name="20% - Ênfase2 223 8" xfId="26711" xr:uid="{00000000-0005-0000-0000-00007B0D0000}"/>
    <cellStyle name="20% - Ênfase2 223 9" xfId="30020" xr:uid="{00000000-0005-0000-0000-00007C0D0000}"/>
    <cellStyle name="20% - Ênfase2 224" xfId="3334" xr:uid="{00000000-0005-0000-0000-00007D0D0000}"/>
    <cellStyle name="20% - Ênfase2 224 2" xfId="6698" xr:uid="{00000000-0005-0000-0000-00007E0D0000}"/>
    <cellStyle name="20% - Ênfase2 224 3" xfId="10006" xr:uid="{00000000-0005-0000-0000-00007F0D0000}"/>
    <cellStyle name="20% - Ênfase2 224 4" xfId="13395" xr:uid="{00000000-0005-0000-0000-0000800D0000}"/>
    <cellStyle name="20% - Ênfase2 224 5" xfId="16709" xr:uid="{00000000-0005-0000-0000-0000810D0000}"/>
    <cellStyle name="20% - Ênfase2 224 6" xfId="20018" xr:uid="{00000000-0005-0000-0000-0000820D0000}"/>
    <cellStyle name="20% - Ênfase2 224 7" xfId="23359" xr:uid="{00000000-0005-0000-0000-0000830D0000}"/>
    <cellStyle name="20% - Ênfase2 224 8" xfId="26724" xr:uid="{00000000-0005-0000-0000-0000840D0000}"/>
    <cellStyle name="20% - Ênfase2 224 9" xfId="30033" xr:uid="{00000000-0005-0000-0000-0000850D0000}"/>
    <cellStyle name="20% - Ênfase2 225" xfId="3347" xr:uid="{00000000-0005-0000-0000-0000860D0000}"/>
    <cellStyle name="20% - Ênfase2 225 2" xfId="6711" xr:uid="{00000000-0005-0000-0000-0000870D0000}"/>
    <cellStyle name="20% - Ênfase2 225 3" xfId="10019" xr:uid="{00000000-0005-0000-0000-0000880D0000}"/>
    <cellStyle name="20% - Ênfase2 225 4" xfId="13408" xr:uid="{00000000-0005-0000-0000-0000890D0000}"/>
    <cellStyle name="20% - Ênfase2 225 5" xfId="16722" xr:uid="{00000000-0005-0000-0000-00008A0D0000}"/>
    <cellStyle name="20% - Ênfase2 225 6" xfId="20031" xr:uid="{00000000-0005-0000-0000-00008B0D0000}"/>
    <cellStyle name="20% - Ênfase2 225 7" xfId="23372" xr:uid="{00000000-0005-0000-0000-00008C0D0000}"/>
    <cellStyle name="20% - Ênfase2 225 8" xfId="26737" xr:uid="{00000000-0005-0000-0000-00008D0D0000}"/>
    <cellStyle name="20% - Ênfase2 225 9" xfId="30046" xr:uid="{00000000-0005-0000-0000-00008E0D0000}"/>
    <cellStyle name="20% - Ênfase2 226" xfId="3360" xr:uid="{00000000-0005-0000-0000-00008F0D0000}"/>
    <cellStyle name="20% - Ênfase2 226 2" xfId="6724" xr:uid="{00000000-0005-0000-0000-0000900D0000}"/>
    <cellStyle name="20% - Ênfase2 226 3" xfId="10032" xr:uid="{00000000-0005-0000-0000-0000910D0000}"/>
    <cellStyle name="20% - Ênfase2 226 4" xfId="13421" xr:uid="{00000000-0005-0000-0000-0000920D0000}"/>
    <cellStyle name="20% - Ênfase2 226 5" xfId="16735" xr:uid="{00000000-0005-0000-0000-0000930D0000}"/>
    <cellStyle name="20% - Ênfase2 226 6" xfId="20044" xr:uid="{00000000-0005-0000-0000-0000940D0000}"/>
    <cellStyle name="20% - Ênfase2 226 7" xfId="23385" xr:uid="{00000000-0005-0000-0000-0000950D0000}"/>
    <cellStyle name="20% - Ênfase2 226 8" xfId="26750" xr:uid="{00000000-0005-0000-0000-0000960D0000}"/>
    <cellStyle name="20% - Ênfase2 226 9" xfId="30059" xr:uid="{00000000-0005-0000-0000-0000970D0000}"/>
    <cellStyle name="20% - Ênfase2 227" xfId="3373" xr:uid="{00000000-0005-0000-0000-0000980D0000}"/>
    <cellStyle name="20% - Ênfase2 227 2" xfId="6737" xr:uid="{00000000-0005-0000-0000-0000990D0000}"/>
    <cellStyle name="20% - Ênfase2 227 3" xfId="10045" xr:uid="{00000000-0005-0000-0000-00009A0D0000}"/>
    <cellStyle name="20% - Ênfase2 227 4" xfId="13434" xr:uid="{00000000-0005-0000-0000-00009B0D0000}"/>
    <cellStyle name="20% - Ênfase2 227 5" xfId="16748" xr:uid="{00000000-0005-0000-0000-00009C0D0000}"/>
    <cellStyle name="20% - Ênfase2 227 6" xfId="20057" xr:uid="{00000000-0005-0000-0000-00009D0D0000}"/>
    <cellStyle name="20% - Ênfase2 227 7" xfId="23398" xr:uid="{00000000-0005-0000-0000-00009E0D0000}"/>
    <cellStyle name="20% - Ênfase2 227 8" xfId="26763" xr:uid="{00000000-0005-0000-0000-00009F0D0000}"/>
    <cellStyle name="20% - Ênfase2 227 9" xfId="30072" xr:uid="{00000000-0005-0000-0000-0000A00D0000}"/>
    <cellStyle name="20% - Ênfase2 228" xfId="3386" xr:uid="{00000000-0005-0000-0000-0000A10D0000}"/>
    <cellStyle name="20% - Ênfase2 228 2" xfId="6750" xr:uid="{00000000-0005-0000-0000-0000A20D0000}"/>
    <cellStyle name="20% - Ênfase2 228 3" xfId="10058" xr:uid="{00000000-0005-0000-0000-0000A30D0000}"/>
    <cellStyle name="20% - Ênfase2 228 4" xfId="13447" xr:uid="{00000000-0005-0000-0000-0000A40D0000}"/>
    <cellStyle name="20% - Ênfase2 228 5" xfId="16761" xr:uid="{00000000-0005-0000-0000-0000A50D0000}"/>
    <cellStyle name="20% - Ênfase2 228 6" xfId="20070" xr:uid="{00000000-0005-0000-0000-0000A60D0000}"/>
    <cellStyle name="20% - Ênfase2 228 7" xfId="23411" xr:uid="{00000000-0005-0000-0000-0000A70D0000}"/>
    <cellStyle name="20% - Ênfase2 228 8" xfId="26776" xr:uid="{00000000-0005-0000-0000-0000A80D0000}"/>
    <cellStyle name="20% - Ênfase2 228 9" xfId="30085" xr:uid="{00000000-0005-0000-0000-0000A90D0000}"/>
    <cellStyle name="20% - Ênfase2 229" xfId="3399" xr:uid="{00000000-0005-0000-0000-0000AA0D0000}"/>
    <cellStyle name="20% - Ênfase2 229 2" xfId="6763" xr:uid="{00000000-0005-0000-0000-0000AB0D0000}"/>
    <cellStyle name="20% - Ênfase2 229 3" xfId="10071" xr:uid="{00000000-0005-0000-0000-0000AC0D0000}"/>
    <cellStyle name="20% - Ênfase2 229 4" xfId="13460" xr:uid="{00000000-0005-0000-0000-0000AD0D0000}"/>
    <cellStyle name="20% - Ênfase2 229 5" xfId="16774" xr:uid="{00000000-0005-0000-0000-0000AE0D0000}"/>
    <cellStyle name="20% - Ênfase2 229 6" xfId="20083" xr:uid="{00000000-0005-0000-0000-0000AF0D0000}"/>
    <cellStyle name="20% - Ênfase2 229 7" xfId="23424" xr:uid="{00000000-0005-0000-0000-0000B00D0000}"/>
    <cellStyle name="20% - Ênfase2 229 8" xfId="26789" xr:uid="{00000000-0005-0000-0000-0000B10D0000}"/>
    <cellStyle name="20% - Ênfase2 229 9" xfId="30098" xr:uid="{00000000-0005-0000-0000-0000B20D0000}"/>
    <cellStyle name="20% - Ênfase2 23" xfId="622" xr:uid="{00000000-0005-0000-0000-0000B30D0000}"/>
    <cellStyle name="20% - Ênfase2 23 2" xfId="3986" xr:uid="{00000000-0005-0000-0000-0000B40D0000}"/>
    <cellStyle name="20% - Ênfase2 23 3" xfId="7294" xr:uid="{00000000-0005-0000-0000-0000B50D0000}"/>
    <cellStyle name="20% - Ênfase2 23 4" xfId="10683" xr:uid="{00000000-0005-0000-0000-0000B60D0000}"/>
    <cellStyle name="20% - Ênfase2 23 5" xfId="13997" xr:uid="{00000000-0005-0000-0000-0000B70D0000}"/>
    <cellStyle name="20% - Ênfase2 23 6" xfId="17306" xr:uid="{00000000-0005-0000-0000-0000B80D0000}"/>
    <cellStyle name="20% - Ênfase2 23 7" xfId="20647" xr:uid="{00000000-0005-0000-0000-0000B90D0000}"/>
    <cellStyle name="20% - Ênfase2 23 8" xfId="24012" xr:uid="{00000000-0005-0000-0000-0000BA0D0000}"/>
    <cellStyle name="20% - Ênfase2 23 9" xfId="27321" xr:uid="{00000000-0005-0000-0000-0000BB0D0000}"/>
    <cellStyle name="20% - Ênfase2 230" xfId="3412" xr:uid="{00000000-0005-0000-0000-0000BC0D0000}"/>
    <cellStyle name="20% - Ênfase2 230 2" xfId="6776" xr:uid="{00000000-0005-0000-0000-0000BD0D0000}"/>
    <cellStyle name="20% - Ênfase2 230 3" xfId="10084" xr:uid="{00000000-0005-0000-0000-0000BE0D0000}"/>
    <cellStyle name="20% - Ênfase2 230 4" xfId="13473" xr:uid="{00000000-0005-0000-0000-0000BF0D0000}"/>
    <cellStyle name="20% - Ênfase2 230 5" xfId="16787" xr:uid="{00000000-0005-0000-0000-0000C00D0000}"/>
    <cellStyle name="20% - Ênfase2 230 6" xfId="20096" xr:uid="{00000000-0005-0000-0000-0000C10D0000}"/>
    <cellStyle name="20% - Ênfase2 230 7" xfId="23437" xr:uid="{00000000-0005-0000-0000-0000C20D0000}"/>
    <cellStyle name="20% - Ênfase2 230 8" xfId="26802" xr:uid="{00000000-0005-0000-0000-0000C30D0000}"/>
    <cellStyle name="20% - Ênfase2 230 9" xfId="30111" xr:uid="{00000000-0005-0000-0000-0000C40D0000}"/>
    <cellStyle name="20% - Ênfase2 231" xfId="3425" xr:uid="{00000000-0005-0000-0000-0000C50D0000}"/>
    <cellStyle name="20% - Ênfase2 231 2" xfId="6789" xr:uid="{00000000-0005-0000-0000-0000C60D0000}"/>
    <cellStyle name="20% - Ênfase2 231 3" xfId="10097" xr:uid="{00000000-0005-0000-0000-0000C70D0000}"/>
    <cellStyle name="20% - Ênfase2 231 4" xfId="13486" xr:uid="{00000000-0005-0000-0000-0000C80D0000}"/>
    <cellStyle name="20% - Ênfase2 231 5" xfId="16800" xr:uid="{00000000-0005-0000-0000-0000C90D0000}"/>
    <cellStyle name="20% - Ênfase2 231 6" xfId="20109" xr:uid="{00000000-0005-0000-0000-0000CA0D0000}"/>
    <cellStyle name="20% - Ênfase2 231 7" xfId="23450" xr:uid="{00000000-0005-0000-0000-0000CB0D0000}"/>
    <cellStyle name="20% - Ênfase2 231 8" xfId="26815" xr:uid="{00000000-0005-0000-0000-0000CC0D0000}"/>
    <cellStyle name="20% - Ênfase2 231 9" xfId="30124" xr:uid="{00000000-0005-0000-0000-0000CD0D0000}"/>
    <cellStyle name="20% - Ênfase2 232" xfId="3438" xr:uid="{00000000-0005-0000-0000-0000CE0D0000}"/>
    <cellStyle name="20% - Ênfase2 232 2" xfId="6802" xr:uid="{00000000-0005-0000-0000-0000CF0D0000}"/>
    <cellStyle name="20% - Ênfase2 232 3" xfId="10110" xr:uid="{00000000-0005-0000-0000-0000D00D0000}"/>
    <cellStyle name="20% - Ênfase2 232 4" xfId="13499" xr:uid="{00000000-0005-0000-0000-0000D10D0000}"/>
    <cellStyle name="20% - Ênfase2 232 5" xfId="16813" xr:uid="{00000000-0005-0000-0000-0000D20D0000}"/>
    <cellStyle name="20% - Ênfase2 232 6" xfId="20122" xr:uid="{00000000-0005-0000-0000-0000D30D0000}"/>
    <cellStyle name="20% - Ênfase2 232 7" xfId="23463" xr:uid="{00000000-0005-0000-0000-0000D40D0000}"/>
    <cellStyle name="20% - Ênfase2 232 8" xfId="26828" xr:uid="{00000000-0005-0000-0000-0000D50D0000}"/>
    <cellStyle name="20% - Ênfase2 232 9" xfId="30137" xr:uid="{00000000-0005-0000-0000-0000D60D0000}"/>
    <cellStyle name="20% - Ênfase2 233" xfId="3451" xr:uid="{00000000-0005-0000-0000-0000D70D0000}"/>
    <cellStyle name="20% - Ênfase2 233 2" xfId="6815" xr:uid="{00000000-0005-0000-0000-0000D80D0000}"/>
    <cellStyle name="20% - Ênfase2 233 3" xfId="10123" xr:uid="{00000000-0005-0000-0000-0000D90D0000}"/>
    <cellStyle name="20% - Ênfase2 233 4" xfId="13512" xr:uid="{00000000-0005-0000-0000-0000DA0D0000}"/>
    <cellStyle name="20% - Ênfase2 233 5" xfId="16826" xr:uid="{00000000-0005-0000-0000-0000DB0D0000}"/>
    <cellStyle name="20% - Ênfase2 233 6" xfId="20135" xr:uid="{00000000-0005-0000-0000-0000DC0D0000}"/>
    <cellStyle name="20% - Ênfase2 233 7" xfId="23476" xr:uid="{00000000-0005-0000-0000-0000DD0D0000}"/>
    <cellStyle name="20% - Ênfase2 233 8" xfId="26841" xr:uid="{00000000-0005-0000-0000-0000DE0D0000}"/>
    <cellStyle name="20% - Ênfase2 233 9" xfId="30150" xr:uid="{00000000-0005-0000-0000-0000DF0D0000}"/>
    <cellStyle name="20% - Ênfase2 234" xfId="2542" xr:uid="{00000000-0005-0000-0000-0000E00D0000}"/>
    <cellStyle name="20% - Ênfase2 234 2" xfId="5906" xr:uid="{00000000-0005-0000-0000-0000E10D0000}"/>
    <cellStyle name="20% - Ênfase2 234 3" xfId="9214" xr:uid="{00000000-0005-0000-0000-0000E20D0000}"/>
    <cellStyle name="20% - Ênfase2 234 4" xfId="12603" xr:uid="{00000000-0005-0000-0000-0000E30D0000}"/>
    <cellStyle name="20% - Ênfase2 234 5" xfId="15917" xr:uid="{00000000-0005-0000-0000-0000E40D0000}"/>
    <cellStyle name="20% - Ênfase2 234 6" xfId="19226" xr:uid="{00000000-0005-0000-0000-0000E50D0000}"/>
    <cellStyle name="20% - Ênfase2 234 7" xfId="22567" xr:uid="{00000000-0005-0000-0000-0000E60D0000}"/>
    <cellStyle name="20% - Ênfase2 234 8" xfId="25932" xr:uid="{00000000-0005-0000-0000-0000E70D0000}"/>
    <cellStyle name="20% - Ênfase2 234 9" xfId="29241" xr:uid="{00000000-0005-0000-0000-0000E80D0000}"/>
    <cellStyle name="20% - Ênfase2 235" xfId="3474" xr:uid="{00000000-0005-0000-0000-0000E90D0000}"/>
    <cellStyle name="20% - Ênfase2 235 2" xfId="6838" xr:uid="{00000000-0005-0000-0000-0000EA0D0000}"/>
    <cellStyle name="20% - Ênfase2 235 3" xfId="10146" xr:uid="{00000000-0005-0000-0000-0000EB0D0000}"/>
    <cellStyle name="20% - Ênfase2 235 4" xfId="13535" xr:uid="{00000000-0005-0000-0000-0000EC0D0000}"/>
    <cellStyle name="20% - Ênfase2 235 5" xfId="16849" xr:uid="{00000000-0005-0000-0000-0000ED0D0000}"/>
    <cellStyle name="20% - Ênfase2 235 6" xfId="20158" xr:uid="{00000000-0005-0000-0000-0000EE0D0000}"/>
    <cellStyle name="20% - Ênfase2 235 7" xfId="23499" xr:uid="{00000000-0005-0000-0000-0000EF0D0000}"/>
    <cellStyle name="20% - Ênfase2 235 8" xfId="26864" xr:uid="{00000000-0005-0000-0000-0000F00D0000}"/>
    <cellStyle name="20% - Ênfase2 235 9" xfId="30173" xr:uid="{00000000-0005-0000-0000-0000F10D0000}"/>
    <cellStyle name="20% - Ênfase2 236" xfId="3488" xr:uid="{00000000-0005-0000-0000-0000F20D0000}"/>
    <cellStyle name="20% - Ênfase2 236 2" xfId="6852" xr:uid="{00000000-0005-0000-0000-0000F30D0000}"/>
    <cellStyle name="20% - Ênfase2 236 3" xfId="10160" xr:uid="{00000000-0005-0000-0000-0000F40D0000}"/>
    <cellStyle name="20% - Ênfase2 236 4" xfId="13549" xr:uid="{00000000-0005-0000-0000-0000F50D0000}"/>
    <cellStyle name="20% - Ênfase2 236 5" xfId="16863" xr:uid="{00000000-0005-0000-0000-0000F60D0000}"/>
    <cellStyle name="20% - Ênfase2 236 6" xfId="20172" xr:uid="{00000000-0005-0000-0000-0000F70D0000}"/>
    <cellStyle name="20% - Ênfase2 236 7" xfId="23513" xr:uid="{00000000-0005-0000-0000-0000F80D0000}"/>
    <cellStyle name="20% - Ênfase2 236 8" xfId="26878" xr:uid="{00000000-0005-0000-0000-0000F90D0000}"/>
    <cellStyle name="20% - Ênfase2 236 9" xfId="30187" xr:uid="{00000000-0005-0000-0000-0000FA0D0000}"/>
    <cellStyle name="20% - Ênfase2 237" xfId="3502" xr:uid="{00000000-0005-0000-0000-0000FB0D0000}"/>
    <cellStyle name="20% - Ênfase2 237 2" xfId="6866" xr:uid="{00000000-0005-0000-0000-0000FC0D0000}"/>
    <cellStyle name="20% - Ênfase2 237 3" xfId="10174" xr:uid="{00000000-0005-0000-0000-0000FD0D0000}"/>
    <cellStyle name="20% - Ênfase2 237 4" xfId="13563" xr:uid="{00000000-0005-0000-0000-0000FE0D0000}"/>
    <cellStyle name="20% - Ênfase2 237 5" xfId="16877" xr:uid="{00000000-0005-0000-0000-0000FF0D0000}"/>
    <cellStyle name="20% - Ênfase2 237 6" xfId="20186" xr:uid="{00000000-0005-0000-0000-0000000E0000}"/>
    <cellStyle name="20% - Ênfase2 237 7" xfId="23527" xr:uid="{00000000-0005-0000-0000-0000010E0000}"/>
    <cellStyle name="20% - Ênfase2 237 8" xfId="26892" xr:uid="{00000000-0005-0000-0000-0000020E0000}"/>
    <cellStyle name="20% - Ênfase2 237 9" xfId="30201" xr:uid="{00000000-0005-0000-0000-0000030E0000}"/>
    <cellStyle name="20% - Ênfase2 238" xfId="3516" xr:uid="{00000000-0005-0000-0000-0000040E0000}"/>
    <cellStyle name="20% - Ênfase2 238 2" xfId="6880" xr:uid="{00000000-0005-0000-0000-0000050E0000}"/>
    <cellStyle name="20% - Ênfase2 238 3" xfId="10188" xr:uid="{00000000-0005-0000-0000-0000060E0000}"/>
    <cellStyle name="20% - Ênfase2 238 4" xfId="13577" xr:uid="{00000000-0005-0000-0000-0000070E0000}"/>
    <cellStyle name="20% - Ênfase2 238 5" xfId="16891" xr:uid="{00000000-0005-0000-0000-0000080E0000}"/>
    <cellStyle name="20% - Ênfase2 238 6" xfId="20200" xr:uid="{00000000-0005-0000-0000-0000090E0000}"/>
    <cellStyle name="20% - Ênfase2 238 7" xfId="23541" xr:uid="{00000000-0005-0000-0000-00000A0E0000}"/>
    <cellStyle name="20% - Ênfase2 238 8" xfId="26906" xr:uid="{00000000-0005-0000-0000-00000B0E0000}"/>
    <cellStyle name="20% - Ênfase2 238 9" xfId="30215" xr:uid="{00000000-0005-0000-0000-00000C0E0000}"/>
    <cellStyle name="20% - Ênfase2 239" xfId="3530" xr:uid="{00000000-0005-0000-0000-00000D0E0000}"/>
    <cellStyle name="20% - Ênfase2 239 2" xfId="6894" xr:uid="{00000000-0005-0000-0000-00000E0E0000}"/>
    <cellStyle name="20% - Ênfase2 239 3" xfId="10202" xr:uid="{00000000-0005-0000-0000-00000F0E0000}"/>
    <cellStyle name="20% - Ênfase2 239 4" xfId="13591" xr:uid="{00000000-0005-0000-0000-0000100E0000}"/>
    <cellStyle name="20% - Ênfase2 239 5" xfId="16905" xr:uid="{00000000-0005-0000-0000-0000110E0000}"/>
    <cellStyle name="20% - Ênfase2 239 6" xfId="20214" xr:uid="{00000000-0005-0000-0000-0000120E0000}"/>
    <cellStyle name="20% - Ênfase2 239 7" xfId="23555" xr:uid="{00000000-0005-0000-0000-0000130E0000}"/>
    <cellStyle name="20% - Ênfase2 239 8" xfId="26920" xr:uid="{00000000-0005-0000-0000-0000140E0000}"/>
    <cellStyle name="20% - Ênfase2 239 9" xfId="30229" xr:uid="{00000000-0005-0000-0000-0000150E0000}"/>
    <cellStyle name="20% - Ênfase2 24" xfId="635" xr:uid="{00000000-0005-0000-0000-0000160E0000}"/>
    <cellStyle name="20% - Ênfase2 24 2" xfId="3999" xr:uid="{00000000-0005-0000-0000-0000170E0000}"/>
    <cellStyle name="20% - Ênfase2 24 3" xfId="7307" xr:uid="{00000000-0005-0000-0000-0000180E0000}"/>
    <cellStyle name="20% - Ênfase2 24 4" xfId="10696" xr:uid="{00000000-0005-0000-0000-0000190E0000}"/>
    <cellStyle name="20% - Ênfase2 24 5" xfId="14010" xr:uid="{00000000-0005-0000-0000-00001A0E0000}"/>
    <cellStyle name="20% - Ênfase2 24 6" xfId="17319" xr:uid="{00000000-0005-0000-0000-00001B0E0000}"/>
    <cellStyle name="20% - Ênfase2 24 7" xfId="20660" xr:uid="{00000000-0005-0000-0000-00001C0E0000}"/>
    <cellStyle name="20% - Ênfase2 24 8" xfId="24025" xr:uid="{00000000-0005-0000-0000-00001D0E0000}"/>
    <cellStyle name="20% - Ênfase2 24 9" xfId="27334" xr:uid="{00000000-0005-0000-0000-00001E0E0000}"/>
    <cellStyle name="20% - Ênfase2 240" xfId="3544" xr:uid="{00000000-0005-0000-0000-00001F0E0000}"/>
    <cellStyle name="20% - Ênfase2 240 2" xfId="6908" xr:uid="{00000000-0005-0000-0000-0000200E0000}"/>
    <cellStyle name="20% - Ênfase2 240 3" xfId="10216" xr:uid="{00000000-0005-0000-0000-0000210E0000}"/>
    <cellStyle name="20% - Ênfase2 240 4" xfId="13605" xr:uid="{00000000-0005-0000-0000-0000220E0000}"/>
    <cellStyle name="20% - Ênfase2 240 5" xfId="16919" xr:uid="{00000000-0005-0000-0000-0000230E0000}"/>
    <cellStyle name="20% - Ênfase2 240 6" xfId="20228" xr:uid="{00000000-0005-0000-0000-0000240E0000}"/>
    <cellStyle name="20% - Ênfase2 240 7" xfId="23569" xr:uid="{00000000-0005-0000-0000-0000250E0000}"/>
    <cellStyle name="20% - Ênfase2 240 8" xfId="26934" xr:uid="{00000000-0005-0000-0000-0000260E0000}"/>
    <cellStyle name="20% - Ênfase2 240 9" xfId="30243" xr:uid="{00000000-0005-0000-0000-0000270E0000}"/>
    <cellStyle name="20% - Ênfase2 241" xfId="3549" xr:uid="{00000000-0005-0000-0000-0000280E0000}"/>
    <cellStyle name="20% - Ênfase2 241 2" xfId="6913" xr:uid="{00000000-0005-0000-0000-0000290E0000}"/>
    <cellStyle name="20% - Ênfase2 241 3" xfId="10221" xr:uid="{00000000-0005-0000-0000-00002A0E0000}"/>
    <cellStyle name="20% - Ênfase2 241 4" xfId="13610" xr:uid="{00000000-0005-0000-0000-00002B0E0000}"/>
    <cellStyle name="20% - Ênfase2 241 5" xfId="16924" xr:uid="{00000000-0005-0000-0000-00002C0E0000}"/>
    <cellStyle name="20% - Ênfase2 241 6" xfId="20233" xr:uid="{00000000-0005-0000-0000-00002D0E0000}"/>
    <cellStyle name="20% - Ênfase2 241 7" xfId="23574" xr:uid="{00000000-0005-0000-0000-00002E0E0000}"/>
    <cellStyle name="20% - Ênfase2 241 8" xfId="26939" xr:uid="{00000000-0005-0000-0000-00002F0E0000}"/>
    <cellStyle name="20% - Ênfase2 241 9" xfId="30248" xr:uid="{00000000-0005-0000-0000-0000300E0000}"/>
    <cellStyle name="20% - Ênfase2 242" xfId="3573" xr:uid="{00000000-0005-0000-0000-0000310E0000}"/>
    <cellStyle name="20% - Ênfase2 242 2" xfId="6937" xr:uid="{00000000-0005-0000-0000-0000320E0000}"/>
    <cellStyle name="20% - Ênfase2 242 3" xfId="10245" xr:uid="{00000000-0005-0000-0000-0000330E0000}"/>
    <cellStyle name="20% - Ênfase2 242 4" xfId="13634" xr:uid="{00000000-0005-0000-0000-0000340E0000}"/>
    <cellStyle name="20% - Ênfase2 242 5" xfId="16948" xr:uid="{00000000-0005-0000-0000-0000350E0000}"/>
    <cellStyle name="20% - Ênfase2 242 6" xfId="20257" xr:uid="{00000000-0005-0000-0000-0000360E0000}"/>
    <cellStyle name="20% - Ênfase2 242 7" xfId="23598" xr:uid="{00000000-0005-0000-0000-0000370E0000}"/>
    <cellStyle name="20% - Ênfase2 242 8" xfId="26963" xr:uid="{00000000-0005-0000-0000-0000380E0000}"/>
    <cellStyle name="20% - Ênfase2 242 9" xfId="30272" xr:uid="{00000000-0005-0000-0000-0000390E0000}"/>
    <cellStyle name="20% - Ênfase2 243" xfId="3584" xr:uid="{00000000-0005-0000-0000-00003A0E0000}"/>
    <cellStyle name="20% - Ênfase2 243 2" xfId="6948" xr:uid="{00000000-0005-0000-0000-00003B0E0000}"/>
    <cellStyle name="20% - Ênfase2 243 3" xfId="10256" xr:uid="{00000000-0005-0000-0000-00003C0E0000}"/>
    <cellStyle name="20% - Ênfase2 243 4" xfId="13645" xr:uid="{00000000-0005-0000-0000-00003D0E0000}"/>
    <cellStyle name="20% - Ênfase2 243 5" xfId="16959" xr:uid="{00000000-0005-0000-0000-00003E0E0000}"/>
    <cellStyle name="20% - Ênfase2 243 6" xfId="20268" xr:uid="{00000000-0005-0000-0000-00003F0E0000}"/>
    <cellStyle name="20% - Ênfase2 243 7" xfId="23609" xr:uid="{00000000-0005-0000-0000-0000400E0000}"/>
    <cellStyle name="20% - Ênfase2 243 8" xfId="26974" xr:uid="{00000000-0005-0000-0000-0000410E0000}"/>
    <cellStyle name="20% - Ênfase2 243 9" xfId="30283" xr:uid="{00000000-0005-0000-0000-0000420E0000}"/>
    <cellStyle name="20% - Ênfase2 244" xfId="3588" xr:uid="{00000000-0005-0000-0000-0000430E0000}"/>
    <cellStyle name="20% - Ênfase2 244 2" xfId="6952" xr:uid="{00000000-0005-0000-0000-0000440E0000}"/>
    <cellStyle name="20% - Ênfase2 244 3" xfId="10260" xr:uid="{00000000-0005-0000-0000-0000450E0000}"/>
    <cellStyle name="20% - Ênfase2 244 4" xfId="13649" xr:uid="{00000000-0005-0000-0000-0000460E0000}"/>
    <cellStyle name="20% - Ênfase2 244 5" xfId="16963" xr:uid="{00000000-0005-0000-0000-0000470E0000}"/>
    <cellStyle name="20% - Ênfase2 244 6" xfId="20272" xr:uid="{00000000-0005-0000-0000-0000480E0000}"/>
    <cellStyle name="20% - Ênfase2 244 7" xfId="23613" xr:uid="{00000000-0005-0000-0000-0000490E0000}"/>
    <cellStyle name="20% - Ênfase2 244 8" xfId="26978" xr:uid="{00000000-0005-0000-0000-00004A0E0000}"/>
    <cellStyle name="20% - Ênfase2 244 9" xfId="30287" xr:uid="{00000000-0005-0000-0000-00004B0E0000}"/>
    <cellStyle name="20% - Ênfase2 245" xfId="3601" xr:uid="{00000000-0005-0000-0000-00004C0E0000}"/>
    <cellStyle name="20% - Ênfase2 245 2" xfId="6965" xr:uid="{00000000-0005-0000-0000-00004D0E0000}"/>
    <cellStyle name="20% - Ênfase2 245 3" xfId="10273" xr:uid="{00000000-0005-0000-0000-00004E0E0000}"/>
    <cellStyle name="20% - Ênfase2 245 4" xfId="13662" xr:uid="{00000000-0005-0000-0000-00004F0E0000}"/>
    <cellStyle name="20% - Ênfase2 245 5" xfId="16976" xr:uid="{00000000-0005-0000-0000-0000500E0000}"/>
    <cellStyle name="20% - Ênfase2 245 6" xfId="20285" xr:uid="{00000000-0005-0000-0000-0000510E0000}"/>
    <cellStyle name="20% - Ênfase2 245 7" xfId="23626" xr:uid="{00000000-0005-0000-0000-0000520E0000}"/>
    <cellStyle name="20% - Ênfase2 245 8" xfId="26991" xr:uid="{00000000-0005-0000-0000-0000530E0000}"/>
    <cellStyle name="20% - Ênfase2 245 9" xfId="30300" xr:uid="{00000000-0005-0000-0000-0000540E0000}"/>
    <cellStyle name="20% - Ênfase2 246" xfId="3647" xr:uid="{00000000-0005-0000-0000-0000550E0000}"/>
    <cellStyle name="20% - Ênfase2 247" xfId="3630" xr:uid="{00000000-0005-0000-0000-0000560E0000}"/>
    <cellStyle name="20% - Ênfase2 248" xfId="10332" xr:uid="{00000000-0005-0000-0000-0000570E0000}"/>
    <cellStyle name="20% - Ênfase2 249" xfId="10304" xr:uid="{00000000-0005-0000-0000-0000580E0000}"/>
    <cellStyle name="20% - Ênfase2 25" xfId="648" xr:uid="{00000000-0005-0000-0000-0000590E0000}"/>
    <cellStyle name="20% - Ênfase2 25 2" xfId="4012" xr:uid="{00000000-0005-0000-0000-00005A0E0000}"/>
    <cellStyle name="20% - Ênfase2 25 3" xfId="7320" xr:uid="{00000000-0005-0000-0000-00005B0E0000}"/>
    <cellStyle name="20% - Ênfase2 25 4" xfId="10709" xr:uid="{00000000-0005-0000-0000-00005C0E0000}"/>
    <cellStyle name="20% - Ênfase2 25 5" xfId="14023" xr:uid="{00000000-0005-0000-0000-00005D0E0000}"/>
    <cellStyle name="20% - Ênfase2 25 6" xfId="17332" xr:uid="{00000000-0005-0000-0000-00005E0E0000}"/>
    <cellStyle name="20% - Ênfase2 25 7" xfId="20673" xr:uid="{00000000-0005-0000-0000-00005F0E0000}"/>
    <cellStyle name="20% - Ênfase2 25 8" xfId="24038" xr:uid="{00000000-0005-0000-0000-0000600E0000}"/>
    <cellStyle name="20% - Ênfase2 25 9" xfId="27347" xr:uid="{00000000-0005-0000-0000-0000610E0000}"/>
    <cellStyle name="20% - Ênfase2 250" xfId="10309" xr:uid="{00000000-0005-0000-0000-0000620E0000}"/>
    <cellStyle name="20% - Ênfase2 251" xfId="20318" xr:uid="{00000000-0005-0000-0000-0000630E0000}"/>
    <cellStyle name="20% - Ênfase2 252" xfId="23673" xr:uid="{00000000-0005-0000-0000-0000640E0000}"/>
    <cellStyle name="20% - Ênfase2 253" xfId="23656" xr:uid="{00000000-0005-0000-0000-0000650E0000}"/>
    <cellStyle name="20% - Ênfase2 26" xfId="661" xr:uid="{00000000-0005-0000-0000-0000660E0000}"/>
    <cellStyle name="20% - Ênfase2 26 2" xfId="4025" xr:uid="{00000000-0005-0000-0000-0000670E0000}"/>
    <cellStyle name="20% - Ênfase2 26 3" xfId="7333" xr:uid="{00000000-0005-0000-0000-0000680E0000}"/>
    <cellStyle name="20% - Ênfase2 26 4" xfId="10722" xr:uid="{00000000-0005-0000-0000-0000690E0000}"/>
    <cellStyle name="20% - Ênfase2 26 5" xfId="14036" xr:uid="{00000000-0005-0000-0000-00006A0E0000}"/>
    <cellStyle name="20% - Ênfase2 26 6" xfId="17345" xr:uid="{00000000-0005-0000-0000-00006B0E0000}"/>
    <cellStyle name="20% - Ênfase2 26 7" xfId="20686" xr:uid="{00000000-0005-0000-0000-00006C0E0000}"/>
    <cellStyle name="20% - Ênfase2 26 8" xfId="24051" xr:uid="{00000000-0005-0000-0000-00006D0E0000}"/>
    <cellStyle name="20% - Ênfase2 26 9" xfId="27360" xr:uid="{00000000-0005-0000-0000-00006E0E0000}"/>
    <cellStyle name="20% - Ênfase2 27" xfId="674" xr:uid="{00000000-0005-0000-0000-00006F0E0000}"/>
    <cellStyle name="20% - Ênfase2 27 2" xfId="4038" xr:uid="{00000000-0005-0000-0000-0000700E0000}"/>
    <cellStyle name="20% - Ênfase2 27 3" xfId="7346" xr:uid="{00000000-0005-0000-0000-0000710E0000}"/>
    <cellStyle name="20% - Ênfase2 27 4" xfId="10735" xr:uid="{00000000-0005-0000-0000-0000720E0000}"/>
    <cellStyle name="20% - Ênfase2 27 5" xfId="14049" xr:uid="{00000000-0005-0000-0000-0000730E0000}"/>
    <cellStyle name="20% - Ênfase2 27 6" xfId="17358" xr:uid="{00000000-0005-0000-0000-0000740E0000}"/>
    <cellStyle name="20% - Ênfase2 27 7" xfId="20699" xr:uid="{00000000-0005-0000-0000-0000750E0000}"/>
    <cellStyle name="20% - Ênfase2 27 8" xfId="24064" xr:uid="{00000000-0005-0000-0000-0000760E0000}"/>
    <cellStyle name="20% - Ênfase2 27 9" xfId="27373" xr:uid="{00000000-0005-0000-0000-0000770E0000}"/>
    <cellStyle name="20% - Ênfase2 28" xfId="687" xr:uid="{00000000-0005-0000-0000-0000780E0000}"/>
    <cellStyle name="20% - Ênfase2 28 2" xfId="4051" xr:uid="{00000000-0005-0000-0000-0000790E0000}"/>
    <cellStyle name="20% - Ênfase2 28 3" xfId="7359" xr:uid="{00000000-0005-0000-0000-00007A0E0000}"/>
    <cellStyle name="20% - Ênfase2 28 4" xfId="10748" xr:uid="{00000000-0005-0000-0000-00007B0E0000}"/>
    <cellStyle name="20% - Ênfase2 28 5" xfId="14062" xr:uid="{00000000-0005-0000-0000-00007C0E0000}"/>
    <cellStyle name="20% - Ênfase2 28 6" xfId="17371" xr:uid="{00000000-0005-0000-0000-00007D0E0000}"/>
    <cellStyle name="20% - Ênfase2 28 7" xfId="20712" xr:uid="{00000000-0005-0000-0000-00007E0E0000}"/>
    <cellStyle name="20% - Ênfase2 28 8" xfId="24077" xr:uid="{00000000-0005-0000-0000-00007F0E0000}"/>
    <cellStyle name="20% - Ênfase2 28 9" xfId="27386" xr:uid="{00000000-0005-0000-0000-0000800E0000}"/>
    <cellStyle name="20% - Ênfase2 29" xfId="700" xr:uid="{00000000-0005-0000-0000-0000810E0000}"/>
    <cellStyle name="20% - Ênfase2 29 2" xfId="4064" xr:uid="{00000000-0005-0000-0000-0000820E0000}"/>
    <cellStyle name="20% - Ênfase2 29 3" xfId="7372" xr:uid="{00000000-0005-0000-0000-0000830E0000}"/>
    <cellStyle name="20% - Ênfase2 29 4" xfId="10761" xr:uid="{00000000-0005-0000-0000-0000840E0000}"/>
    <cellStyle name="20% - Ênfase2 29 5" xfId="14075" xr:uid="{00000000-0005-0000-0000-0000850E0000}"/>
    <cellStyle name="20% - Ênfase2 29 6" xfId="17384" xr:uid="{00000000-0005-0000-0000-0000860E0000}"/>
    <cellStyle name="20% - Ênfase2 29 7" xfId="20725" xr:uid="{00000000-0005-0000-0000-0000870E0000}"/>
    <cellStyle name="20% - Ênfase2 29 8" xfId="24090" xr:uid="{00000000-0005-0000-0000-0000880E0000}"/>
    <cellStyle name="20% - Ênfase2 29 9" xfId="27399" xr:uid="{00000000-0005-0000-0000-0000890E0000}"/>
    <cellStyle name="20% - Ênfase2 3" xfId="166" xr:uid="{00000000-0005-0000-0000-00008A0E0000}"/>
    <cellStyle name="20% - Ênfase2 3 10" xfId="27026" xr:uid="{00000000-0005-0000-0000-00008B0E0000}"/>
    <cellStyle name="20% - Ênfase2 3 2" xfId="327" xr:uid="{00000000-0005-0000-0000-00008C0E0000}"/>
    <cellStyle name="20% - Ênfase2 3 3" xfId="3686" xr:uid="{00000000-0005-0000-0000-00008D0E0000}"/>
    <cellStyle name="20% - Ênfase2 3 4" xfId="6999" xr:uid="{00000000-0005-0000-0000-00008E0E0000}"/>
    <cellStyle name="20% - Ênfase2 3 5" xfId="10373" xr:uid="{00000000-0005-0000-0000-00008F0E0000}"/>
    <cellStyle name="20% - Ênfase2 3 6" xfId="13697" xr:uid="{00000000-0005-0000-0000-0000900E0000}"/>
    <cellStyle name="20% - Ênfase2 3 7" xfId="17011" xr:uid="{00000000-0005-0000-0000-0000910E0000}"/>
    <cellStyle name="20% - Ênfase2 3 8" xfId="20352" xr:uid="{00000000-0005-0000-0000-0000920E0000}"/>
    <cellStyle name="20% - Ênfase2 3 9" xfId="23712" xr:uid="{00000000-0005-0000-0000-0000930E0000}"/>
    <cellStyle name="20% - Ênfase2 30" xfId="713" xr:uid="{00000000-0005-0000-0000-0000940E0000}"/>
    <cellStyle name="20% - Ênfase2 30 2" xfId="4077" xr:uid="{00000000-0005-0000-0000-0000950E0000}"/>
    <cellStyle name="20% - Ênfase2 30 3" xfId="7385" xr:uid="{00000000-0005-0000-0000-0000960E0000}"/>
    <cellStyle name="20% - Ênfase2 30 4" xfId="10774" xr:uid="{00000000-0005-0000-0000-0000970E0000}"/>
    <cellStyle name="20% - Ênfase2 30 5" xfId="14088" xr:uid="{00000000-0005-0000-0000-0000980E0000}"/>
    <cellStyle name="20% - Ênfase2 30 6" xfId="17397" xr:uid="{00000000-0005-0000-0000-0000990E0000}"/>
    <cellStyle name="20% - Ênfase2 30 7" xfId="20738" xr:uid="{00000000-0005-0000-0000-00009A0E0000}"/>
    <cellStyle name="20% - Ênfase2 30 8" xfId="24103" xr:uid="{00000000-0005-0000-0000-00009B0E0000}"/>
    <cellStyle name="20% - Ênfase2 30 9" xfId="27412" xr:uid="{00000000-0005-0000-0000-00009C0E0000}"/>
    <cellStyle name="20% - Ênfase2 31" xfId="726" xr:uid="{00000000-0005-0000-0000-00009D0E0000}"/>
    <cellStyle name="20% - Ênfase2 31 2" xfId="4090" xr:uid="{00000000-0005-0000-0000-00009E0E0000}"/>
    <cellStyle name="20% - Ênfase2 31 3" xfId="7398" xr:uid="{00000000-0005-0000-0000-00009F0E0000}"/>
    <cellStyle name="20% - Ênfase2 31 4" xfId="10787" xr:uid="{00000000-0005-0000-0000-0000A00E0000}"/>
    <cellStyle name="20% - Ênfase2 31 5" xfId="14101" xr:uid="{00000000-0005-0000-0000-0000A10E0000}"/>
    <cellStyle name="20% - Ênfase2 31 6" xfId="17410" xr:uid="{00000000-0005-0000-0000-0000A20E0000}"/>
    <cellStyle name="20% - Ênfase2 31 7" xfId="20751" xr:uid="{00000000-0005-0000-0000-0000A30E0000}"/>
    <cellStyle name="20% - Ênfase2 31 8" xfId="24116" xr:uid="{00000000-0005-0000-0000-0000A40E0000}"/>
    <cellStyle name="20% - Ênfase2 31 9" xfId="27425" xr:uid="{00000000-0005-0000-0000-0000A50E0000}"/>
    <cellStyle name="20% - Ênfase2 32" xfId="739" xr:uid="{00000000-0005-0000-0000-0000A60E0000}"/>
    <cellStyle name="20% - Ênfase2 32 2" xfId="4103" xr:uid="{00000000-0005-0000-0000-0000A70E0000}"/>
    <cellStyle name="20% - Ênfase2 32 3" xfId="7411" xr:uid="{00000000-0005-0000-0000-0000A80E0000}"/>
    <cellStyle name="20% - Ênfase2 32 4" xfId="10800" xr:uid="{00000000-0005-0000-0000-0000A90E0000}"/>
    <cellStyle name="20% - Ênfase2 32 5" xfId="14114" xr:uid="{00000000-0005-0000-0000-0000AA0E0000}"/>
    <cellStyle name="20% - Ênfase2 32 6" xfId="17423" xr:uid="{00000000-0005-0000-0000-0000AB0E0000}"/>
    <cellStyle name="20% - Ênfase2 32 7" xfId="20764" xr:uid="{00000000-0005-0000-0000-0000AC0E0000}"/>
    <cellStyle name="20% - Ênfase2 32 8" xfId="24129" xr:uid="{00000000-0005-0000-0000-0000AD0E0000}"/>
    <cellStyle name="20% - Ênfase2 32 9" xfId="27438" xr:uid="{00000000-0005-0000-0000-0000AE0E0000}"/>
    <cellStyle name="20% - Ênfase2 33" xfId="752" xr:uid="{00000000-0005-0000-0000-0000AF0E0000}"/>
    <cellStyle name="20% - Ênfase2 33 2" xfId="4116" xr:uid="{00000000-0005-0000-0000-0000B00E0000}"/>
    <cellStyle name="20% - Ênfase2 33 3" xfId="7424" xr:uid="{00000000-0005-0000-0000-0000B10E0000}"/>
    <cellStyle name="20% - Ênfase2 33 4" xfId="10813" xr:uid="{00000000-0005-0000-0000-0000B20E0000}"/>
    <cellStyle name="20% - Ênfase2 33 5" xfId="14127" xr:uid="{00000000-0005-0000-0000-0000B30E0000}"/>
    <cellStyle name="20% - Ênfase2 33 6" xfId="17436" xr:uid="{00000000-0005-0000-0000-0000B40E0000}"/>
    <cellStyle name="20% - Ênfase2 33 7" xfId="20777" xr:uid="{00000000-0005-0000-0000-0000B50E0000}"/>
    <cellStyle name="20% - Ênfase2 33 8" xfId="24142" xr:uid="{00000000-0005-0000-0000-0000B60E0000}"/>
    <cellStyle name="20% - Ênfase2 33 9" xfId="27451" xr:uid="{00000000-0005-0000-0000-0000B70E0000}"/>
    <cellStyle name="20% - Ênfase2 34" xfId="765" xr:uid="{00000000-0005-0000-0000-0000B80E0000}"/>
    <cellStyle name="20% - Ênfase2 34 2" xfId="4129" xr:uid="{00000000-0005-0000-0000-0000B90E0000}"/>
    <cellStyle name="20% - Ênfase2 34 3" xfId="7437" xr:uid="{00000000-0005-0000-0000-0000BA0E0000}"/>
    <cellStyle name="20% - Ênfase2 34 4" xfId="10826" xr:uid="{00000000-0005-0000-0000-0000BB0E0000}"/>
    <cellStyle name="20% - Ênfase2 34 5" xfId="14140" xr:uid="{00000000-0005-0000-0000-0000BC0E0000}"/>
    <cellStyle name="20% - Ênfase2 34 6" xfId="17449" xr:uid="{00000000-0005-0000-0000-0000BD0E0000}"/>
    <cellStyle name="20% - Ênfase2 34 7" xfId="20790" xr:uid="{00000000-0005-0000-0000-0000BE0E0000}"/>
    <cellStyle name="20% - Ênfase2 34 8" xfId="24155" xr:uid="{00000000-0005-0000-0000-0000BF0E0000}"/>
    <cellStyle name="20% - Ênfase2 34 9" xfId="27464" xr:uid="{00000000-0005-0000-0000-0000C00E0000}"/>
    <cellStyle name="20% - Ênfase2 35" xfId="778" xr:uid="{00000000-0005-0000-0000-0000C10E0000}"/>
    <cellStyle name="20% - Ênfase2 35 2" xfId="4142" xr:uid="{00000000-0005-0000-0000-0000C20E0000}"/>
    <cellStyle name="20% - Ênfase2 35 3" xfId="7450" xr:uid="{00000000-0005-0000-0000-0000C30E0000}"/>
    <cellStyle name="20% - Ênfase2 35 4" xfId="10839" xr:uid="{00000000-0005-0000-0000-0000C40E0000}"/>
    <cellStyle name="20% - Ênfase2 35 5" xfId="14153" xr:uid="{00000000-0005-0000-0000-0000C50E0000}"/>
    <cellStyle name="20% - Ênfase2 35 6" xfId="17462" xr:uid="{00000000-0005-0000-0000-0000C60E0000}"/>
    <cellStyle name="20% - Ênfase2 35 7" xfId="20803" xr:uid="{00000000-0005-0000-0000-0000C70E0000}"/>
    <cellStyle name="20% - Ênfase2 35 8" xfId="24168" xr:uid="{00000000-0005-0000-0000-0000C80E0000}"/>
    <cellStyle name="20% - Ênfase2 35 9" xfId="27477" xr:uid="{00000000-0005-0000-0000-0000C90E0000}"/>
    <cellStyle name="20% - Ênfase2 36" xfId="791" xr:uid="{00000000-0005-0000-0000-0000CA0E0000}"/>
    <cellStyle name="20% - Ênfase2 36 2" xfId="4155" xr:uid="{00000000-0005-0000-0000-0000CB0E0000}"/>
    <cellStyle name="20% - Ênfase2 36 3" xfId="7463" xr:uid="{00000000-0005-0000-0000-0000CC0E0000}"/>
    <cellStyle name="20% - Ênfase2 36 4" xfId="10852" xr:uid="{00000000-0005-0000-0000-0000CD0E0000}"/>
    <cellStyle name="20% - Ênfase2 36 5" xfId="14166" xr:uid="{00000000-0005-0000-0000-0000CE0E0000}"/>
    <cellStyle name="20% - Ênfase2 36 6" xfId="17475" xr:uid="{00000000-0005-0000-0000-0000CF0E0000}"/>
    <cellStyle name="20% - Ênfase2 36 7" xfId="20816" xr:uid="{00000000-0005-0000-0000-0000D00E0000}"/>
    <cellStyle name="20% - Ênfase2 36 8" xfId="24181" xr:uid="{00000000-0005-0000-0000-0000D10E0000}"/>
    <cellStyle name="20% - Ênfase2 36 9" xfId="27490" xr:uid="{00000000-0005-0000-0000-0000D20E0000}"/>
    <cellStyle name="20% - Ênfase2 37" xfId="804" xr:uid="{00000000-0005-0000-0000-0000D30E0000}"/>
    <cellStyle name="20% - Ênfase2 37 2" xfId="4168" xr:uid="{00000000-0005-0000-0000-0000D40E0000}"/>
    <cellStyle name="20% - Ênfase2 37 3" xfId="7476" xr:uid="{00000000-0005-0000-0000-0000D50E0000}"/>
    <cellStyle name="20% - Ênfase2 37 4" xfId="10865" xr:uid="{00000000-0005-0000-0000-0000D60E0000}"/>
    <cellStyle name="20% - Ênfase2 37 5" xfId="14179" xr:uid="{00000000-0005-0000-0000-0000D70E0000}"/>
    <cellStyle name="20% - Ênfase2 37 6" xfId="17488" xr:uid="{00000000-0005-0000-0000-0000D80E0000}"/>
    <cellStyle name="20% - Ênfase2 37 7" xfId="20829" xr:uid="{00000000-0005-0000-0000-0000D90E0000}"/>
    <cellStyle name="20% - Ênfase2 37 8" xfId="24194" xr:uid="{00000000-0005-0000-0000-0000DA0E0000}"/>
    <cellStyle name="20% - Ênfase2 37 9" xfId="27503" xr:uid="{00000000-0005-0000-0000-0000DB0E0000}"/>
    <cellStyle name="20% - Ênfase2 38" xfId="817" xr:uid="{00000000-0005-0000-0000-0000DC0E0000}"/>
    <cellStyle name="20% - Ênfase2 38 2" xfId="4181" xr:uid="{00000000-0005-0000-0000-0000DD0E0000}"/>
    <cellStyle name="20% - Ênfase2 38 3" xfId="7489" xr:uid="{00000000-0005-0000-0000-0000DE0E0000}"/>
    <cellStyle name="20% - Ênfase2 38 4" xfId="10878" xr:uid="{00000000-0005-0000-0000-0000DF0E0000}"/>
    <cellStyle name="20% - Ênfase2 38 5" xfId="14192" xr:uid="{00000000-0005-0000-0000-0000E00E0000}"/>
    <cellStyle name="20% - Ênfase2 38 6" xfId="17501" xr:uid="{00000000-0005-0000-0000-0000E10E0000}"/>
    <cellStyle name="20% - Ênfase2 38 7" xfId="20842" xr:uid="{00000000-0005-0000-0000-0000E20E0000}"/>
    <cellStyle name="20% - Ênfase2 38 8" xfId="24207" xr:uid="{00000000-0005-0000-0000-0000E30E0000}"/>
    <cellStyle name="20% - Ênfase2 38 9" xfId="27516" xr:uid="{00000000-0005-0000-0000-0000E40E0000}"/>
    <cellStyle name="20% - Ênfase2 39" xfId="830" xr:uid="{00000000-0005-0000-0000-0000E50E0000}"/>
    <cellStyle name="20% - Ênfase2 39 2" xfId="4194" xr:uid="{00000000-0005-0000-0000-0000E60E0000}"/>
    <cellStyle name="20% - Ênfase2 39 3" xfId="7502" xr:uid="{00000000-0005-0000-0000-0000E70E0000}"/>
    <cellStyle name="20% - Ênfase2 39 4" xfId="10891" xr:uid="{00000000-0005-0000-0000-0000E80E0000}"/>
    <cellStyle name="20% - Ênfase2 39 5" xfId="14205" xr:uid="{00000000-0005-0000-0000-0000E90E0000}"/>
    <cellStyle name="20% - Ênfase2 39 6" xfId="17514" xr:uid="{00000000-0005-0000-0000-0000EA0E0000}"/>
    <cellStyle name="20% - Ênfase2 39 7" xfId="20855" xr:uid="{00000000-0005-0000-0000-0000EB0E0000}"/>
    <cellStyle name="20% - Ênfase2 39 8" xfId="24220" xr:uid="{00000000-0005-0000-0000-0000EC0E0000}"/>
    <cellStyle name="20% - Ênfase2 39 9" xfId="27529" xr:uid="{00000000-0005-0000-0000-0000ED0E0000}"/>
    <cellStyle name="20% - Ênfase2 4" xfId="147" xr:uid="{00000000-0005-0000-0000-0000EE0E0000}"/>
    <cellStyle name="20% - Ênfase2 4 10" xfId="27007" xr:uid="{00000000-0005-0000-0000-0000EF0E0000}"/>
    <cellStyle name="20% - Ênfase2 4 2" xfId="308" xr:uid="{00000000-0005-0000-0000-0000F00E0000}"/>
    <cellStyle name="20% - Ênfase2 4 3" xfId="3667" xr:uid="{00000000-0005-0000-0000-0000F10E0000}"/>
    <cellStyle name="20% - Ênfase2 4 4" xfId="6980" xr:uid="{00000000-0005-0000-0000-0000F20E0000}"/>
    <cellStyle name="20% - Ênfase2 4 5" xfId="10354" xr:uid="{00000000-0005-0000-0000-0000F30E0000}"/>
    <cellStyle name="20% - Ênfase2 4 6" xfId="13678" xr:uid="{00000000-0005-0000-0000-0000F40E0000}"/>
    <cellStyle name="20% - Ênfase2 4 7" xfId="16992" xr:uid="{00000000-0005-0000-0000-0000F50E0000}"/>
    <cellStyle name="20% - Ênfase2 4 8" xfId="20333" xr:uid="{00000000-0005-0000-0000-0000F60E0000}"/>
    <cellStyle name="20% - Ênfase2 4 9" xfId="23693" xr:uid="{00000000-0005-0000-0000-0000F70E0000}"/>
    <cellStyle name="20% - Ênfase2 40" xfId="843" xr:uid="{00000000-0005-0000-0000-0000F80E0000}"/>
    <cellStyle name="20% - Ênfase2 40 2" xfId="4207" xr:uid="{00000000-0005-0000-0000-0000F90E0000}"/>
    <cellStyle name="20% - Ênfase2 40 3" xfId="7515" xr:uid="{00000000-0005-0000-0000-0000FA0E0000}"/>
    <cellStyle name="20% - Ênfase2 40 4" xfId="10904" xr:uid="{00000000-0005-0000-0000-0000FB0E0000}"/>
    <cellStyle name="20% - Ênfase2 40 5" xfId="14218" xr:uid="{00000000-0005-0000-0000-0000FC0E0000}"/>
    <cellStyle name="20% - Ênfase2 40 6" xfId="17527" xr:uid="{00000000-0005-0000-0000-0000FD0E0000}"/>
    <cellStyle name="20% - Ênfase2 40 7" xfId="20868" xr:uid="{00000000-0005-0000-0000-0000FE0E0000}"/>
    <cellStyle name="20% - Ênfase2 40 8" xfId="24233" xr:uid="{00000000-0005-0000-0000-0000FF0E0000}"/>
    <cellStyle name="20% - Ênfase2 40 9" xfId="27542" xr:uid="{00000000-0005-0000-0000-0000000F0000}"/>
    <cellStyle name="20% - Ênfase2 41" xfId="856" xr:uid="{00000000-0005-0000-0000-0000010F0000}"/>
    <cellStyle name="20% - Ênfase2 41 2" xfId="4220" xr:uid="{00000000-0005-0000-0000-0000020F0000}"/>
    <cellStyle name="20% - Ênfase2 41 3" xfId="7528" xr:uid="{00000000-0005-0000-0000-0000030F0000}"/>
    <cellStyle name="20% - Ênfase2 41 4" xfId="10917" xr:uid="{00000000-0005-0000-0000-0000040F0000}"/>
    <cellStyle name="20% - Ênfase2 41 5" xfId="14231" xr:uid="{00000000-0005-0000-0000-0000050F0000}"/>
    <cellStyle name="20% - Ênfase2 41 6" xfId="17540" xr:uid="{00000000-0005-0000-0000-0000060F0000}"/>
    <cellStyle name="20% - Ênfase2 41 7" xfId="20881" xr:uid="{00000000-0005-0000-0000-0000070F0000}"/>
    <cellStyle name="20% - Ênfase2 41 8" xfId="24246" xr:uid="{00000000-0005-0000-0000-0000080F0000}"/>
    <cellStyle name="20% - Ênfase2 41 9" xfId="27555" xr:uid="{00000000-0005-0000-0000-0000090F0000}"/>
    <cellStyle name="20% - Ênfase2 42" xfId="869" xr:uid="{00000000-0005-0000-0000-00000A0F0000}"/>
    <cellStyle name="20% - Ênfase2 42 2" xfId="4233" xr:uid="{00000000-0005-0000-0000-00000B0F0000}"/>
    <cellStyle name="20% - Ênfase2 42 3" xfId="7541" xr:uid="{00000000-0005-0000-0000-00000C0F0000}"/>
    <cellStyle name="20% - Ênfase2 42 4" xfId="10930" xr:uid="{00000000-0005-0000-0000-00000D0F0000}"/>
    <cellStyle name="20% - Ênfase2 42 5" xfId="14244" xr:uid="{00000000-0005-0000-0000-00000E0F0000}"/>
    <cellStyle name="20% - Ênfase2 42 6" xfId="17553" xr:uid="{00000000-0005-0000-0000-00000F0F0000}"/>
    <cellStyle name="20% - Ênfase2 42 7" xfId="20894" xr:uid="{00000000-0005-0000-0000-0000100F0000}"/>
    <cellStyle name="20% - Ênfase2 42 8" xfId="24259" xr:uid="{00000000-0005-0000-0000-0000110F0000}"/>
    <cellStyle name="20% - Ênfase2 42 9" xfId="27568" xr:uid="{00000000-0005-0000-0000-0000120F0000}"/>
    <cellStyle name="20% - Ênfase2 43" xfId="882" xr:uid="{00000000-0005-0000-0000-0000130F0000}"/>
    <cellStyle name="20% - Ênfase2 43 2" xfId="4246" xr:uid="{00000000-0005-0000-0000-0000140F0000}"/>
    <cellStyle name="20% - Ênfase2 43 3" xfId="7554" xr:uid="{00000000-0005-0000-0000-0000150F0000}"/>
    <cellStyle name="20% - Ênfase2 43 4" xfId="10943" xr:uid="{00000000-0005-0000-0000-0000160F0000}"/>
    <cellStyle name="20% - Ênfase2 43 5" xfId="14257" xr:uid="{00000000-0005-0000-0000-0000170F0000}"/>
    <cellStyle name="20% - Ênfase2 43 6" xfId="17566" xr:uid="{00000000-0005-0000-0000-0000180F0000}"/>
    <cellStyle name="20% - Ênfase2 43 7" xfId="20907" xr:uid="{00000000-0005-0000-0000-0000190F0000}"/>
    <cellStyle name="20% - Ênfase2 43 8" xfId="24272" xr:uid="{00000000-0005-0000-0000-00001A0F0000}"/>
    <cellStyle name="20% - Ênfase2 43 9" xfId="27581" xr:uid="{00000000-0005-0000-0000-00001B0F0000}"/>
    <cellStyle name="20% - Ênfase2 44" xfId="895" xr:uid="{00000000-0005-0000-0000-00001C0F0000}"/>
    <cellStyle name="20% - Ênfase2 44 2" xfId="4259" xr:uid="{00000000-0005-0000-0000-00001D0F0000}"/>
    <cellStyle name="20% - Ênfase2 44 3" xfId="7567" xr:uid="{00000000-0005-0000-0000-00001E0F0000}"/>
    <cellStyle name="20% - Ênfase2 44 4" xfId="10956" xr:uid="{00000000-0005-0000-0000-00001F0F0000}"/>
    <cellStyle name="20% - Ênfase2 44 5" xfId="14270" xr:uid="{00000000-0005-0000-0000-0000200F0000}"/>
    <cellStyle name="20% - Ênfase2 44 6" xfId="17579" xr:uid="{00000000-0005-0000-0000-0000210F0000}"/>
    <cellStyle name="20% - Ênfase2 44 7" xfId="20920" xr:uid="{00000000-0005-0000-0000-0000220F0000}"/>
    <cellStyle name="20% - Ênfase2 44 8" xfId="24285" xr:uid="{00000000-0005-0000-0000-0000230F0000}"/>
    <cellStyle name="20% - Ênfase2 44 9" xfId="27594" xr:uid="{00000000-0005-0000-0000-0000240F0000}"/>
    <cellStyle name="20% - Ênfase2 45" xfId="908" xr:uid="{00000000-0005-0000-0000-0000250F0000}"/>
    <cellStyle name="20% - Ênfase2 45 2" xfId="4272" xr:uid="{00000000-0005-0000-0000-0000260F0000}"/>
    <cellStyle name="20% - Ênfase2 45 3" xfId="7580" xr:uid="{00000000-0005-0000-0000-0000270F0000}"/>
    <cellStyle name="20% - Ênfase2 45 4" xfId="10969" xr:uid="{00000000-0005-0000-0000-0000280F0000}"/>
    <cellStyle name="20% - Ênfase2 45 5" xfId="14283" xr:uid="{00000000-0005-0000-0000-0000290F0000}"/>
    <cellStyle name="20% - Ênfase2 45 6" xfId="17592" xr:uid="{00000000-0005-0000-0000-00002A0F0000}"/>
    <cellStyle name="20% - Ênfase2 45 7" xfId="20933" xr:uid="{00000000-0005-0000-0000-00002B0F0000}"/>
    <cellStyle name="20% - Ênfase2 45 8" xfId="24298" xr:uid="{00000000-0005-0000-0000-00002C0F0000}"/>
    <cellStyle name="20% - Ênfase2 45 9" xfId="27607" xr:uid="{00000000-0005-0000-0000-00002D0F0000}"/>
    <cellStyle name="20% - Ênfase2 46" xfId="922" xr:uid="{00000000-0005-0000-0000-00002E0F0000}"/>
    <cellStyle name="20% - Ênfase2 46 2" xfId="4286" xr:uid="{00000000-0005-0000-0000-00002F0F0000}"/>
    <cellStyle name="20% - Ênfase2 46 3" xfId="7594" xr:uid="{00000000-0005-0000-0000-0000300F0000}"/>
    <cellStyle name="20% - Ênfase2 46 4" xfId="10983" xr:uid="{00000000-0005-0000-0000-0000310F0000}"/>
    <cellStyle name="20% - Ênfase2 46 5" xfId="14297" xr:uid="{00000000-0005-0000-0000-0000320F0000}"/>
    <cellStyle name="20% - Ênfase2 46 6" xfId="17606" xr:uid="{00000000-0005-0000-0000-0000330F0000}"/>
    <cellStyle name="20% - Ênfase2 46 7" xfId="20947" xr:uid="{00000000-0005-0000-0000-0000340F0000}"/>
    <cellStyle name="20% - Ênfase2 46 8" xfId="24312" xr:uid="{00000000-0005-0000-0000-0000350F0000}"/>
    <cellStyle name="20% - Ênfase2 46 9" xfId="27621" xr:uid="{00000000-0005-0000-0000-0000360F0000}"/>
    <cellStyle name="20% - Ênfase2 47" xfId="936" xr:uid="{00000000-0005-0000-0000-0000370F0000}"/>
    <cellStyle name="20% - Ênfase2 47 2" xfId="4300" xr:uid="{00000000-0005-0000-0000-0000380F0000}"/>
    <cellStyle name="20% - Ênfase2 47 3" xfId="7608" xr:uid="{00000000-0005-0000-0000-0000390F0000}"/>
    <cellStyle name="20% - Ênfase2 47 4" xfId="10997" xr:uid="{00000000-0005-0000-0000-00003A0F0000}"/>
    <cellStyle name="20% - Ênfase2 47 5" xfId="14311" xr:uid="{00000000-0005-0000-0000-00003B0F0000}"/>
    <cellStyle name="20% - Ênfase2 47 6" xfId="17620" xr:uid="{00000000-0005-0000-0000-00003C0F0000}"/>
    <cellStyle name="20% - Ênfase2 47 7" xfId="20961" xr:uid="{00000000-0005-0000-0000-00003D0F0000}"/>
    <cellStyle name="20% - Ênfase2 47 8" xfId="24326" xr:uid="{00000000-0005-0000-0000-00003E0F0000}"/>
    <cellStyle name="20% - Ênfase2 47 9" xfId="27635" xr:uid="{00000000-0005-0000-0000-00003F0F0000}"/>
    <cellStyle name="20% - Ênfase2 48" xfId="950" xr:uid="{00000000-0005-0000-0000-0000400F0000}"/>
    <cellStyle name="20% - Ênfase2 48 2" xfId="4314" xr:uid="{00000000-0005-0000-0000-0000410F0000}"/>
    <cellStyle name="20% - Ênfase2 48 3" xfId="7622" xr:uid="{00000000-0005-0000-0000-0000420F0000}"/>
    <cellStyle name="20% - Ênfase2 48 4" xfId="11011" xr:uid="{00000000-0005-0000-0000-0000430F0000}"/>
    <cellStyle name="20% - Ênfase2 48 5" xfId="14325" xr:uid="{00000000-0005-0000-0000-0000440F0000}"/>
    <cellStyle name="20% - Ênfase2 48 6" xfId="17634" xr:uid="{00000000-0005-0000-0000-0000450F0000}"/>
    <cellStyle name="20% - Ênfase2 48 7" xfId="20975" xr:uid="{00000000-0005-0000-0000-0000460F0000}"/>
    <cellStyle name="20% - Ênfase2 48 8" xfId="24340" xr:uid="{00000000-0005-0000-0000-0000470F0000}"/>
    <cellStyle name="20% - Ênfase2 48 9" xfId="27649" xr:uid="{00000000-0005-0000-0000-0000480F0000}"/>
    <cellStyle name="20% - Ênfase2 49" xfId="964" xr:uid="{00000000-0005-0000-0000-0000490F0000}"/>
    <cellStyle name="20% - Ênfase2 49 2" xfId="4328" xr:uid="{00000000-0005-0000-0000-00004A0F0000}"/>
    <cellStyle name="20% - Ênfase2 49 3" xfId="7636" xr:uid="{00000000-0005-0000-0000-00004B0F0000}"/>
    <cellStyle name="20% - Ênfase2 49 4" xfId="11025" xr:uid="{00000000-0005-0000-0000-00004C0F0000}"/>
    <cellStyle name="20% - Ênfase2 49 5" xfId="14339" xr:uid="{00000000-0005-0000-0000-00004D0F0000}"/>
    <cellStyle name="20% - Ênfase2 49 6" xfId="17648" xr:uid="{00000000-0005-0000-0000-00004E0F0000}"/>
    <cellStyle name="20% - Ênfase2 49 7" xfId="20989" xr:uid="{00000000-0005-0000-0000-00004F0F0000}"/>
    <cellStyle name="20% - Ênfase2 49 8" xfId="24354" xr:uid="{00000000-0005-0000-0000-0000500F0000}"/>
    <cellStyle name="20% - Ênfase2 49 9" xfId="27663" xr:uid="{00000000-0005-0000-0000-0000510F0000}"/>
    <cellStyle name="20% - Ênfase2 5" xfId="293" xr:uid="{00000000-0005-0000-0000-0000520F0000}"/>
    <cellStyle name="20% - Ênfase2 5 10" xfId="27077" xr:uid="{00000000-0005-0000-0000-0000530F0000}"/>
    <cellStyle name="20% - Ênfase2 5 2" xfId="378" xr:uid="{00000000-0005-0000-0000-0000540F0000}"/>
    <cellStyle name="20% - Ênfase2 5 3" xfId="3742" xr:uid="{00000000-0005-0000-0000-0000550F0000}"/>
    <cellStyle name="20% - Ênfase2 5 4" xfId="7050" xr:uid="{00000000-0005-0000-0000-0000560F0000}"/>
    <cellStyle name="20% - Ênfase2 5 5" xfId="10439" xr:uid="{00000000-0005-0000-0000-0000570F0000}"/>
    <cellStyle name="20% - Ênfase2 5 6" xfId="13753" xr:uid="{00000000-0005-0000-0000-0000580F0000}"/>
    <cellStyle name="20% - Ênfase2 5 7" xfId="17062" xr:uid="{00000000-0005-0000-0000-0000590F0000}"/>
    <cellStyle name="20% - Ênfase2 5 8" xfId="20403" xr:uid="{00000000-0005-0000-0000-00005A0F0000}"/>
    <cellStyle name="20% - Ênfase2 5 9" xfId="23768" xr:uid="{00000000-0005-0000-0000-00005B0F0000}"/>
    <cellStyle name="20% - Ênfase2 50" xfId="978" xr:uid="{00000000-0005-0000-0000-00005C0F0000}"/>
    <cellStyle name="20% - Ênfase2 50 2" xfId="4342" xr:uid="{00000000-0005-0000-0000-00005D0F0000}"/>
    <cellStyle name="20% - Ênfase2 50 3" xfId="7650" xr:uid="{00000000-0005-0000-0000-00005E0F0000}"/>
    <cellStyle name="20% - Ênfase2 50 4" xfId="11039" xr:uid="{00000000-0005-0000-0000-00005F0F0000}"/>
    <cellStyle name="20% - Ênfase2 50 5" xfId="14353" xr:uid="{00000000-0005-0000-0000-0000600F0000}"/>
    <cellStyle name="20% - Ênfase2 50 6" xfId="17662" xr:uid="{00000000-0005-0000-0000-0000610F0000}"/>
    <cellStyle name="20% - Ênfase2 50 7" xfId="21003" xr:uid="{00000000-0005-0000-0000-0000620F0000}"/>
    <cellStyle name="20% - Ênfase2 50 8" xfId="24368" xr:uid="{00000000-0005-0000-0000-0000630F0000}"/>
    <cellStyle name="20% - Ênfase2 50 9" xfId="27677" xr:uid="{00000000-0005-0000-0000-0000640F0000}"/>
    <cellStyle name="20% - Ênfase2 51" xfId="992" xr:uid="{00000000-0005-0000-0000-0000650F0000}"/>
    <cellStyle name="20% - Ênfase2 51 2" xfId="4356" xr:uid="{00000000-0005-0000-0000-0000660F0000}"/>
    <cellStyle name="20% - Ênfase2 51 3" xfId="7664" xr:uid="{00000000-0005-0000-0000-0000670F0000}"/>
    <cellStyle name="20% - Ênfase2 51 4" xfId="11053" xr:uid="{00000000-0005-0000-0000-0000680F0000}"/>
    <cellStyle name="20% - Ênfase2 51 5" xfId="14367" xr:uid="{00000000-0005-0000-0000-0000690F0000}"/>
    <cellStyle name="20% - Ênfase2 51 6" xfId="17676" xr:uid="{00000000-0005-0000-0000-00006A0F0000}"/>
    <cellStyle name="20% - Ênfase2 51 7" xfId="21017" xr:uid="{00000000-0005-0000-0000-00006B0F0000}"/>
    <cellStyle name="20% - Ênfase2 51 8" xfId="24382" xr:uid="{00000000-0005-0000-0000-00006C0F0000}"/>
    <cellStyle name="20% - Ênfase2 51 9" xfId="27691" xr:uid="{00000000-0005-0000-0000-00006D0F0000}"/>
    <cellStyle name="20% - Ênfase2 52" xfId="1006" xr:uid="{00000000-0005-0000-0000-00006E0F0000}"/>
    <cellStyle name="20% - Ênfase2 52 2" xfId="4370" xr:uid="{00000000-0005-0000-0000-00006F0F0000}"/>
    <cellStyle name="20% - Ênfase2 52 3" xfId="7678" xr:uid="{00000000-0005-0000-0000-0000700F0000}"/>
    <cellStyle name="20% - Ênfase2 52 4" xfId="11067" xr:uid="{00000000-0005-0000-0000-0000710F0000}"/>
    <cellStyle name="20% - Ênfase2 52 5" xfId="14381" xr:uid="{00000000-0005-0000-0000-0000720F0000}"/>
    <cellStyle name="20% - Ênfase2 52 6" xfId="17690" xr:uid="{00000000-0005-0000-0000-0000730F0000}"/>
    <cellStyle name="20% - Ênfase2 52 7" xfId="21031" xr:uid="{00000000-0005-0000-0000-0000740F0000}"/>
    <cellStyle name="20% - Ênfase2 52 8" xfId="24396" xr:uid="{00000000-0005-0000-0000-0000750F0000}"/>
    <cellStyle name="20% - Ênfase2 52 9" xfId="27705" xr:uid="{00000000-0005-0000-0000-0000760F0000}"/>
    <cellStyle name="20% - Ênfase2 53" xfId="1020" xr:uid="{00000000-0005-0000-0000-0000770F0000}"/>
    <cellStyle name="20% - Ênfase2 53 2" xfId="4384" xr:uid="{00000000-0005-0000-0000-0000780F0000}"/>
    <cellStyle name="20% - Ênfase2 53 3" xfId="7692" xr:uid="{00000000-0005-0000-0000-0000790F0000}"/>
    <cellStyle name="20% - Ênfase2 53 4" xfId="11081" xr:uid="{00000000-0005-0000-0000-00007A0F0000}"/>
    <cellStyle name="20% - Ênfase2 53 5" xfId="14395" xr:uid="{00000000-0005-0000-0000-00007B0F0000}"/>
    <cellStyle name="20% - Ênfase2 53 6" xfId="17704" xr:uid="{00000000-0005-0000-0000-00007C0F0000}"/>
    <cellStyle name="20% - Ênfase2 53 7" xfId="21045" xr:uid="{00000000-0005-0000-0000-00007D0F0000}"/>
    <cellStyle name="20% - Ênfase2 53 8" xfId="24410" xr:uid="{00000000-0005-0000-0000-00007E0F0000}"/>
    <cellStyle name="20% - Ênfase2 53 9" xfId="27719" xr:uid="{00000000-0005-0000-0000-00007F0F0000}"/>
    <cellStyle name="20% - Ênfase2 54" xfId="1034" xr:uid="{00000000-0005-0000-0000-0000800F0000}"/>
    <cellStyle name="20% - Ênfase2 54 2" xfId="4398" xr:uid="{00000000-0005-0000-0000-0000810F0000}"/>
    <cellStyle name="20% - Ênfase2 54 3" xfId="7706" xr:uid="{00000000-0005-0000-0000-0000820F0000}"/>
    <cellStyle name="20% - Ênfase2 54 4" xfId="11095" xr:uid="{00000000-0005-0000-0000-0000830F0000}"/>
    <cellStyle name="20% - Ênfase2 54 5" xfId="14409" xr:uid="{00000000-0005-0000-0000-0000840F0000}"/>
    <cellStyle name="20% - Ênfase2 54 6" xfId="17718" xr:uid="{00000000-0005-0000-0000-0000850F0000}"/>
    <cellStyle name="20% - Ênfase2 54 7" xfId="21059" xr:uid="{00000000-0005-0000-0000-0000860F0000}"/>
    <cellStyle name="20% - Ênfase2 54 8" xfId="24424" xr:uid="{00000000-0005-0000-0000-0000870F0000}"/>
    <cellStyle name="20% - Ênfase2 54 9" xfId="27733" xr:uid="{00000000-0005-0000-0000-0000880F0000}"/>
    <cellStyle name="20% - Ênfase2 55" xfId="1048" xr:uid="{00000000-0005-0000-0000-0000890F0000}"/>
    <cellStyle name="20% - Ênfase2 55 2" xfId="4412" xr:uid="{00000000-0005-0000-0000-00008A0F0000}"/>
    <cellStyle name="20% - Ênfase2 55 3" xfId="7720" xr:uid="{00000000-0005-0000-0000-00008B0F0000}"/>
    <cellStyle name="20% - Ênfase2 55 4" xfId="11109" xr:uid="{00000000-0005-0000-0000-00008C0F0000}"/>
    <cellStyle name="20% - Ênfase2 55 5" xfId="14423" xr:uid="{00000000-0005-0000-0000-00008D0F0000}"/>
    <cellStyle name="20% - Ênfase2 55 6" xfId="17732" xr:uid="{00000000-0005-0000-0000-00008E0F0000}"/>
    <cellStyle name="20% - Ênfase2 55 7" xfId="21073" xr:uid="{00000000-0005-0000-0000-00008F0F0000}"/>
    <cellStyle name="20% - Ênfase2 55 8" xfId="24438" xr:uid="{00000000-0005-0000-0000-0000900F0000}"/>
    <cellStyle name="20% - Ênfase2 55 9" xfId="27747" xr:uid="{00000000-0005-0000-0000-0000910F0000}"/>
    <cellStyle name="20% - Ênfase2 56" xfId="1061" xr:uid="{00000000-0005-0000-0000-0000920F0000}"/>
    <cellStyle name="20% - Ênfase2 56 2" xfId="4425" xr:uid="{00000000-0005-0000-0000-0000930F0000}"/>
    <cellStyle name="20% - Ênfase2 56 3" xfId="7733" xr:uid="{00000000-0005-0000-0000-0000940F0000}"/>
    <cellStyle name="20% - Ênfase2 56 4" xfId="11122" xr:uid="{00000000-0005-0000-0000-0000950F0000}"/>
    <cellStyle name="20% - Ênfase2 56 5" xfId="14436" xr:uid="{00000000-0005-0000-0000-0000960F0000}"/>
    <cellStyle name="20% - Ênfase2 56 6" xfId="17745" xr:uid="{00000000-0005-0000-0000-0000970F0000}"/>
    <cellStyle name="20% - Ênfase2 56 7" xfId="21086" xr:uid="{00000000-0005-0000-0000-0000980F0000}"/>
    <cellStyle name="20% - Ênfase2 56 8" xfId="24451" xr:uid="{00000000-0005-0000-0000-0000990F0000}"/>
    <cellStyle name="20% - Ênfase2 56 9" xfId="27760" xr:uid="{00000000-0005-0000-0000-00009A0F0000}"/>
    <cellStyle name="20% - Ênfase2 57" xfId="1075" xr:uid="{00000000-0005-0000-0000-00009B0F0000}"/>
    <cellStyle name="20% - Ênfase2 57 2" xfId="4439" xr:uid="{00000000-0005-0000-0000-00009C0F0000}"/>
    <cellStyle name="20% - Ênfase2 57 3" xfId="7747" xr:uid="{00000000-0005-0000-0000-00009D0F0000}"/>
    <cellStyle name="20% - Ênfase2 57 4" xfId="11136" xr:uid="{00000000-0005-0000-0000-00009E0F0000}"/>
    <cellStyle name="20% - Ênfase2 57 5" xfId="14450" xr:uid="{00000000-0005-0000-0000-00009F0F0000}"/>
    <cellStyle name="20% - Ênfase2 57 6" xfId="17759" xr:uid="{00000000-0005-0000-0000-0000A00F0000}"/>
    <cellStyle name="20% - Ênfase2 57 7" xfId="21100" xr:uid="{00000000-0005-0000-0000-0000A10F0000}"/>
    <cellStyle name="20% - Ênfase2 57 8" xfId="24465" xr:uid="{00000000-0005-0000-0000-0000A20F0000}"/>
    <cellStyle name="20% - Ênfase2 57 9" xfId="27774" xr:uid="{00000000-0005-0000-0000-0000A30F0000}"/>
    <cellStyle name="20% - Ênfase2 58" xfId="1089" xr:uid="{00000000-0005-0000-0000-0000A40F0000}"/>
    <cellStyle name="20% - Ênfase2 58 2" xfId="4453" xr:uid="{00000000-0005-0000-0000-0000A50F0000}"/>
    <cellStyle name="20% - Ênfase2 58 3" xfId="7761" xr:uid="{00000000-0005-0000-0000-0000A60F0000}"/>
    <cellStyle name="20% - Ênfase2 58 4" xfId="11150" xr:uid="{00000000-0005-0000-0000-0000A70F0000}"/>
    <cellStyle name="20% - Ênfase2 58 5" xfId="14464" xr:uid="{00000000-0005-0000-0000-0000A80F0000}"/>
    <cellStyle name="20% - Ênfase2 58 6" xfId="17773" xr:uid="{00000000-0005-0000-0000-0000A90F0000}"/>
    <cellStyle name="20% - Ênfase2 58 7" xfId="21114" xr:uid="{00000000-0005-0000-0000-0000AA0F0000}"/>
    <cellStyle name="20% - Ênfase2 58 8" xfId="24479" xr:uid="{00000000-0005-0000-0000-0000AB0F0000}"/>
    <cellStyle name="20% - Ênfase2 58 9" xfId="27788" xr:uid="{00000000-0005-0000-0000-0000AC0F0000}"/>
    <cellStyle name="20% - Ênfase2 59" xfId="1103" xr:uid="{00000000-0005-0000-0000-0000AD0F0000}"/>
    <cellStyle name="20% - Ênfase2 59 2" xfId="4467" xr:uid="{00000000-0005-0000-0000-0000AE0F0000}"/>
    <cellStyle name="20% - Ênfase2 59 3" xfId="7775" xr:uid="{00000000-0005-0000-0000-0000AF0F0000}"/>
    <cellStyle name="20% - Ênfase2 59 4" xfId="11164" xr:uid="{00000000-0005-0000-0000-0000B00F0000}"/>
    <cellStyle name="20% - Ênfase2 59 5" xfId="14478" xr:uid="{00000000-0005-0000-0000-0000B10F0000}"/>
    <cellStyle name="20% - Ênfase2 59 6" xfId="17787" xr:uid="{00000000-0005-0000-0000-0000B20F0000}"/>
    <cellStyle name="20% - Ênfase2 59 7" xfId="21128" xr:uid="{00000000-0005-0000-0000-0000B30F0000}"/>
    <cellStyle name="20% - Ênfase2 59 8" xfId="24493" xr:uid="{00000000-0005-0000-0000-0000B40F0000}"/>
    <cellStyle name="20% - Ênfase2 59 9" xfId="27802" xr:uid="{00000000-0005-0000-0000-0000B50F0000}"/>
    <cellStyle name="20% - Ênfase2 6" xfId="401" xr:uid="{00000000-0005-0000-0000-0000B60F0000}"/>
    <cellStyle name="20% - Ênfase2 6 2" xfId="3765" xr:uid="{00000000-0005-0000-0000-0000B70F0000}"/>
    <cellStyle name="20% - Ênfase2 6 3" xfId="7073" xr:uid="{00000000-0005-0000-0000-0000B80F0000}"/>
    <cellStyle name="20% - Ênfase2 6 4" xfId="10462" xr:uid="{00000000-0005-0000-0000-0000B90F0000}"/>
    <cellStyle name="20% - Ênfase2 6 5" xfId="13776" xr:uid="{00000000-0005-0000-0000-0000BA0F0000}"/>
    <cellStyle name="20% - Ênfase2 6 6" xfId="17085" xr:uid="{00000000-0005-0000-0000-0000BB0F0000}"/>
    <cellStyle name="20% - Ênfase2 6 7" xfId="20426" xr:uid="{00000000-0005-0000-0000-0000BC0F0000}"/>
    <cellStyle name="20% - Ênfase2 6 8" xfId="23791" xr:uid="{00000000-0005-0000-0000-0000BD0F0000}"/>
    <cellStyle name="20% - Ênfase2 6 9" xfId="27100" xr:uid="{00000000-0005-0000-0000-0000BE0F0000}"/>
    <cellStyle name="20% - Ênfase2 60" xfId="1117" xr:uid="{00000000-0005-0000-0000-0000BF0F0000}"/>
    <cellStyle name="20% - Ênfase2 60 2" xfId="4481" xr:uid="{00000000-0005-0000-0000-0000C00F0000}"/>
    <cellStyle name="20% - Ênfase2 60 3" xfId="7789" xr:uid="{00000000-0005-0000-0000-0000C10F0000}"/>
    <cellStyle name="20% - Ênfase2 60 4" xfId="11178" xr:uid="{00000000-0005-0000-0000-0000C20F0000}"/>
    <cellStyle name="20% - Ênfase2 60 5" xfId="14492" xr:uid="{00000000-0005-0000-0000-0000C30F0000}"/>
    <cellStyle name="20% - Ênfase2 60 6" xfId="17801" xr:uid="{00000000-0005-0000-0000-0000C40F0000}"/>
    <cellStyle name="20% - Ênfase2 60 7" xfId="21142" xr:uid="{00000000-0005-0000-0000-0000C50F0000}"/>
    <cellStyle name="20% - Ênfase2 60 8" xfId="24507" xr:uid="{00000000-0005-0000-0000-0000C60F0000}"/>
    <cellStyle name="20% - Ênfase2 60 9" xfId="27816" xr:uid="{00000000-0005-0000-0000-0000C70F0000}"/>
    <cellStyle name="20% - Ênfase2 61" xfId="1131" xr:uid="{00000000-0005-0000-0000-0000C80F0000}"/>
    <cellStyle name="20% - Ênfase2 61 2" xfId="4495" xr:uid="{00000000-0005-0000-0000-0000C90F0000}"/>
    <cellStyle name="20% - Ênfase2 61 3" xfId="7803" xr:uid="{00000000-0005-0000-0000-0000CA0F0000}"/>
    <cellStyle name="20% - Ênfase2 61 4" xfId="11192" xr:uid="{00000000-0005-0000-0000-0000CB0F0000}"/>
    <cellStyle name="20% - Ênfase2 61 5" xfId="14506" xr:uid="{00000000-0005-0000-0000-0000CC0F0000}"/>
    <cellStyle name="20% - Ênfase2 61 6" xfId="17815" xr:uid="{00000000-0005-0000-0000-0000CD0F0000}"/>
    <cellStyle name="20% - Ênfase2 61 7" xfId="21156" xr:uid="{00000000-0005-0000-0000-0000CE0F0000}"/>
    <cellStyle name="20% - Ênfase2 61 8" xfId="24521" xr:uid="{00000000-0005-0000-0000-0000CF0F0000}"/>
    <cellStyle name="20% - Ênfase2 61 9" xfId="27830" xr:uid="{00000000-0005-0000-0000-0000D00F0000}"/>
    <cellStyle name="20% - Ênfase2 62" xfId="1145" xr:uid="{00000000-0005-0000-0000-0000D10F0000}"/>
    <cellStyle name="20% - Ênfase2 62 2" xfId="4509" xr:uid="{00000000-0005-0000-0000-0000D20F0000}"/>
    <cellStyle name="20% - Ênfase2 62 3" xfId="7817" xr:uid="{00000000-0005-0000-0000-0000D30F0000}"/>
    <cellStyle name="20% - Ênfase2 62 4" xfId="11206" xr:uid="{00000000-0005-0000-0000-0000D40F0000}"/>
    <cellStyle name="20% - Ênfase2 62 5" xfId="14520" xr:uid="{00000000-0005-0000-0000-0000D50F0000}"/>
    <cellStyle name="20% - Ênfase2 62 6" xfId="17829" xr:uid="{00000000-0005-0000-0000-0000D60F0000}"/>
    <cellStyle name="20% - Ênfase2 62 7" xfId="21170" xr:uid="{00000000-0005-0000-0000-0000D70F0000}"/>
    <cellStyle name="20% - Ênfase2 62 8" xfId="24535" xr:uid="{00000000-0005-0000-0000-0000D80F0000}"/>
    <cellStyle name="20% - Ênfase2 62 9" xfId="27844" xr:uid="{00000000-0005-0000-0000-0000D90F0000}"/>
    <cellStyle name="20% - Ênfase2 63" xfId="1159" xr:uid="{00000000-0005-0000-0000-0000DA0F0000}"/>
    <cellStyle name="20% - Ênfase2 63 2" xfId="4523" xr:uid="{00000000-0005-0000-0000-0000DB0F0000}"/>
    <cellStyle name="20% - Ênfase2 63 3" xfId="7831" xr:uid="{00000000-0005-0000-0000-0000DC0F0000}"/>
    <cellStyle name="20% - Ênfase2 63 4" xfId="11220" xr:uid="{00000000-0005-0000-0000-0000DD0F0000}"/>
    <cellStyle name="20% - Ênfase2 63 5" xfId="14534" xr:uid="{00000000-0005-0000-0000-0000DE0F0000}"/>
    <cellStyle name="20% - Ênfase2 63 6" xfId="17843" xr:uid="{00000000-0005-0000-0000-0000DF0F0000}"/>
    <cellStyle name="20% - Ênfase2 63 7" xfId="21184" xr:uid="{00000000-0005-0000-0000-0000E00F0000}"/>
    <cellStyle name="20% - Ênfase2 63 8" xfId="24549" xr:uid="{00000000-0005-0000-0000-0000E10F0000}"/>
    <cellStyle name="20% - Ênfase2 63 9" xfId="27858" xr:uid="{00000000-0005-0000-0000-0000E20F0000}"/>
    <cellStyle name="20% - Ênfase2 64" xfId="1173" xr:uid="{00000000-0005-0000-0000-0000E30F0000}"/>
    <cellStyle name="20% - Ênfase2 64 2" xfId="4537" xr:uid="{00000000-0005-0000-0000-0000E40F0000}"/>
    <cellStyle name="20% - Ênfase2 64 3" xfId="7845" xr:uid="{00000000-0005-0000-0000-0000E50F0000}"/>
    <cellStyle name="20% - Ênfase2 64 4" xfId="11234" xr:uid="{00000000-0005-0000-0000-0000E60F0000}"/>
    <cellStyle name="20% - Ênfase2 64 5" xfId="14548" xr:uid="{00000000-0005-0000-0000-0000E70F0000}"/>
    <cellStyle name="20% - Ênfase2 64 6" xfId="17857" xr:uid="{00000000-0005-0000-0000-0000E80F0000}"/>
    <cellStyle name="20% - Ênfase2 64 7" xfId="21198" xr:uid="{00000000-0005-0000-0000-0000E90F0000}"/>
    <cellStyle name="20% - Ênfase2 64 8" xfId="24563" xr:uid="{00000000-0005-0000-0000-0000EA0F0000}"/>
    <cellStyle name="20% - Ênfase2 64 9" xfId="27872" xr:uid="{00000000-0005-0000-0000-0000EB0F0000}"/>
    <cellStyle name="20% - Ênfase2 65" xfId="1186" xr:uid="{00000000-0005-0000-0000-0000EC0F0000}"/>
    <cellStyle name="20% - Ênfase2 65 2" xfId="4550" xr:uid="{00000000-0005-0000-0000-0000ED0F0000}"/>
    <cellStyle name="20% - Ênfase2 65 3" xfId="7858" xr:uid="{00000000-0005-0000-0000-0000EE0F0000}"/>
    <cellStyle name="20% - Ênfase2 65 4" xfId="11247" xr:uid="{00000000-0005-0000-0000-0000EF0F0000}"/>
    <cellStyle name="20% - Ênfase2 65 5" xfId="14561" xr:uid="{00000000-0005-0000-0000-0000F00F0000}"/>
    <cellStyle name="20% - Ênfase2 65 6" xfId="17870" xr:uid="{00000000-0005-0000-0000-0000F10F0000}"/>
    <cellStyle name="20% - Ênfase2 65 7" xfId="21211" xr:uid="{00000000-0005-0000-0000-0000F20F0000}"/>
    <cellStyle name="20% - Ênfase2 65 8" xfId="24576" xr:uid="{00000000-0005-0000-0000-0000F30F0000}"/>
    <cellStyle name="20% - Ênfase2 65 9" xfId="27885" xr:uid="{00000000-0005-0000-0000-0000F40F0000}"/>
    <cellStyle name="20% - Ênfase2 66" xfId="1200" xr:uid="{00000000-0005-0000-0000-0000F50F0000}"/>
    <cellStyle name="20% - Ênfase2 66 2" xfId="4564" xr:uid="{00000000-0005-0000-0000-0000F60F0000}"/>
    <cellStyle name="20% - Ênfase2 66 3" xfId="7872" xr:uid="{00000000-0005-0000-0000-0000F70F0000}"/>
    <cellStyle name="20% - Ênfase2 66 4" xfId="11261" xr:uid="{00000000-0005-0000-0000-0000F80F0000}"/>
    <cellStyle name="20% - Ênfase2 66 5" xfId="14575" xr:uid="{00000000-0005-0000-0000-0000F90F0000}"/>
    <cellStyle name="20% - Ênfase2 66 6" xfId="17884" xr:uid="{00000000-0005-0000-0000-0000FA0F0000}"/>
    <cellStyle name="20% - Ênfase2 66 7" xfId="21225" xr:uid="{00000000-0005-0000-0000-0000FB0F0000}"/>
    <cellStyle name="20% - Ênfase2 66 8" xfId="24590" xr:uid="{00000000-0005-0000-0000-0000FC0F0000}"/>
    <cellStyle name="20% - Ênfase2 66 9" xfId="27899" xr:uid="{00000000-0005-0000-0000-0000FD0F0000}"/>
    <cellStyle name="20% - Ênfase2 67" xfId="1214" xr:uid="{00000000-0005-0000-0000-0000FE0F0000}"/>
    <cellStyle name="20% - Ênfase2 67 2" xfId="4578" xr:uid="{00000000-0005-0000-0000-0000FF0F0000}"/>
    <cellStyle name="20% - Ênfase2 67 3" xfId="7886" xr:uid="{00000000-0005-0000-0000-000000100000}"/>
    <cellStyle name="20% - Ênfase2 67 4" xfId="11275" xr:uid="{00000000-0005-0000-0000-000001100000}"/>
    <cellStyle name="20% - Ênfase2 67 5" xfId="14589" xr:uid="{00000000-0005-0000-0000-000002100000}"/>
    <cellStyle name="20% - Ênfase2 67 6" xfId="17898" xr:uid="{00000000-0005-0000-0000-000003100000}"/>
    <cellStyle name="20% - Ênfase2 67 7" xfId="21239" xr:uid="{00000000-0005-0000-0000-000004100000}"/>
    <cellStyle name="20% - Ênfase2 67 8" xfId="24604" xr:uid="{00000000-0005-0000-0000-000005100000}"/>
    <cellStyle name="20% - Ênfase2 67 9" xfId="27913" xr:uid="{00000000-0005-0000-0000-000006100000}"/>
    <cellStyle name="20% - Ênfase2 68" xfId="1228" xr:uid="{00000000-0005-0000-0000-000007100000}"/>
    <cellStyle name="20% - Ênfase2 68 2" xfId="4592" xr:uid="{00000000-0005-0000-0000-000008100000}"/>
    <cellStyle name="20% - Ênfase2 68 3" xfId="7900" xr:uid="{00000000-0005-0000-0000-000009100000}"/>
    <cellStyle name="20% - Ênfase2 68 4" xfId="11289" xr:uid="{00000000-0005-0000-0000-00000A100000}"/>
    <cellStyle name="20% - Ênfase2 68 5" xfId="14603" xr:uid="{00000000-0005-0000-0000-00000B100000}"/>
    <cellStyle name="20% - Ênfase2 68 6" xfId="17912" xr:uid="{00000000-0005-0000-0000-00000C100000}"/>
    <cellStyle name="20% - Ênfase2 68 7" xfId="21253" xr:uid="{00000000-0005-0000-0000-00000D100000}"/>
    <cellStyle name="20% - Ênfase2 68 8" xfId="24618" xr:uid="{00000000-0005-0000-0000-00000E100000}"/>
    <cellStyle name="20% - Ênfase2 68 9" xfId="27927" xr:uid="{00000000-0005-0000-0000-00000F100000}"/>
    <cellStyle name="20% - Ênfase2 69" xfId="1242" xr:uid="{00000000-0005-0000-0000-000010100000}"/>
    <cellStyle name="20% - Ênfase2 69 2" xfId="4606" xr:uid="{00000000-0005-0000-0000-000011100000}"/>
    <cellStyle name="20% - Ênfase2 69 3" xfId="7914" xr:uid="{00000000-0005-0000-0000-000012100000}"/>
    <cellStyle name="20% - Ênfase2 69 4" xfId="11303" xr:uid="{00000000-0005-0000-0000-000013100000}"/>
    <cellStyle name="20% - Ênfase2 69 5" xfId="14617" xr:uid="{00000000-0005-0000-0000-000014100000}"/>
    <cellStyle name="20% - Ênfase2 69 6" xfId="17926" xr:uid="{00000000-0005-0000-0000-000015100000}"/>
    <cellStyle name="20% - Ênfase2 69 7" xfId="21267" xr:uid="{00000000-0005-0000-0000-000016100000}"/>
    <cellStyle name="20% - Ênfase2 69 8" xfId="24632" xr:uid="{00000000-0005-0000-0000-000017100000}"/>
    <cellStyle name="20% - Ênfase2 69 9" xfId="27941" xr:uid="{00000000-0005-0000-0000-000018100000}"/>
    <cellStyle name="20% - Ênfase2 7" xfId="414" xr:uid="{00000000-0005-0000-0000-000019100000}"/>
    <cellStyle name="20% - Ênfase2 7 2" xfId="3778" xr:uid="{00000000-0005-0000-0000-00001A100000}"/>
    <cellStyle name="20% - Ênfase2 7 3" xfId="7086" xr:uid="{00000000-0005-0000-0000-00001B100000}"/>
    <cellStyle name="20% - Ênfase2 7 4" xfId="10475" xr:uid="{00000000-0005-0000-0000-00001C100000}"/>
    <cellStyle name="20% - Ênfase2 7 5" xfId="13789" xr:uid="{00000000-0005-0000-0000-00001D100000}"/>
    <cellStyle name="20% - Ênfase2 7 6" xfId="17098" xr:uid="{00000000-0005-0000-0000-00001E100000}"/>
    <cellStyle name="20% - Ênfase2 7 7" xfId="20439" xr:uid="{00000000-0005-0000-0000-00001F100000}"/>
    <cellStyle name="20% - Ênfase2 7 8" xfId="23804" xr:uid="{00000000-0005-0000-0000-000020100000}"/>
    <cellStyle name="20% - Ênfase2 7 9" xfId="27113" xr:uid="{00000000-0005-0000-0000-000021100000}"/>
    <cellStyle name="20% - Ênfase2 70" xfId="1256" xr:uid="{00000000-0005-0000-0000-000022100000}"/>
    <cellStyle name="20% - Ênfase2 70 2" xfId="4620" xr:uid="{00000000-0005-0000-0000-000023100000}"/>
    <cellStyle name="20% - Ênfase2 70 3" xfId="7928" xr:uid="{00000000-0005-0000-0000-000024100000}"/>
    <cellStyle name="20% - Ênfase2 70 4" xfId="11317" xr:uid="{00000000-0005-0000-0000-000025100000}"/>
    <cellStyle name="20% - Ênfase2 70 5" xfId="14631" xr:uid="{00000000-0005-0000-0000-000026100000}"/>
    <cellStyle name="20% - Ênfase2 70 6" xfId="17940" xr:uid="{00000000-0005-0000-0000-000027100000}"/>
    <cellStyle name="20% - Ênfase2 70 7" xfId="21281" xr:uid="{00000000-0005-0000-0000-000028100000}"/>
    <cellStyle name="20% - Ênfase2 70 8" xfId="24646" xr:uid="{00000000-0005-0000-0000-000029100000}"/>
    <cellStyle name="20% - Ênfase2 70 9" xfId="27955" xr:uid="{00000000-0005-0000-0000-00002A100000}"/>
    <cellStyle name="20% - Ênfase2 71" xfId="1270" xr:uid="{00000000-0005-0000-0000-00002B100000}"/>
    <cellStyle name="20% - Ênfase2 71 2" xfId="4634" xr:uid="{00000000-0005-0000-0000-00002C100000}"/>
    <cellStyle name="20% - Ênfase2 71 3" xfId="7942" xr:uid="{00000000-0005-0000-0000-00002D100000}"/>
    <cellStyle name="20% - Ênfase2 71 4" xfId="11331" xr:uid="{00000000-0005-0000-0000-00002E100000}"/>
    <cellStyle name="20% - Ênfase2 71 5" xfId="14645" xr:uid="{00000000-0005-0000-0000-00002F100000}"/>
    <cellStyle name="20% - Ênfase2 71 6" xfId="17954" xr:uid="{00000000-0005-0000-0000-000030100000}"/>
    <cellStyle name="20% - Ênfase2 71 7" xfId="21295" xr:uid="{00000000-0005-0000-0000-000031100000}"/>
    <cellStyle name="20% - Ênfase2 71 8" xfId="24660" xr:uid="{00000000-0005-0000-0000-000032100000}"/>
    <cellStyle name="20% - Ênfase2 71 9" xfId="27969" xr:uid="{00000000-0005-0000-0000-000033100000}"/>
    <cellStyle name="20% - Ênfase2 72" xfId="1284" xr:uid="{00000000-0005-0000-0000-000034100000}"/>
    <cellStyle name="20% - Ênfase2 72 2" xfId="4648" xr:uid="{00000000-0005-0000-0000-000035100000}"/>
    <cellStyle name="20% - Ênfase2 72 3" xfId="7956" xr:uid="{00000000-0005-0000-0000-000036100000}"/>
    <cellStyle name="20% - Ênfase2 72 4" xfId="11345" xr:uid="{00000000-0005-0000-0000-000037100000}"/>
    <cellStyle name="20% - Ênfase2 72 5" xfId="14659" xr:uid="{00000000-0005-0000-0000-000038100000}"/>
    <cellStyle name="20% - Ênfase2 72 6" xfId="17968" xr:uid="{00000000-0005-0000-0000-000039100000}"/>
    <cellStyle name="20% - Ênfase2 72 7" xfId="21309" xr:uid="{00000000-0005-0000-0000-00003A100000}"/>
    <cellStyle name="20% - Ênfase2 72 8" xfId="24674" xr:uid="{00000000-0005-0000-0000-00003B100000}"/>
    <cellStyle name="20% - Ênfase2 72 9" xfId="27983" xr:uid="{00000000-0005-0000-0000-00003C100000}"/>
    <cellStyle name="20% - Ênfase2 73" xfId="1298" xr:uid="{00000000-0005-0000-0000-00003D100000}"/>
    <cellStyle name="20% - Ênfase2 73 2" xfId="4662" xr:uid="{00000000-0005-0000-0000-00003E100000}"/>
    <cellStyle name="20% - Ênfase2 73 3" xfId="7970" xr:uid="{00000000-0005-0000-0000-00003F100000}"/>
    <cellStyle name="20% - Ênfase2 73 4" xfId="11359" xr:uid="{00000000-0005-0000-0000-000040100000}"/>
    <cellStyle name="20% - Ênfase2 73 5" xfId="14673" xr:uid="{00000000-0005-0000-0000-000041100000}"/>
    <cellStyle name="20% - Ênfase2 73 6" xfId="17982" xr:uid="{00000000-0005-0000-0000-000042100000}"/>
    <cellStyle name="20% - Ênfase2 73 7" xfId="21323" xr:uid="{00000000-0005-0000-0000-000043100000}"/>
    <cellStyle name="20% - Ênfase2 73 8" xfId="24688" xr:uid="{00000000-0005-0000-0000-000044100000}"/>
    <cellStyle name="20% - Ênfase2 73 9" xfId="27997" xr:uid="{00000000-0005-0000-0000-000045100000}"/>
    <cellStyle name="20% - Ênfase2 74" xfId="1312" xr:uid="{00000000-0005-0000-0000-000046100000}"/>
    <cellStyle name="20% - Ênfase2 74 2" xfId="4676" xr:uid="{00000000-0005-0000-0000-000047100000}"/>
    <cellStyle name="20% - Ênfase2 74 3" xfId="7984" xr:uid="{00000000-0005-0000-0000-000048100000}"/>
    <cellStyle name="20% - Ênfase2 74 4" xfId="11373" xr:uid="{00000000-0005-0000-0000-000049100000}"/>
    <cellStyle name="20% - Ênfase2 74 5" xfId="14687" xr:uid="{00000000-0005-0000-0000-00004A100000}"/>
    <cellStyle name="20% - Ênfase2 74 6" xfId="17996" xr:uid="{00000000-0005-0000-0000-00004B100000}"/>
    <cellStyle name="20% - Ênfase2 74 7" xfId="21337" xr:uid="{00000000-0005-0000-0000-00004C100000}"/>
    <cellStyle name="20% - Ênfase2 74 8" xfId="24702" xr:uid="{00000000-0005-0000-0000-00004D100000}"/>
    <cellStyle name="20% - Ênfase2 74 9" xfId="28011" xr:uid="{00000000-0005-0000-0000-00004E100000}"/>
    <cellStyle name="20% - Ênfase2 75" xfId="1326" xr:uid="{00000000-0005-0000-0000-00004F100000}"/>
    <cellStyle name="20% - Ênfase2 75 2" xfId="4690" xr:uid="{00000000-0005-0000-0000-000050100000}"/>
    <cellStyle name="20% - Ênfase2 75 3" xfId="7998" xr:uid="{00000000-0005-0000-0000-000051100000}"/>
    <cellStyle name="20% - Ênfase2 75 4" xfId="11387" xr:uid="{00000000-0005-0000-0000-000052100000}"/>
    <cellStyle name="20% - Ênfase2 75 5" xfId="14701" xr:uid="{00000000-0005-0000-0000-000053100000}"/>
    <cellStyle name="20% - Ênfase2 75 6" xfId="18010" xr:uid="{00000000-0005-0000-0000-000054100000}"/>
    <cellStyle name="20% - Ênfase2 75 7" xfId="21351" xr:uid="{00000000-0005-0000-0000-000055100000}"/>
    <cellStyle name="20% - Ênfase2 75 8" xfId="24716" xr:uid="{00000000-0005-0000-0000-000056100000}"/>
    <cellStyle name="20% - Ênfase2 75 9" xfId="28025" xr:uid="{00000000-0005-0000-0000-000057100000}"/>
    <cellStyle name="20% - Ênfase2 76" xfId="1340" xr:uid="{00000000-0005-0000-0000-000058100000}"/>
    <cellStyle name="20% - Ênfase2 76 2" xfId="4704" xr:uid="{00000000-0005-0000-0000-000059100000}"/>
    <cellStyle name="20% - Ênfase2 76 3" xfId="8012" xr:uid="{00000000-0005-0000-0000-00005A100000}"/>
    <cellStyle name="20% - Ênfase2 76 4" xfId="11401" xr:uid="{00000000-0005-0000-0000-00005B100000}"/>
    <cellStyle name="20% - Ênfase2 76 5" xfId="14715" xr:uid="{00000000-0005-0000-0000-00005C100000}"/>
    <cellStyle name="20% - Ênfase2 76 6" xfId="18024" xr:uid="{00000000-0005-0000-0000-00005D100000}"/>
    <cellStyle name="20% - Ênfase2 76 7" xfId="21365" xr:uid="{00000000-0005-0000-0000-00005E100000}"/>
    <cellStyle name="20% - Ênfase2 76 8" xfId="24730" xr:uid="{00000000-0005-0000-0000-00005F100000}"/>
    <cellStyle name="20% - Ênfase2 76 9" xfId="28039" xr:uid="{00000000-0005-0000-0000-000060100000}"/>
    <cellStyle name="20% - Ênfase2 77" xfId="1354" xr:uid="{00000000-0005-0000-0000-000061100000}"/>
    <cellStyle name="20% - Ênfase2 77 2" xfId="4718" xr:uid="{00000000-0005-0000-0000-000062100000}"/>
    <cellStyle name="20% - Ênfase2 77 3" xfId="8026" xr:uid="{00000000-0005-0000-0000-000063100000}"/>
    <cellStyle name="20% - Ênfase2 77 4" xfId="11415" xr:uid="{00000000-0005-0000-0000-000064100000}"/>
    <cellStyle name="20% - Ênfase2 77 5" xfId="14729" xr:uid="{00000000-0005-0000-0000-000065100000}"/>
    <cellStyle name="20% - Ênfase2 77 6" xfId="18038" xr:uid="{00000000-0005-0000-0000-000066100000}"/>
    <cellStyle name="20% - Ênfase2 77 7" xfId="21379" xr:uid="{00000000-0005-0000-0000-000067100000}"/>
    <cellStyle name="20% - Ênfase2 77 8" xfId="24744" xr:uid="{00000000-0005-0000-0000-000068100000}"/>
    <cellStyle name="20% - Ênfase2 77 9" xfId="28053" xr:uid="{00000000-0005-0000-0000-000069100000}"/>
    <cellStyle name="20% - Ênfase2 78" xfId="1368" xr:uid="{00000000-0005-0000-0000-00006A100000}"/>
    <cellStyle name="20% - Ênfase2 78 2" xfId="4732" xr:uid="{00000000-0005-0000-0000-00006B100000}"/>
    <cellStyle name="20% - Ênfase2 78 3" xfId="8040" xr:uid="{00000000-0005-0000-0000-00006C100000}"/>
    <cellStyle name="20% - Ênfase2 78 4" xfId="11429" xr:uid="{00000000-0005-0000-0000-00006D100000}"/>
    <cellStyle name="20% - Ênfase2 78 5" xfId="14743" xr:uid="{00000000-0005-0000-0000-00006E100000}"/>
    <cellStyle name="20% - Ênfase2 78 6" xfId="18052" xr:uid="{00000000-0005-0000-0000-00006F100000}"/>
    <cellStyle name="20% - Ênfase2 78 7" xfId="21393" xr:uid="{00000000-0005-0000-0000-000070100000}"/>
    <cellStyle name="20% - Ênfase2 78 8" xfId="24758" xr:uid="{00000000-0005-0000-0000-000071100000}"/>
    <cellStyle name="20% - Ênfase2 78 9" xfId="28067" xr:uid="{00000000-0005-0000-0000-000072100000}"/>
    <cellStyle name="20% - Ênfase2 79" xfId="1382" xr:uid="{00000000-0005-0000-0000-000073100000}"/>
    <cellStyle name="20% - Ênfase2 79 2" xfId="4746" xr:uid="{00000000-0005-0000-0000-000074100000}"/>
    <cellStyle name="20% - Ênfase2 79 3" xfId="8054" xr:uid="{00000000-0005-0000-0000-000075100000}"/>
    <cellStyle name="20% - Ênfase2 79 4" xfId="11443" xr:uid="{00000000-0005-0000-0000-000076100000}"/>
    <cellStyle name="20% - Ênfase2 79 5" xfId="14757" xr:uid="{00000000-0005-0000-0000-000077100000}"/>
    <cellStyle name="20% - Ênfase2 79 6" xfId="18066" xr:uid="{00000000-0005-0000-0000-000078100000}"/>
    <cellStyle name="20% - Ênfase2 79 7" xfId="21407" xr:uid="{00000000-0005-0000-0000-000079100000}"/>
    <cellStyle name="20% - Ênfase2 79 8" xfId="24772" xr:uid="{00000000-0005-0000-0000-00007A100000}"/>
    <cellStyle name="20% - Ênfase2 79 9" xfId="28081" xr:uid="{00000000-0005-0000-0000-00007B100000}"/>
    <cellStyle name="20% - Ênfase2 8" xfId="427" xr:uid="{00000000-0005-0000-0000-00007C100000}"/>
    <cellStyle name="20% - Ênfase2 8 2" xfId="3791" xr:uid="{00000000-0005-0000-0000-00007D100000}"/>
    <cellStyle name="20% - Ênfase2 8 3" xfId="7099" xr:uid="{00000000-0005-0000-0000-00007E100000}"/>
    <cellStyle name="20% - Ênfase2 8 4" xfId="10488" xr:uid="{00000000-0005-0000-0000-00007F100000}"/>
    <cellStyle name="20% - Ênfase2 8 5" xfId="13802" xr:uid="{00000000-0005-0000-0000-000080100000}"/>
    <cellStyle name="20% - Ênfase2 8 6" xfId="17111" xr:uid="{00000000-0005-0000-0000-000081100000}"/>
    <cellStyle name="20% - Ênfase2 8 7" xfId="20452" xr:uid="{00000000-0005-0000-0000-000082100000}"/>
    <cellStyle name="20% - Ênfase2 8 8" xfId="23817" xr:uid="{00000000-0005-0000-0000-000083100000}"/>
    <cellStyle name="20% - Ênfase2 8 9" xfId="27126" xr:uid="{00000000-0005-0000-0000-000084100000}"/>
    <cellStyle name="20% - Ênfase2 80" xfId="1396" xr:uid="{00000000-0005-0000-0000-000085100000}"/>
    <cellStyle name="20% - Ênfase2 80 2" xfId="4760" xr:uid="{00000000-0005-0000-0000-000086100000}"/>
    <cellStyle name="20% - Ênfase2 80 3" xfId="8068" xr:uid="{00000000-0005-0000-0000-000087100000}"/>
    <cellStyle name="20% - Ênfase2 80 4" xfId="11457" xr:uid="{00000000-0005-0000-0000-000088100000}"/>
    <cellStyle name="20% - Ênfase2 80 5" xfId="14771" xr:uid="{00000000-0005-0000-0000-000089100000}"/>
    <cellStyle name="20% - Ênfase2 80 6" xfId="18080" xr:uid="{00000000-0005-0000-0000-00008A100000}"/>
    <cellStyle name="20% - Ênfase2 80 7" xfId="21421" xr:uid="{00000000-0005-0000-0000-00008B100000}"/>
    <cellStyle name="20% - Ênfase2 80 8" xfId="24786" xr:uid="{00000000-0005-0000-0000-00008C100000}"/>
    <cellStyle name="20% - Ênfase2 80 9" xfId="28095" xr:uid="{00000000-0005-0000-0000-00008D100000}"/>
    <cellStyle name="20% - Ênfase2 81" xfId="1410" xr:uid="{00000000-0005-0000-0000-00008E100000}"/>
    <cellStyle name="20% - Ênfase2 81 2" xfId="4774" xr:uid="{00000000-0005-0000-0000-00008F100000}"/>
    <cellStyle name="20% - Ênfase2 81 3" xfId="8082" xr:uid="{00000000-0005-0000-0000-000090100000}"/>
    <cellStyle name="20% - Ênfase2 81 4" xfId="11471" xr:uid="{00000000-0005-0000-0000-000091100000}"/>
    <cellStyle name="20% - Ênfase2 81 5" xfId="14785" xr:uid="{00000000-0005-0000-0000-000092100000}"/>
    <cellStyle name="20% - Ênfase2 81 6" xfId="18094" xr:uid="{00000000-0005-0000-0000-000093100000}"/>
    <cellStyle name="20% - Ênfase2 81 7" xfId="21435" xr:uid="{00000000-0005-0000-0000-000094100000}"/>
    <cellStyle name="20% - Ênfase2 81 8" xfId="24800" xr:uid="{00000000-0005-0000-0000-000095100000}"/>
    <cellStyle name="20% - Ênfase2 81 9" xfId="28109" xr:uid="{00000000-0005-0000-0000-000096100000}"/>
    <cellStyle name="20% - Ênfase2 82" xfId="1424" xr:uid="{00000000-0005-0000-0000-000097100000}"/>
    <cellStyle name="20% - Ênfase2 82 2" xfId="4788" xr:uid="{00000000-0005-0000-0000-000098100000}"/>
    <cellStyle name="20% - Ênfase2 82 3" xfId="8096" xr:uid="{00000000-0005-0000-0000-000099100000}"/>
    <cellStyle name="20% - Ênfase2 82 4" xfId="11485" xr:uid="{00000000-0005-0000-0000-00009A100000}"/>
    <cellStyle name="20% - Ênfase2 82 5" xfId="14799" xr:uid="{00000000-0005-0000-0000-00009B100000}"/>
    <cellStyle name="20% - Ênfase2 82 6" xfId="18108" xr:uid="{00000000-0005-0000-0000-00009C100000}"/>
    <cellStyle name="20% - Ênfase2 82 7" xfId="21449" xr:uid="{00000000-0005-0000-0000-00009D100000}"/>
    <cellStyle name="20% - Ênfase2 82 8" xfId="24814" xr:uid="{00000000-0005-0000-0000-00009E100000}"/>
    <cellStyle name="20% - Ênfase2 82 9" xfId="28123" xr:uid="{00000000-0005-0000-0000-00009F100000}"/>
    <cellStyle name="20% - Ênfase2 83" xfId="1438" xr:uid="{00000000-0005-0000-0000-0000A0100000}"/>
    <cellStyle name="20% - Ênfase2 83 2" xfId="4802" xr:uid="{00000000-0005-0000-0000-0000A1100000}"/>
    <cellStyle name="20% - Ênfase2 83 3" xfId="8110" xr:uid="{00000000-0005-0000-0000-0000A2100000}"/>
    <cellStyle name="20% - Ênfase2 83 4" xfId="11499" xr:uid="{00000000-0005-0000-0000-0000A3100000}"/>
    <cellStyle name="20% - Ênfase2 83 5" xfId="14813" xr:uid="{00000000-0005-0000-0000-0000A4100000}"/>
    <cellStyle name="20% - Ênfase2 83 6" xfId="18122" xr:uid="{00000000-0005-0000-0000-0000A5100000}"/>
    <cellStyle name="20% - Ênfase2 83 7" xfId="21463" xr:uid="{00000000-0005-0000-0000-0000A6100000}"/>
    <cellStyle name="20% - Ênfase2 83 8" xfId="24828" xr:uid="{00000000-0005-0000-0000-0000A7100000}"/>
    <cellStyle name="20% - Ênfase2 83 9" xfId="28137" xr:uid="{00000000-0005-0000-0000-0000A8100000}"/>
    <cellStyle name="20% - Ênfase2 84" xfId="1452" xr:uid="{00000000-0005-0000-0000-0000A9100000}"/>
    <cellStyle name="20% - Ênfase2 84 2" xfId="4816" xr:uid="{00000000-0005-0000-0000-0000AA100000}"/>
    <cellStyle name="20% - Ênfase2 84 3" xfId="8124" xr:uid="{00000000-0005-0000-0000-0000AB100000}"/>
    <cellStyle name="20% - Ênfase2 84 4" xfId="11513" xr:uid="{00000000-0005-0000-0000-0000AC100000}"/>
    <cellStyle name="20% - Ênfase2 84 5" xfId="14827" xr:uid="{00000000-0005-0000-0000-0000AD100000}"/>
    <cellStyle name="20% - Ênfase2 84 6" xfId="18136" xr:uid="{00000000-0005-0000-0000-0000AE100000}"/>
    <cellStyle name="20% - Ênfase2 84 7" xfId="21477" xr:uid="{00000000-0005-0000-0000-0000AF100000}"/>
    <cellStyle name="20% - Ênfase2 84 8" xfId="24842" xr:uid="{00000000-0005-0000-0000-0000B0100000}"/>
    <cellStyle name="20% - Ênfase2 84 9" xfId="28151" xr:uid="{00000000-0005-0000-0000-0000B1100000}"/>
    <cellStyle name="20% - Ênfase2 85" xfId="1466" xr:uid="{00000000-0005-0000-0000-0000B2100000}"/>
    <cellStyle name="20% - Ênfase2 85 2" xfId="4830" xr:uid="{00000000-0005-0000-0000-0000B3100000}"/>
    <cellStyle name="20% - Ênfase2 85 3" xfId="8138" xr:uid="{00000000-0005-0000-0000-0000B4100000}"/>
    <cellStyle name="20% - Ênfase2 85 4" xfId="11527" xr:uid="{00000000-0005-0000-0000-0000B5100000}"/>
    <cellStyle name="20% - Ênfase2 85 5" xfId="14841" xr:uid="{00000000-0005-0000-0000-0000B6100000}"/>
    <cellStyle name="20% - Ênfase2 85 6" xfId="18150" xr:uid="{00000000-0005-0000-0000-0000B7100000}"/>
    <cellStyle name="20% - Ênfase2 85 7" xfId="21491" xr:uid="{00000000-0005-0000-0000-0000B8100000}"/>
    <cellStyle name="20% - Ênfase2 85 8" xfId="24856" xr:uid="{00000000-0005-0000-0000-0000B9100000}"/>
    <cellStyle name="20% - Ênfase2 85 9" xfId="28165" xr:uid="{00000000-0005-0000-0000-0000BA100000}"/>
    <cellStyle name="20% - Ênfase2 86" xfId="1480" xr:uid="{00000000-0005-0000-0000-0000BB100000}"/>
    <cellStyle name="20% - Ênfase2 86 2" xfId="4844" xr:uid="{00000000-0005-0000-0000-0000BC100000}"/>
    <cellStyle name="20% - Ênfase2 86 3" xfId="8152" xr:uid="{00000000-0005-0000-0000-0000BD100000}"/>
    <cellStyle name="20% - Ênfase2 86 4" xfId="11541" xr:uid="{00000000-0005-0000-0000-0000BE100000}"/>
    <cellStyle name="20% - Ênfase2 86 5" xfId="14855" xr:uid="{00000000-0005-0000-0000-0000BF100000}"/>
    <cellStyle name="20% - Ênfase2 86 6" xfId="18164" xr:uid="{00000000-0005-0000-0000-0000C0100000}"/>
    <cellStyle name="20% - Ênfase2 86 7" xfId="21505" xr:uid="{00000000-0005-0000-0000-0000C1100000}"/>
    <cellStyle name="20% - Ênfase2 86 8" xfId="24870" xr:uid="{00000000-0005-0000-0000-0000C2100000}"/>
    <cellStyle name="20% - Ênfase2 86 9" xfId="28179" xr:uid="{00000000-0005-0000-0000-0000C3100000}"/>
    <cellStyle name="20% - Ênfase2 87" xfId="1494" xr:uid="{00000000-0005-0000-0000-0000C4100000}"/>
    <cellStyle name="20% - Ênfase2 87 2" xfId="4858" xr:uid="{00000000-0005-0000-0000-0000C5100000}"/>
    <cellStyle name="20% - Ênfase2 87 3" xfId="8166" xr:uid="{00000000-0005-0000-0000-0000C6100000}"/>
    <cellStyle name="20% - Ênfase2 87 4" xfId="11555" xr:uid="{00000000-0005-0000-0000-0000C7100000}"/>
    <cellStyle name="20% - Ênfase2 87 5" xfId="14869" xr:uid="{00000000-0005-0000-0000-0000C8100000}"/>
    <cellStyle name="20% - Ênfase2 87 6" xfId="18178" xr:uid="{00000000-0005-0000-0000-0000C9100000}"/>
    <cellStyle name="20% - Ênfase2 87 7" xfId="21519" xr:uid="{00000000-0005-0000-0000-0000CA100000}"/>
    <cellStyle name="20% - Ênfase2 87 8" xfId="24884" xr:uid="{00000000-0005-0000-0000-0000CB100000}"/>
    <cellStyle name="20% - Ênfase2 87 9" xfId="28193" xr:uid="{00000000-0005-0000-0000-0000CC100000}"/>
    <cellStyle name="20% - Ênfase2 88" xfId="1508" xr:uid="{00000000-0005-0000-0000-0000CD100000}"/>
    <cellStyle name="20% - Ênfase2 88 2" xfId="4872" xr:uid="{00000000-0005-0000-0000-0000CE100000}"/>
    <cellStyle name="20% - Ênfase2 88 3" xfId="8180" xr:uid="{00000000-0005-0000-0000-0000CF100000}"/>
    <cellStyle name="20% - Ênfase2 88 4" xfId="11569" xr:uid="{00000000-0005-0000-0000-0000D0100000}"/>
    <cellStyle name="20% - Ênfase2 88 5" xfId="14883" xr:uid="{00000000-0005-0000-0000-0000D1100000}"/>
    <cellStyle name="20% - Ênfase2 88 6" xfId="18192" xr:uid="{00000000-0005-0000-0000-0000D2100000}"/>
    <cellStyle name="20% - Ênfase2 88 7" xfId="21533" xr:uid="{00000000-0005-0000-0000-0000D3100000}"/>
    <cellStyle name="20% - Ênfase2 88 8" xfId="24898" xr:uid="{00000000-0005-0000-0000-0000D4100000}"/>
    <cellStyle name="20% - Ênfase2 88 9" xfId="28207" xr:uid="{00000000-0005-0000-0000-0000D5100000}"/>
    <cellStyle name="20% - Ênfase2 89" xfId="1522" xr:uid="{00000000-0005-0000-0000-0000D6100000}"/>
    <cellStyle name="20% - Ênfase2 89 2" xfId="4886" xr:uid="{00000000-0005-0000-0000-0000D7100000}"/>
    <cellStyle name="20% - Ênfase2 89 3" xfId="8194" xr:uid="{00000000-0005-0000-0000-0000D8100000}"/>
    <cellStyle name="20% - Ênfase2 89 4" xfId="11583" xr:uid="{00000000-0005-0000-0000-0000D9100000}"/>
    <cellStyle name="20% - Ênfase2 89 5" xfId="14897" xr:uid="{00000000-0005-0000-0000-0000DA100000}"/>
    <cellStyle name="20% - Ênfase2 89 6" xfId="18206" xr:uid="{00000000-0005-0000-0000-0000DB100000}"/>
    <cellStyle name="20% - Ênfase2 89 7" xfId="21547" xr:uid="{00000000-0005-0000-0000-0000DC100000}"/>
    <cellStyle name="20% - Ênfase2 89 8" xfId="24912" xr:uid="{00000000-0005-0000-0000-0000DD100000}"/>
    <cellStyle name="20% - Ênfase2 89 9" xfId="28221" xr:uid="{00000000-0005-0000-0000-0000DE100000}"/>
    <cellStyle name="20% - Ênfase2 9" xfId="440" xr:uid="{00000000-0005-0000-0000-0000DF100000}"/>
    <cellStyle name="20% - Ênfase2 9 2" xfId="3804" xr:uid="{00000000-0005-0000-0000-0000E0100000}"/>
    <cellStyle name="20% - Ênfase2 9 3" xfId="7112" xr:uid="{00000000-0005-0000-0000-0000E1100000}"/>
    <cellStyle name="20% - Ênfase2 9 4" xfId="10501" xr:uid="{00000000-0005-0000-0000-0000E2100000}"/>
    <cellStyle name="20% - Ênfase2 9 5" xfId="13815" xr:uid="{00000000-0005-0000-0000-0000E3100000}"/>
    <cellStyle name="20% - Ênfase2 9 6" xfId="17124" xr:uid="{00000000-0005-0000-0000-0000E4100000}"/>
    <cellStyle name="20% - Ênfase2 9 7" xfId="20465" xr:uid="{00000000-0005-0000-0000-0000E5100000}"/>
    <cellStyle name="20% - Ênfase2 9 8" xfId="23830" xr:uid="{00000000-0005-0000-0000-0000E6100000}"/>
    <cellStyle name="20% - Ênfase2 9 9" xfId="27139" xr:uid="{00000000-0005-0000-0000-0000E7100000}"/>
    <cellStyle name="20% - Ênfase2 90" xfId="1536" xr:uid="{00000000-0005-0000-0000-0000E8100000}"/>
    <cellStyle name="20% - Ênfase2 90 2" xfId="4900" xr:uid="{00000000-0005-0000-0000-0000E9100000}"/>
    <cellStyle name="20% - Ênfase2 90 3" xfId="8208" xr:uid="{00000000-0005-0000-0000-0000EA100000}"/>
    <cellStyle name="20% - Ênfase2 90 4" xfId="11597" xr:uid="{00000000-0005-0000-0000-0000EB100000}"/>
    <cellStyle name="20% - Ênfase2 90 5" xfId="14911" xr:uid="{00000000-0005-0000-0000-0000EC100000}"/>
    <cellStyle name="20% - Ênfase2 90 6" xfId="18220" xr:uid="{00000000-0005-0000-0000-0000ED100000}"/>
    <cellStyle name="20% - Ênfase2 90 7" xfId="21561" xr:uid="{00000000-0005-0000-0000-0000EE100000}"/>
    <cellStyle name="20% - Ênfase2 90 8" xfId="24926" xr:uid="{00000000-0005-0000-0000-0000EF100000}"/>
    <cellStyle name="20% - Ênfase2 90 9" xfId="28235" xr:uid="{00000000-0005-0000-0000-0000F0100000}"/>
    <cellStyle name="20% - Ênfase2 91" xfId="1550" xr:uid="{00000000-0005-0000-0000-0000F1100000}"/>
    <cellStyle name="20% - Ênfase2 91 2" xfId="4914" xr:uid="{00000000-0005-0000-0000-0000F2100000}"/>
    <cellStyle name="20% - Ênfase2 91 3" xfId="8222" xr:uid="{00000000-0005-0000-0000-0000F3100000}"/>
    <cellStyle name="20% - Ênfase2 91 4" xfId="11611" xr:uid="{00000000-0005-0000-0000-0000F4100000}"/>
    <cellStyle name="20% - Ênfase2 91 5" xfId="14925" xr:uid="{00000000-0005-0000-0000-0000F5100000}"/>
    <cellStyle name="20% - Ênfase2 91 6" xfId="18234" xr:uid="{00000000-0005-0000-0000-0000F6100000}"/>
    <cellStyle name="20% - Ênfase2 91 7" xfId="21575" xr:uid="{00000000-0005-0000-0000-0000F7100000}"/>
    <cellStyle name="20% - Ênfase2 91 8" xfId="24940" xr:uid="{00000000-0005-0000-0000-0000F8100000}"/>
    <cellStyle name="20% - Ênfase2 91 9" xfId="28249" xr:uid="{00000000-0005-0000-0000-0000F9100000}"/>
    <cellStyle name="20% - Ênfase2 92" xfId="1564" xr:uid="{00000000-0005-0000-0000-0000FA100000}"/>
    <cellStyle name="20% - Ênfase2 92 2" xfId="4928" xr:uid="{00000000-0005-0000-0000-0000FB100000}"/>
    <cellStyle name="20% - Ênfase2 92 3" xfId="8236" xr:uid="{00000000-0005-0000-0000-0000FC100000}"/>
    <cellStyle name="20% - Ênfase2 92 4" xfId="11625" xr:uid="{00000000-0005-0000-0000-0000FD100000}"/>
    <cellStyle name="20% - Ênfase2 92 5" xfId="14939" xr:uid="{00000000-0005-0000-0000-0000FE100000}"/>
    <cellStyle name="20% - Ênfase2 92 6" xfId="18248" xr:uid="{00000000-0005-0000-0000-0000FF100000}"/>
    <cellStyle name="20% - Ênfase2 92 7" xfId="21589" xr:uid="{00000000-0005-0000-0000-000000110000}"/>
    <cellStyle name="20% - Ênfase2 92 8" xfId="24954" xr:uid="{00000000-0005-0000-0000-000001110000}"/>
    <cellStyle name="20% - Ênfase2 92 9" xfId="28263" xr:uid="{00000000-0005-0000-0000-000002110000}"/>
    <cellStyle name="20% - Ênfase2 93" xfId="1569" xr:uid="{00000000-0005-0000-0000-000003110000}"/>
    <cellStyle name="20% - Ênfase2 93 2" xfId="4933" xr:uid="{00000000-0005-0000-0000-000004110000}"/>
    <cellStyle name="20% - Ênfase2 93 3" xfId="8241" xr:uid="{00000000-0005-0000-0000-000005110000}"/>
    <cellStyle name="20% - Ênfase2 93 4" xfId="11630" xr:uid="{00000000-0005-0000-0000-000006110000}"/>
    <cellStyle name="20% - Ênfase2 93 5" xfId="14944" xr:uid="{00000000-0005-0000-0000-000007110000}"/>
    <cellStyle name="20% - Ênfase2 93 6" xfId="18253" xr:uid="{00000000-0005-0000-0000-000008110000}"/>
    <cellStyle name="20% - Ênfase2 93 7" xfId="21594" xr:uid="{00000000-0005-0000-0000-000009110000}"/>
    <cellStyle name="20% - Ênfase2 93 8" xfId="24959" xr:uid="{00000000-0005-0000-0000-00000A110000}"/>
    <cellStyle name="20% - Ênfase2 93 9" xfId="28268" xr:uid="{00000000-0005-0000-0000-00000B110000}"/>
    <cellStyle name="20% - Ênfase2 94" xfId="1604" xr:uid="{00000000-0005-0000-0000-00000C110000}"/>
    <cellStyle name="20% - Ênfase2 94 2" xfId="4968" xr:uid="{00000000-0005-0000-0000-00000D110000}"/>
    <cellStyle name="20% - Ênfase2 94 3" xfId="8276" xr:uid="{00000000-0005-0000-0000-00000E110000}"/>
    <cellStyle name="20% - Ênfase2 94 4" xfId="11665" xr:uid="{00000000-0005-0000-0000-00000F110000}"/>
    <cellStyle name="20% - Ênfase2 94 5" xfId="14979" xr:uid="{00000000-0005-0000-0000-000010110000}"/>
    <cellStyle name="20% - Ênfase2 94 6" xfId="18288" xr:uid="{00000000-0005-0000-0000-000011110000}"/>
    <cellStyle name="20% - Ênfase2 94 7" xfId="21629" xr:uid="{00000000-0005-0000-0000-000012110000}"/>
    <cellStyle name="20% - Ênfase2 94 8" xfId="24994" xr:uid="{00000000-0005-0000-0000-000013110000}"/>
    <cellStyle name="20% - Ênfase2 94 9" xfId="28303" xr:uid="{00000000-0005-0000-0000-000014110000}"/>
    <cellStyle name="20% - Ênfase2 95" xfId="1617" xr:uid="{00000000-0005-0000-0000-000015110000}"/>
    <cellStyle name="20% - Ênfase2 95 2" xfId="4981" xr:uid="{00000000-0005-0000-0000-000016110000}"/>
    <cellStyle name="20% - Ênfase2 95 3" xfId="8289" xr:uid="{00000000-0005-0000-0000-000017110000}"/>
    <cellStyle name="20% - Ênfase2 95 4" xfId="11678" xr:uid="{00000000-0005-0000-0000-000018110000}"/>
    <cellStyle name="20% - Ênfase2 95 5" xfId="14992" xr:uid="{00000000-0005-0000-0000-000019110000}"/>
    <cellStyle name="20% - Ênfase2 95 6" xfId="18301" xr:uid="{00000000-0005-0000-0000-00001A110000}"/>
    <cellStyle name="20% - Ênfase2 95 7" xfId="21642" xr:uid="{00000000-0005-0000-0000-00001B110000}"/>
    <cellStyle name="20% - Ênfase2 95 8" xfId="25007" xr:uid="{00000000-0005-0000-0000-00001C110000}"/>
    <cellStyle name="20% - Ênfase2 95 9" xfId="28316" xr:uid="{00000000-0005-0000-0000-00001D110000}"/>
    <cellStyle name="20% - Ênfase2 96" xfId="1630" xr:uid="{00000000-0005-0000-0000-00001E110000}"/>
    <cellStyle name="20% - Ênfase2 96 2" xfId="4994" xr:uid="{00000000-0005-0000-0000-00001F110000}"/>
    <cellStyle name="20% - Ênfase2 96 3" xfId="8302" xr:uid="{00000000-0005-0000-0000-000020110000}"/>
    <cellStyle name="20% - Ênfase2 96 4" xfId="11691" xr:uid="{00000000-0005-0000-0000-000021110000}"/>
    <cellStyle name="20% - Ênfase2 96 5" xfId="15005" xr:uid="{00000000-0005-0000-0000-000022110000}"/>
    <cellStyle name="20% - Ênfase2 96 6" xfId="18314" xr:uid="{00000000-0005-0000-0000-000023110000}"/>
    <cellStyle name="20% - Ênfase2 96 7" xfId="21655" xr:uid="{00000000-0005-0000-0000-000024110000}"/>
    <cellStyle name="20% - Ênfase2 96 8" xfId="25020" xr:uid="{00000000-0005-0000-0000-000025110000}"/>
    <cellStyle name="20% - Ênfase2 96 9" xfId="28329" xr:uid="{00000000-0005-0000-0000-000026110000}"/>
    <cellStyle name="20% - Ênfase2 97" xfId="1643" xr:uid="{00000000-0005-0000-0000-000027110000}"/>
    <cellStyle name="20% - Ênfase2 97 2" xfId="5007" xr:uid="{00000000-0005-0000-0000-000028110000}"/>
    <cellStyle name="20% - Ênfase2 97 3" xfId="8315" xr:uid="{00000000-0005-0000-0000-000029110000}"/>
    <cellStyle name="20% - Ênfase2 97 4" xfId="11704" xr:uid="{00000000-0005-0000-0000-00002A110000}"/>
    <cellStyle name="20% - Ênfase2 97 5" xfId="15018" xr:uid="{00000000-0005-0000-0000-00002B110000}"/>
    <cellStyle name="20% - Ênfase2 97 6" xfId="18327" xr:uid="{00000000-0005-0000-0000-00002C110000}"/>
    <cellStyle name="20% - Ênfase2 97 7" xfId="21668" xr:uid="{00000000-0005-0000-0000-00002D110000}"/>
    <cellStyle name="20% - Ênfase2 97 8" xfId="25033" xr:uid="{00000000-0005-0000-0000-00002E110000}"/>
    <cellStyle name="20% - Ênfase2 97 9" xfId="28342" xr:uid="{00000000-0005-0000-0000-00002F110000}"/>
    <cellStyle name="20% - Ênfase2 98" xfId="1656" xr:uid="{00000000-0005-0000-0000-000030110000}"/>
    <cellStyle name="20% - Ênfase2 98 2" xfId="5020" xr:uid="{00000000-0005-0000-0000-000031110000}"/>
    <cellStyle name="20% - Ênfase2 98 3" xfId="8328" xr:uid="{00000000-0005-0000-0000-000032110000}"/>
    <cellStyle name="20% - Ênfase2 98 4" xfId="11717" xr:uid="{00000000-0005-0000-0000-000033110000}"/>
    <cellStyle name="20% - Ênfase2 98 5" xfId="15031" xr:uid="{00000000-0005-0000-0000-000034110000}"/>
    <cellStyle name="20% - Ênfase2 98 6" xfId="18340" xr:uid="{00000000-0005-0000-0000-000035110000}"/>
    <cellStyle name="20% - Ênfase2 98 7" xfId="21681" xr:uid="{00000000-0005-0000-0000-000036110000}"/>
    <cellStyle name="20% - Ênfase2 98 8" xfId="25046" xr:uid="{00000000-0005-0000-0000-000037110000}"/>
    <cellStyle name="20% - Ênfase2 98 9" xfId="28355" xr:uid="{00000000-0005-0000-0000-000038110000}"/>
    <cellStyle name="20% - Ênfase2 99" xfId="1669" xr:uid="{00000000-0005-0000-0000-000039110000}"/>
    <cellStyle name="20% - Ênfase2 99 2" xfId="5033" xr:uid="{00000000-0005-0000-0000-00003A110000}"/>
    <cellStyle name="20% - Ênfase2 99 3" xfId="8341" xr:uid="{00000000-0005-0000-0000-00003B110000}"/>
    <cellStyle name="20% - Ênfase2 99 4" xfId="11730" xr:uid="{00000000-0005-0000-0000-00003C110000}"/>
    <cellStyle name="20% - Ênfase2 99 5" xfId="15044" xr:uid="{00000000-0005-0000-0000-00003D110000}"/>
    <cellStyle name="20% - Ênfase2 99 6" xfId="18353" xr:uid="{00000000-0005-0000-0000-00003E110000}"/>
    <cellStyle name="20% - Ênfase2 99 7" xfId="21694" xr:uid="{00000000-0005-0000-0000-00003F110000}"/>
    <cellStyle name="20% - Ênfase2 99 8" xfId="25059" xr:uid="{00000000-0005-0000-0000-000040110000}"/>
    <cellStyle name="20% - Ênfase2 99 9" xfId="28368" xr:uid="{00000000-0005-0000-0000-000041110000}"/>
    <cellStyle name="20% - Ênfase3" xfId="29" builtinId="38" customBuiltin="1"/>
    <cellStyle name="20% - Ênfase3 10" xfId="452" xr:uid="{00000000-0005-0000-0000-000043110000}"/>
    <cellStyle name="20% - Ênfase3 10 2" xfId="3816" xr:uid="{00000000-0005-0000-0000-000044110000}"/>
    <cellStyle name="20% - Ênfase3 10 3" xfId="7124" xr:uid="{00000000-0005-0000-0000-000045110000}"/>
    <cellStyle name="20% - Ênfase3 10 4" xfId="10513" xr:uid="{00000000-0005-0000-0000-000046110000}"/>
    <cellStyle name="20% - Ênfase3 10 5" xfId="13827" xr:uid="{00000000-0005-0000-0000-000047110000}"/>
    <cellStyle name="20% - Ênfase3 10 6" xfId="17136" xr:uid="{00000000-0005-0000-0000-000048110000}"/>
    <cellStyle name="20% - Ênfase3 10 7" xfId="20477" xr:uid="{00000000-0005-0000-0000-000049110000}"/>
    <cellStyle name="20% - Ênfase3 10 8" xfId="23842" xr:uid="{00000000-0005-0000-0000-00004A110000}"/>
    <cellStyle name="20% - Ênfase3 10 9" xfId="27151" xr:uid="{00000000-0005-0000-0000-00004B110000}"/>
    <cellStyle name="20% - Ênfase3 100" xfId="1681" xr:uid="{00000000-0005-0000-0000-00004C110000}"/>
    <cellStyle name="20% - Ênfase3 100 2" xfId="5045" xr:uid="{00000000-0005-0000-0000-00004D110000}"/>
    <cellStyle name="20% - Ênfase3 100 3" xfId="8353" xr:uid="{00000000-0005-0000-0000-00004E110000}"/>
    <cellStyle name="20% - Ênfase3 100 4" xfId="11742" xr:uid="{00000000-0005-0000-0000-00004F110000}"/>
    <cellStyle name="20% - Ênfase3 100 5" xfId="15056" xr:uid="{00000000-0005-0000-0000-000050110000}"/>
    <cellStyle name="20% - Ênfase3 100 6" xfId="18365" xr:uid="{00000000-0005-0000-0000-000051110000}"/>
    <cellStyle name="20% - Ênfase3 100 7" xfId="21706" xr:uid="{00000000-0005-0000-0000-000052110000}"/>
    <cellStyle name="20% - Ênfase3 100 8" xfId="25071" xr:uid="{00000000-0005-0000-0000-000053110000}"/>
    <cellStyle name="20% - Ênfase3 100 9" xfId="28380" xr:uid="{00000000-0005-0000-0000-000054110000}"/>
    <cellStyle name="20% - Ênfase3 101" xfId="1694" xr:uid="{00000000-0005-0000-0000-000055110000}"/>
    <cellStyle name="20% - Ênfase3 101 2" xfId="5058" xr:uid="{00000000-0005-0000-0000-000056110000}"/>
    <cellStyle name="20% - Ênfase3 101 3" xfId="8366" xr:uid="{00000000-0005-0000-0000-000057110000}"/>
    <cellStyle name="20% - Ênfase3 101 4" xfId="11755" xr:uid="{00000000-0005-0000-0000-000058110000}"/>
    <cellStyle name="20% - Ênfase3 101 5" xfId="15069" xr:uid="{00000000-0005-0000-0000-000059110000}"/>
    <cellStyle name="20% - Ênfase3 101 6" xfId="18378" xr:uid="{00000000-0005-0000-0000-00005A110000}"/>
    <cellStyle name="20% - Ênfase3 101 7" xfId="21719" xr:uid="{00000000-0005-0000-0000-00005B110000}"/>
    <cellStyle name="20% - Ênfase3 101 8" xfId="25084" xr:uid="{00000000-0005-0000-0000-00005C110000}"/>
    <cellStyle name="20% - Ênfase3 101 9" xfId="28393" xr:uid="{00000000-0005-0000-0000-00005D110000}"/>
    <cellStyle name="20% - Ênfase3 102" xfId="1707" xr:uid="{00000000-0005-0000-0000-00005E110000}"/>
    <cellStyle name="20% - Ênfase3 102 2" xfId="5071" xr:uid="{00000000-0005-0000-0000-00005F110000}"/>
    <cellStyle name="20% - Ênfase3 102 3" xfId="8379" xr:uid="{00000000-0005-0000-0000-000060110000}"/>
    <cellStyle name="20% - Ênfase3 102 4" xfId="11768" xr:uid="{00000000-0005-0000-0000-000061110000}"/>
    <cellStyle name="20% - Ênfase3 102 5" xfId="15082" xr:uid="{00000000-0005-0000-0000-000062110000}"/>
    <cellStyle name="20% - Ênfase3 102 6" xfId="18391" xr:uid="{00000000-0005-0000-0000-000063110000}"/>
    <cellStyle name="20% - Ênfase3 102 7" xfId="21732" xr:uid="{00000000-0005-0000-0000-000064110000}"/>
    <cellStyle name="20% - Ênfase3 102 8" xfId="25097" xr:uid="{00000000-0005-0000-0000-000065110000}"/>
    <cellStyle name="20% - Ênfase3 102 9" xfId="28406" xr:uid="{00000000-0005-0000-0000-000066110000}"/>
    <cellStyle name="20% - Ênfase3 103" xfId="1720" xr:uid="{00000000-0005-0000-0000-000067110000}"/>
    <cellStyle name="20% - Ênfase3 103 2" xfId="5084" xr:uid="{00000000-0005-0000-0000-000068110000}"/>
    <cellStyle name="20% - Ênfase3 103 3" xfId="8392" xr:uid="{00000000-0005-0000-0000-000069110000}"/>
    <cellStyle name="20% - Ênfase3 103 4" xfId="11781" xr:uid="{00000000-0005-0000-0000-00006A110000}"/>
    <cellStyle name="20% - Ênfase3 103 5" xfId="15095" xr:uid="{00000000-0005-0000-0000-00006B110000}"/>
    <cellStyle name="20% - Ênfase3 103 6" xfId="18404" xr:uid="{00000000-0005-0000-0000-00006C110000}"/>
    <cellStyle name="20% - Ênfase3 103 7" xfId="21745" xr:uid="{00000000-0005-0000-0000-00006D110000}"/>
    <cellStyle name="20% - Ênfase3 103 8" xfId="25110" xr:uid="{00000000-0005-0000-0000-00006E110000}"/>
    <cellStyle name="20% - Ênfase3 103 9" xfId="28419" xr:uid="{00000000-0005-0000-0000-00006F110000}"/>
    <cellStyle name="20% - Ênfase3 104" xfId="1733" xr:uid="{00000000-0005-0000-0000-000070110000}"/>
    <cellStyle name="20% - Ênfase3 104 2" xfId="5097" xr:uid="{00000000-0005-0000-0000-000071110000}"/>
    <cellStyle name="20% - Ênfase3 104 3" xfId="8405" xr:uid="{00000000-0005-0000-0000-000072110000}"/>
    <cellStyle name="20% - Ênfase3 104 4" xfId="11794" xr:uid="{00000000-0005-0000-0000-000073110000}"/>
    <cellStyle name="20% - Ênfase3 104 5" xfId="15108" xr:uid="{00000000-0005-0000-0000-000074110000}"/>
    <cellStyle name="20% - Ênfase3 104 6" xfId="18417" xr:uid="{00000000-0005-0000-0000-000075110000}"/>
    <cellStyle name="20% - Ênfase3 104 7" xfId="21758" xr:uid="{00000000-0005-0000-0000-000076110000}"/>
    <cellStyle name="20% - Ênfase3 104 8" xfId="25123" xr:uid="{00000000-0005-0000-0000-000077110000}"/>
    <cellStyle name="20% - Ênfase3 104 9" xfId="28432" xr:uid="{00000000-0005-0000-0000-000078110000}"/>
    <cellStyle name="20% - Ênfase3 105" xfId="1746" xr:uid="{00000000-0005-0000-0000-000079110000}"/>
    <cellStyle name="20% - Ênfase3 105 2" xfId="5110" xr:uid="{00000000-0005-0000-0000-00007A110000}"/>
    <cellStyle name="20% - Ênfase3 105 3" xfId="8418" xr:uid="{00000000-0005-0000-0000-00007B110000}"/>
    <cellStyle name="20% - Ênfase3 105 4" xfId="11807" xr:uid="{00000000-0005-0000-0000-00007C110000}"/>
    <cellStyle name="20% - Ênfase3 105 5" xfId="15121" xr:uid="{00000000-0005-0000-0000-00007D110000}"/>
    <cellStyle name="20% - Ênfase3 105 6" xfId="18430" xr:uid="{00000000-0005-0000-0000-00007E110000}"/>
    <cellStyle name="20% - Ênfase3 105 7" xfId="21771" xr:uid="{00000000-0005-0000-0000-00007F110000}"/>
    <cellStyle name="20% - Ênfase3 105 8" xfId="25136" xr:uid="{00000000-0005-0000-0000-000080110000}"/>
    <cellStyle name="20% - Ênfase3 105 9" xfId="28445" xr:uid="{00000000-0005-0000-0000-000081110000}"/>
    <cellStyle name="20% - Ênfase3 106" xfId="1759" xr:uid="{00000000-0005-0000-0000-000082110000}"/>
    <cellStyle name="20% - Ênfase3 106 2" xfId="5123" xr:uid="{00000000-0005-0000-0000-000083110000}"/>
    <cellStyle name="20% - Ênfase3 106 3" xfId="8431" xr:uid="{00000000-0005-0000-0000-000084110000}"/>
    <cellStyle name="20% - Ênfase3 106 4" xfId="11820" xr:uid="{00000000-0005-0000-0000-000085110000}"/>
    <cellStyle name="20% - Ênfase3 106 5" xfId="15134" xr:uid="{00000000-0005-0000-0000-000086110000}"/>
    <cellStyle name="20% - Ênfase3 106 6" xfId="18443" xr:uid="{00000000-0005-0000-0000-000087110000}"/>
    <cellStyle name="20% - Ênfase3 106 7" xfId="21784" xr:uid="{00000000-0005-0000-0000-000088110000}"/>
    <cellStyle name="20% - Ênfase3 106 8" xfId="25149" xr:uid="{00000000-0005-0000-0000-000089110000}"/>
    <cellStyle name="20% - Ênfase3 106 9" xfId="28458" xr:uid="{00000000-0005-0000-0000-00008A110000}"/>
    <cellStyle name="20% - Ênfase3 107" xfId="1772" xr:uid="{00000000-0005-0000-0000-00008B110000}"/>
    <cellStyle name="20% - Ênfase3 107 2" xfId="5136" xr:uid="{00000000-0005-0000-0000-00008C110000}"/>
    <cellStyle name="20% - Ênfase3 107 3" xfId="8444" xr:uid="{00000000-0005-0000-0000-00008D110000}"/>
    <cellStyle name="20% - Ênfase3 107 4" xfId="11833" xr:uid="{00000000-0005-0000-0000-00008E110000}"/>
    <cellStyle name="20% - Ênfase3 107 5" xfId="15147" xr:uid="{00000000-0005-0000-0000-00008F110000}"/>
    <cellStyle name="20% - Ênfase3 107 6" xfId="18456" xr:uid="{00000000-0005-0000-0000-000090110000}"/>
    <cellStyle name="20% - Ênfase3 107 7" xfId="21797" xr:uid="{00000000-0005-0000-0000-000091110000}"/>
    <cellStyle name="20% - Ênfase3 107 8" xfId="25162" xr:uid="{00000000-0005-0000-0000-000092110000}"/>
    <cellStyle name="20% - Ênfase3 107 9" xfId="28471" xr:uid="{00000000-0005-0000-0000-000093110000}"/>
    <cellStyle name="20% - Ênfase3 108" xfId="1785" xr:uid="{00000000-0005-0000-0000-000094110000}"/>
    <cellStyle name="20% - Ênfase3 108 2" xfId="5149" xr:uid="{00000000-0005-0000-0000-000095110000}"/>
    <cellStyle name="20% - Ênfase3 108 3" xfId="8457" xr:uid="{00000000-0005-0000-0000-000096110000}"/>
    <cellStyle name="20% - Ênfase3 108 4" xfId="11846" xr:uid="{00000000-0005-0000-0000-000097110000}"/>
    <cellStyle name="20% - Ênfase3 108 5" xfId="15160" xr:uid="{00000000-0005-0000-0000-000098110000}"/>
    <cellStyle name="20% - Ênfase3 108 6" xfId="18469" xr:uid="{00000000-0005-0000-0000-000099110000}"/>
    <cellStyle name="20% - Ênfase3 108 7" xfId="21810" xr:uid="{00000000-0005-0000-0000-00009A110000}"/>
    <cellStyle name="20% - Ênfase3 108 8" xfId="25175" xr:uid="{00000000-0005-0000-0000-00009B110000}"/>
    <cellStyle name="20% - Ênfase3 108 9" xfId="28484" xr:uid="{00000000-0005-0000-0000-00009C110000}"/>
    <cellStyle name="20% - Ênfase3 109" xfId="1798" xr:uid="{00000000-0005-0000-0000-00009D110000}"/>
    <cellStyle name="20% - Ênfase3 109 2" xfId="5162" xr:uid="{00000000-0005-0000-0000-00009E110000}"/>
    <cellStyle name="20% - Ênfase3 109 3" xfId="8470" xr:uid="{00000000-0005-0000-0000-00009F110000}"/>
    <cellStyle name="20% - Ênfase3 109 4" xfId="11859" xr:uid="{00000000-0005-0000-0000-0000A0110000}"/>
    <cellStyle name="20% - Ênfase3 109 5" xfId="15173" xr:uid="{00000000-0005-0000-0000-0000A1110000}"/>
    <cellStyle name="20% - Ênfase3 109 6" xfId="18482" xr:uid="{00000000-0005-0000-0000-0000A2110000}"/>
    <cellStyle name="20% - Ênfase3 109 7" xfId="21823" xr:uid="{00000000-0005-0000-0000-0000A3110000}"/>
    <cellStyle name="20% - Ênfase3 109 8" xfId="25188" xr:uid="{00000000-0005-0000-0000-0000A4110000}"/>
    <cellStyle name="20% - Ênfase3 109 9" xfId="28497" xr:uid="{00000000-0005-0000-0000-0000A5110000}"/>
    <cellStyle name="20% - Ênfase3 11" xfId="465" xr:uid="{00000000-0005-0000-0000-0000A6110000}"/>
    <cellStyle name="20% - Ênfase3 11 2" xfId="3829" xr:uid="{00000000-0005-0000-0000-0000A7110000}"/>
    <cellStyle name="20% - Ênfase3 11 3" xfId="7137" xr:uid="{00000000-0005-0000-0000-0000A8110000}"/>
    <cellStyle name="20% - Ênfase3 11 4" xfId="10526" xr:uid="{00000000-0005-0000-0000-0000A9110000}"/>
    <cellStyle name="20% - Ênfase3 11 5" xfId="13840" xr:uid="{00000000-0005-0000-0000-0000AA110000}"/>
    <cellStyle name="20% - Ênfase3 11 6" xfId="17149" xr:uid="{00000000-0005-0000-0000-0000AB110000}"/>
    <cellStyle name="20% - Ênfase3 11 7" xfId="20490" xr:uid="{00000000-0005-0000-0000-0000AC110000}"/>
    <cellStyle name="20% - Ênfase3 11 8" xfId="23855" xr:uid="{00000000-0005-0000-0000-0000AD110000}"/>
    <cellStyle name="20% - Ênfase3 11 9" xfId="27164" xr:uid="{00000000-0005-0000-0000-0000AE110000}"/>
    <cellStyle name="20% - Ênfase3 110" xfId="1811" xr:uid="{00000000-0005-0000-0000-0000AF110000}"/>
    <cellStyle name="20% - Ênfase3 110 2" xfId="5175" xr:uid="{00000000-0005-0000-0000-0000B0110000}"/>
    <cellStyle name="20% - Ênfase3 110 3" xfId="8483" xr:uid="{00000000-0005-0000-0000-0000B1110000}"/>
    <cellStyle name="20% - Ênfase3 110 4" xfId="11872" xr:uid="{00000000-0005-0000-0000-0000B2110000}"/>
    <cellStyle name="20% - Ênfase3 110 5" xfId="15186" xr:uid="{00000000-0005-0000-0000-0000B3110000}"/>
    <cellStyle name="20% - Ênfase3 110 6" xfId="18495" xr:uid="{00000000-0005-0000-0000-0000B4110000}"/>
    <cellStyle name="20% - Ênfase3 110 7" xfId="21836" xr:uid="{00000000-0005-0000-0000-0000B5110000}"/>
    <cellStyle name="20% - Ênfase3 110 8" xfId="25201" xr:uid="{00000000-0005-0000-0000-0000B6110000}"/>
    <cellStyle name="20% - Ênfase3 110 9" xfId="28510" xr:uid="{00000000-0005-0000-0000-0000B7110000}"/>
    <cellStyle name="20% - Ênfase3 111" xfId="1824" xr:uid="{00000000-0005-0000-0000-0000B8110000}"/>
    <cellStyle name="20% - Ênfase3 111 2" xfId="5188" xr:uid="{00000000-0005-0000-0000-0000B9110000}"/>
    <cellStyle name="20% - Ênfase3 111 3" xfId="8496" xr:uid="{00000000-0005-0000-0000-0000BA110000}"/>
    <cellStyle name="20% - Ênfase3 111 4" xfId="11885" xr:uid="{00000000-0005-0000-0000-0000BB110000}"/>
    <cellStyle name="20% - Ênfase3 111 5" xfId="15199" xr:uid="{00000000-0005-0000-0000-0000BC110000}"/>
    <cellStyle name="20% - Ênfase3 111 6" xfId="18508" xr:uid="{00000000-0005-0000-0000-0000BD110000}"/>
    <cellStyle name="20% - Ênfase3 111 7" xfId="21849" xr:uid="{00000000-0005-0000-0000-0000BE110000}"/>
    <cellStyle name="20% - Ênfase3 111 8" xfId="25214" xr:uid="{00000000-0005-0000-0000-0000BF110000}"/>
    <cellStyle name="20% - Ênfase3 111 9" xfId="28523" xr:uid="{00000000-0005-0000-0000-0000C0110000}"/>
    <cellStyle name="20% - Ênfase3 112" xfId="1837" xr:uid="{00000000-0005-0000-0000-0000C1110000}"/>
    <cellStyle name="20% - Ênfase3 112 2" xfId="5201" xr:uid="{00000000-0005-0000-0000-0000C2110000}"/>
    <cellStyle name="20% - Ênfase3 112 3" xfId="8509" xr:uid="{00000000-0005-0000-0000-0000C3110000}"/>
    <cellStyle name="20% - Ênfase3 112 4" xfId="11898" xr:uid="{00000000-0005-0000-0000-0000C4110000}"/>
    <cellStyle name="20% - Ênfase3 112 5" xfId="15212" xr:uid="{00000000-0005-0000-0000-0000C5110000}"/>
    <cellStyle name="20% - Ênfase3 112 6" xfId="18521" xr:uid="{00000000-0005-0000-0000-0000C6110000}"/>
    <cellStyle name="20% - Ênfase3 112 7" xfId="21862" xr:uid="{00000000-0005-0000-0000-0000C7110000}"/>
    <cellStyle name="20% - Ênfase3 112 8" xfId="25227" xr:uid="{00000000-0005-0000-0000-0000C8110000}"/>
    <cellStyle name="20% - Ênfase3 112 9" xfId="28536" xr:uid="{00000000-0005-0000-0000-0000C9110000}"/>
    <cellStyle name="20% - Ênfase3 113" xfId="1583" xr:uid="{00000000-0005-0000-0000-0000CA110000}"/>
    <cellStyle name="20% - Ênfase3 113 2" xfId="4947" xr:uid="{00000000-0005-0000-0000-0000CB110000}"/>
    <cellStyle name="20% - Ênfase3 113 3" xfId="8255" xr:uid="{00000000-0005-0000-0000-0000CC110000}"/>
    <cellStyle name="20% - Ênfase3 113 4" xfId="11644" xr:uid="{00000000-0005-0000-0000-0000CD110000}"/>
    <cellStyle name="20% - Ênfase3 113 5" xfId="14958" xr:uid="{00000000-0005-0000-0000-0000CE110000}"/>
    <cellStyle name="20% - Ênfase3 113 6" xfId="18267" xr:uid="{00000000-0005-0000-0000-0000CF110000}"/>
    <cellStyle name="20% - Ênfase3 113 7" xfId="21608" xr:uid="{00000000-0005-0000-0000-0000D0110000}"/>
    <cellStyle name="20% - Ênfase3 113 8" xfId="24973" xr:uid="{00000000-0005-0000-0000-0000D1110000}"/>
    <cellStyle name="20% - Ênfase3 113 9" xfId="28282" xr:uid="{00000000-0005-0000-0000-0000D2110000}"/>
    <cellStyle name="20% - Ênfase3 114" xfId="1855" xr:uid="{00000000-0005-0000-0000-0000D3110000}"/>
    <cellStyle name="20% - Ênfase3 114 2" xfId="5219" xr:uid="{00000000-0005-0000-0000-0000D4110000}"/>
    <cellStyle name="20% - Ênfase3 114 3" xfId="8527" xr:uid="{00000000-0005-0000-0000-0000D5110000}"/>
    <cellStyle name="20% - Ênfase3 114 4" xfId="11916" xr:uid="{00000000-0005-0000-0000-0000D6110000}"/>
    <cellStyle name="20% - Ênfase3 114 5" xfId="15230" xr:uid="{00000000-0005-0000-0000-0000D7110000}"/>
    <cellStyle name="20% - Ênfase3 114 6" xfId="18539" xr:uid="{00000000-0005-0000-0000-0000D8110000}"/>
    <cellStyle name="20% - Ênfase3 114 7" xfId="21880" xr:uid="{00000000-0005-0000-0000-0000D9110000}"/>
    <cellStyle name="20% - Ênfase3 114 8" xfId="25245" xr:uid="{00000000-0005-0000-0000-0000DA110000}"/>
    <cellStyle name="20% - Ênfase3 114 9" xfId="28554" xr:uid="{00000000-0005-0000-0000-0000DB110000}"/>
    <cellStyle name="20% - Ênfase3 115" xfId="1869" xr:uid="{00000000-0005-0000-0000-0000DC110000}"/>
    <cellStyle name="20% - Ênfase3 115 2" xfId="5233" xr:uid="{00000000-0005-0000-0000-0000DD110000}"/>
    <cellStyle name="20% - Ênfase3 115 3" xfId="8541" xr:uid="{00000000-0005-0000-0000-0000DE110000}"/>
    <cellStyle name="20% - Ênfase3 115 4" xfId="11930" xr:uid="{00000000-0005-0000-0000-0000DF110000}"/>
    <cellStyle name="20% - Ênfase3 115 5" xfId="15244" xr:uid="{00000000-0005-0000-0000-0000E0110000}"/>
    <cellStyle name="20% - Ênfase3 115 6" xfId="18553" xr:uid="{00000000-0005-0000-0000-0000E1110000}"/>
    <cellStyle name="20% - Ênfase3 115 7" xfId="21894" xr:uid="{00000000-0005-0000-0000-0000E2110000}"/>
    <cellStyle name="20% - Ênfase3 115 8" xfId="25259" xr:uid="{00000000-0005-0000-0000-0000E3110000}"/>
    <cellStyle name="20% - Ênfase3 115 9" xfId="28568" xr:uid="{00000000-0005-0000-0000-0000E4110000}"/>
    <cellStyle name="20% - Ênfase3 116" xfId="1883" xr:uid="{00000000-0005-0000-0000-0000E5110000}"/>
    <cellStyle name="20% - Ênfase3 116 2" xfId="5247" xr:uid="{00000000-0005-0000-0000-0000E6110000}"/>
    <cellStyle name="20% - Ênfase3 116 3" xfId="8555" xr:uid="{00000000-0005-0000-0000-0000E7110000}"/>
    <cellStyle name="20% - Ênfase3 116 4" xfId="11944" xr:uid="{00000000-0005-0000-0000-0000E8110000}"/>
    <cellStyle name="20% - Ênfase3 116 5" xfId="15258" xr:uid="{00000000-0005-0000-0000-0000E9110000}"/>
    <cellStyle name="20% - Ênfase3 116 6" xfId="18567" xr:uid="{00000000-0005-0000-0000-0000EA110000}"/>
    <cellStyle name="20% - Ênfase3 116 7" xfId="21908" xr:uid="{00000000-0005-0000-0000-0000EB110000}"/>
    <cellStyle name="20% - Ênfase3 116 8" xfId="25273" xr:uid="{00000000-0005-0000-0000-0000EC110000}"/>
    <cellStyle name="20% - Ênfase3 116 9" xfId="28582" xr:uid="{00000000-0005-0000-0000-0000ED110000}"/>
    <cellStyle name="20% - Ênfase3 117" xfId="1897" xr:uid="{00000000-0005-0000-0000-0000EE110000}"/>
    <cellStyle name="20% - Ênfase3 117 2" xfId="5261" xr:uid="{00000000-0005-0000-0000-0000EF110000}"/>
    <cellStyle name="20% - Ênfase3 117 3" xfId="8569" xr:uid="{00000000-0005-0000-0000-0000F0110000}"/>
    <cellStyle name="20% - Ênfase3 117 4" xfId="11958" xr:uid="{00000000-0005-0000-0000-0000F1110000}"/>
    <cellStyle name="20% - Ênfase3 117 5" xfId="15272" xr:uid="{00000000-0005-0000-0000-0000F2110000}"/>
    <cellStyle name="20% - Ênfase3 117 6" xfId="18581" xr:uid="{00000000-0005-0000-0000-0000F3110000}"/>
    <cellStyle name="20% - Ênfase3 117 7" xfId="21922" xr:uid="{00000000-0005-0000-0000-0000F4110000}"/>
    <cellStyle name="20% - Ênfase3 117 8" xfId="25287" xr:uid="{00000000-0005-0000-0000-0000F5110000}"/>
    <cellStyle name="20% - Ênfase3 117 9" xfId="28596" xr:uid="{00000000-0005-0000-0000-0000F6110000}"/>
    <cellStyle name="20% - Ênfase3 118" xfId="1911" xr:uid="{00000000-0005-0000-0000-0000F7110000}"/>
    <cellStyle name="20% - Ênfase3 118 2" xfId="5275" xr:uid="{00000000-0005-0000-0000-0000F8110000}"/>
    <cellStyle name="20% - Ênfase3 118 3" xfId="8583" xr:uid="{00000000-0005-0000-0000-0000F9110000}"/>
    <cellStyle name="20% - Ênfase3 118 4" xfId="11972" xr:uid="{00000000-0005-0000-0000-0000FA110000}"/>
    <cellStyle name="20% - Ênfase3 118 5" xfId="15286" xr:uid="{00000000-0005-0000-0000-0000FB110000}"/>
    <cellStyle name="20% - Ênfase3 118 6" xfId="18595" xr:uid="{00000000-0005-0000-0000-0000FC110000}"/>
    <cellStyle name="20% - Ênfase3 118 7" xfId="21936" xr:uid="{00000000-0005-0000-0000-0000FD110000}"/>
    <cellStyle name="20% - Ênfase3 118 8" xfId="25301" xr:uid="{00000000-0005-0000-0000-0000FE110000}"/>
    <cellStyle name="20% - Ênfase3 118 9" xfId="28610" xr:uid="{00000000-0005-0000-0000-0000FF110000}"/>
    <cellStyle name="20% - Ênfase3 119" xfId="1925" xr:uid="{00000000-0005-0000-0000-000000120000}"/>
    <cellStyle name="20% - Ênfase3 119 2" xfId="5289" xr:uid="{00000000-0005-0000-0000-000001120000}"/>
    <cellStyle name="20% - Ênfase3 119 3" xfId="8597" xr:uid="{00000000-0005-0000-0000-000002120000}"/>
    <cellStyle name="20% - Ênfase3 119 4" xfId="11986" xr:uid="{00000000-0005-0000-0000-000003120000}"/>
    <cellStyle name="20% - Ênfase3 119 5" xfId="15300" xr:uid="{00000000-0005-0000-0000-000004120000}"/>
    <cellStyle name="20% - Ênfase3 119 6" xfId="18609" xr:uid="{00000000-0005-0000-0000-000005120000}"/>
    <cellStyle name="20% - Ênfase3 119 7" xfId="21950" xr:uid="{00000000-0005-0000-0000-000006120000}"/>
    <cellStyle name="20% - Ênfase3 119 8" xfId="25315" xr:uid="{00000000-0005-0000-0000-000007120000}"/>
    <cellStyle name="20% - Ênfase3 119 9" xfId="28624" xr:uid="{00000000-0005-0000-0000-000008120000}"/>
    <cellStyle name="20% - Ênfase3 12" xfId="478" xr:uid="{00000000-0005-0000-0000-000009120000}"/>
    <cellStyle name="20% - Ênfase3 12 2" xfId="3842" xr:uid="{00000000-0005-0000-0000-00000A120000}"/>
    <cellStyle name="20% - Ênfase3 12 3" xfId="7150" xr:uid="{00000000-0005-0000-0000-00000B120000}"/>
    <cellStyle name="20% - Ênfase3 12 4" xfId="10539" xr:uid="{00000000-0005-0000-0000-00000C120000}"/>
    <cellStyle name="20% - Ênfase3 12 5" xfId="13853" xr:uid="{00000000-0005-0000-0000-00000D120000}"/>
    <cellStyle name="20% - Ênfase3 12 6" xfId="17162" xr:uid="{00000000-0005-0000-0000-00000E120000}"/>
    <cellStyle name="20% - Ênfase3 12 7" xfId="20503" xr:uid="{00000000-0005-0000-0000-00000F120000}"/>
    <cellStyle name="20% - Ênfase3 12 8" xfId="23868" xr:uid="{00000000-0005-0000-0000-000010120000}"/>
    <cellStyle name="20% - Ênfase3 12 9" xfId="27177" xr:uid="{00000000-0005-0000-0000-000011120000}"/>
    <cellStyle name="20% - Ênfase3 120" xfId="1939" xr:uid="{00000000-0005-0000-0000-000012120000}"/>
    <cellStyle name="20% - Ênfase3 120 2" xfId="5303" xr:uid="{00000000-0005-0000-0000-000013120000}"/>
    <cellStyle name="20% - Ênfase3 120 3" xfId="8611" xr:uid="{00000000-0005-0000-0000-000014120000}"/>
    <cellStyle name="20% - Ênfase3 120 4" xfId="12000" xr:uid="{00000000-0005-0000-0000-000015120000}"/>
    <cellStyle name="20% - Ênfase3 120 5" xfId="15314" xr:uid="{00000000-0005-0000-0000-000016120000}"/>
    <cellStyle name="20% - Ênfase3 120 6" xfId="18623" xr:uid="{00000000-0005-0000-0000-000017120000}"/>
    <cellStyle name="20% - Ênfase3 120 7" xfId="21964" xr:uid="{00000000-0005-0000-0000-000018120000}"/>
    <cellStyle name="20% - Ênfase3 120 8" xfId="25329" xr:uid="{00000000-0005-0000-0000-000019120000}"/>
    <cellStyle name="20% - Ênfase3 120 9" xfId="28638" xr:uid="{00000000-0005-0000-0000-00001A120000}"/>
    <cellStyle name="20% - Ênfase3 121" xfId="1953" xr:uid="{00000000-0005-0000-0000-00001B120000}"/>
    <cellStyle name="20% - Ênfase3 121 2" xfId="5317" xr:uid="{00000000-0005-0000-0000-00001C120000}"/>
    <cellStyle name="20% - Ênfase3 121 3" xfId="8625" xr:uid="{00000000-0005-0000-0000-00001D120000}"/>
    <cellStyle name="20% - Ênfase3 121 4" xfId="12014" xr:uid="{00000000-0005-0000-0000-00001E120000}"/>
    <cellStyle name="20% - Ênfase3 121 5" xfId="15328" xr:uid="{00000000-0005-0000-0000-00001F120000}"/>
    <cellStyle name="20% - Ênfase3 121 6" xfId="18637" xr:uid="{00000000-0005-0000-0000-000020120000}"/>
    <cellStyle name="20% - Ênfase3 121 7" xfId="21978" xr:uid="{00000000-0005-0000-0000-000021120000}"/>
    <cellStyle name="20% - Ênfase3 121 8" xfId="25343" xr:uid="{00000000-0005-0000-0000-000022120000}"/>
    <cellStyle name="20% - Ênfase3 121 9" xfId="28652" xr:uid="{00000000-0005-0000-0000-000023120000}"/>
    <cellStyle name="20% - Ênfase3 122" xfId="1967" xr:uid="{00000000-0005-0000-0000-000024120000}"/>
    <cellStyle name="20% - Ênfase3 122 2" xfId="5331" xr:uid="{00000000-0005-0000-0000-000025120000}"/>
    <cellStyle name="20% - Ênfase3 122 3" xfId="8639" xr:uid="{00000000-0005-0000-0000-000026120000}"/>
    <cellStyle name="20% - Ênfase3 122 4" xfId="12028" xr:uid="{00000000-0005-0000-0000-000027120000}"/>
    <cellStyle name="20% - Ênfase3 122 5" xfId="15342" xr:uid="{00000000-0005-0000-0000-000028120000}"/>
    <cellStyle name="20% - Ênfase3 122 6" xfId="18651" xr:uid="{00000000-0005-0000-0000-000029120000}"/>
    <cellStyle name="20% - Ênfase3 122 7" xfId="21992" xr:uid="{00000000-0005-0000-0000-00002A120000}"/>
    <cellStyle name="20% - Ênfase3 122 8" xfId="25357" xr:uid="{00000000-0005-0000-0000-00002B120000}"/>
    <cellStyle name="20% - Ênfase3 122 9" xfId="28666" xr:uid="{00000000-0005-0000-0000-00002C120000}"/>
    <cellStyle name="20% - Ênfase3 123" xfId="1981" xr:uid="{00000000-0005-0000-0000-00002D120000}"/>
    <cellStyle name="20% - Ênfase3 123 2" xfId="5345" xr:uid="{00000000-0005-0000-0000-00002E120000}"/>
    <cellStyle name="20% - Ênfase3 123 3" xfId="8653" xr:uid="{00000000-0005-0000-0000-00002F120000}"/>
    <cellStyle name="20% - Ênfase3 123 4" xfId="12042" xr:uid="{00000000-0005-0000-0000-000030120000}"/>
    <cellStyle name="20% - Ênfase3 123 5" xfId="15356" xr:uid="{00000000-0005-0000-0000-000031120000}"/>
    <cellStyle name="20% - Ênfase3 123 6" xfId="18665" xr:uid="{00000000-0005-0000-0000-000032120000}"/>
    <cellStyle name="20% - Ênfase3 123 7" xfId="22006" xr:uid="{00000000-0005-0000-0000-000033120000}"/>
    <cellStyle name="20% - Ênfase3 123 8" xfId="25371" xr:uid="{00000000-0005-0000-0000-000034120000}"/>
    <cellStyle name="20% - Ênfase3 123 9" xfId="28680" xr:uid="{00000000-0005-0000-0000-000035120000}"/>
    <cellStyle name="20% - Ênfase3 124" xfId="1994" xr:uid="{00000000-0005-0000-0000-000036120000}"/>
    <cellStyle name="20% - Ênfase3 124 2" xfId="5358" xr:uid="{00000000-0005-0000-0000-000037120000}"/>
    <cellStyle name="20% - Ênfase3 124 3" xfId="8666" xr:uid="{00000000-0005-0000-0000-000038120000}"/>
    <cellStyle name="20% - Ênfase3 124 4" xfId="12055" xr:uid="{00000000-0005-0000-0000-000039120000}"/>
    <cellStyle name="20% - Ênfase3 124 5" xfId="15369" xr:uid="{00000000-0005-0000-0000-00003A120000}"/>
    <cellStyle name="20% - Ênfase3 124 6" xfId="18678" xr:uid="{00000000-0005-0000-0000-00003B120000}"/>
    <cellStyle name="20% - Ênfase3 124 7" xfId="22019" xr:uid="{00000000-0005-0000-0000-00003C120000}"/>
    <cellStyle name="20% - Ênfase3 124 8" xfId="25384" xr:uid="{00000000-0005-0000-0000-00003D120000}"/>
    <cellStyle name="20% - Ênfase3 124 9" xfId="28693" xr:uid="{00000000-0005-0000-0000-00003E120000}"/>
    <cellStyle name="20% - Ênfase3 125" xfId="2008" xr:uid="{00000000-0005-0000-0000-00003F120000}"/>
    <cellStyle name="20% - Ênfase3 125 2" xfId="5372" xr:uid="{00000000-0005-0000-0000-000040120000}"/>
    <cellStyle name="20% - Ênfase3 125 3" xfId="8680" xr:uid="{00000000-0005-0000-0000-000041120000}"/>
    <cellStyle name="20% - Ênfase3 125 4" xfId="12069" xr:uid="{00000000-0005-0000-0000-000042120000}"/>
    <cellStyle name="20% - Ênfase3 125 5" xfId="15383" xr:uid="{00000000-0005-0000-0000-000043120000}"/>
    <cellStyle name="20% - Ênfase3 125 6" xfId="18692" xr:uid="{00000000-0005-0000-0000-000044120000}"/>
    <cellStyle name="20% - Ênfase3 125 7" xfId="22033" xr:uid="{00000000-0005-0000-0000-000045120000}"/>
    <cellStyle name="20% - Ênfase3 125 8" xfId="25398" xr:uid="{00000000-0005-0000-0000-000046120000}"/>
    <cellStyle name="20% - Ênfase3 125 9" xfId="28707" xr:uid="{00000000-0005-0000-0000-000047120000}"/>
    <cellStyle name="20% - Ênfase3 126" xfId="2022" xr:uid="{00000000-0005-0000-0000-000048120000}"/>
    <cellStyle name="20% - Ênfase3 126 2" xfId="5386" xr:uid="{00000000-0005-0000-0000-000049120000}"/>
    <cellStyle name="20% - Ênfase3 126 3" xfId="8694" xr:uid="{00000000-0005-0000-0000-00004A120000}"/>
    <cellStyle name="20% - Ênfase3 126 4" xfId="12083" xr:uid="{00000000-0005-0000-0000-00004B120000}"/>
    <cellStyle name="20% - Ênfase3 126 5" xfId="15397" xr:uid="{00000000-0005-0000-0000-00004C120000}"/>
    <cellStyle name="20% - Ênfase3 126 6" xfId="18706" xr:uid="{00000000-0005-0000-0000-00004D120000}"/>
    <cellStyle name="20% - Ênfase3 126 7" xfId="22047" xr:uid="{00000000-0005-0000-0000-00004E120000}"/>
    <cellStyle name="20% - Ênfase3 126 8" xfId="25412" xr:uid="{00000000-0005-0000-0000-00004F120000}"/>
    <cellStyle name="20% - Ênfase3 126 9" xfId="28721" xr:uid="{00000000-0005-0000-0000-000050120000}"/>
    <cellStyle name="20% - Ênfase3 127" xfId="2036" xr:uid="{00000000-0005-0000-0000-000051120000}"/>
    <cellStyle name="20% - Ênfase3 127 2" xfId="5400" xr:uid="{00000000-0005-0000-0000-000052120000}"/>
    <cellStyle name="20% - Ênfase3 127 3" xfId="8708" xr:uid="{00000000-0005-0000-0000-000053120000}"/>
    <cellStyle name="20% - Ênfase3 127 4" xfId="12097" xr:uid="{00000000-0005-0000-0000-000054120000}"/>
    <cellStyle name="20% - Ênfase3 127 5" xfId="15411" xr:uid="{00000000-0005-0000-0000-000055120000}"/>
    <cellStyle name="20% - Ênfase3 127 6" xfId="18720" xr:uid="{00000000-0005-0000-0000-000056120000}"/>
    <cellStyle name="20% - Ênfase3 127 7" xfId="22061" xr:uid="{00000000-0005-0000-0000-000057120000}"/>
    <cellStyle name="20% - Ênfase3 127 8" xfId="25426" xr:uid="{00000000-0005-0000-0000-000058120000}"/>
    <cellStyle name="20% - Ênfase3 127 9" xfId="28735" xr:uid="{00000000-0005-0000-0000-000059120000}"/>
    <cellStyle name="20% - Ênfase3 128" xfId="2050" xr:uid="{00000000-0005-0000-0000-00005A120000}"/>
    <cellStyle name="20% - Ênfase3 128 2" xfId="5414" xr:uid="{00000000-0005-0000-0000-00005B120000}"/>
    <cellStyle name="20% - Ênfase3 128 3" xfId="8722" xr:uid="{00000000-0005-0000-0000-00005C120000}"/>
    <cellStyle name="20% - Ênfase3 128 4" xfId="12111" xr:uid="{00000000-0005-0000-0000-00005D120000}"/>
    <cellStyle name="20% - Ênfase3 128 5" xfId="15425" xr:uid="{00000000-0005-0000-0000-00005E120000}"/>
    <cellStyle name="20% - Ênfase3 128 6" xfId="18734" xr:uid="{00000000-0005-0000-0000-00005F120000}"/>
    <cellStyle name="20% - Ênfase3 128 7" xfId="22075" xr:uid="{00000000-0005-0000-0000-000060120000}"/>
    <cellStyle name="20% - Ênfase3 128 8" xfId="25440" xr:uid="{00000000-0005-0000-0000-000061120000}"/>
    <cellStyle name="20% - Ênfase3 128 9" xfId="28749" xr:uid="{00000000-0005-0000-0000-000062120000}"/>
    <cellStyle name="20% - Ênfase3 129" xfId="2064" xr:uid="{00000000-0005-0000-0000-000063120000}"/>
    <cellStyle name="20% - Ênfase3 129 2" xfId="5428" xr:uid="{00000000-0005-0000-0000-000064120000}"/>
    <cellStyle name="20% - Ênfase3 129 3" xfId="8736" xr:uid="{00000000-0005-0000-0000-000065120000}"/>
    <cellStyle name="20% - Ênfase3 129 4" xfId="12125" xr:uid="{00000000-0005-0000-0000-000066120000}"/>
    <cellStyle name="20% - Ênfase3 129 5" xfId="15439" xr:uid="{00000000-0005-0000-0000-000067120000}"/>
    <cellStyle name="20% - Ênfase3 129 6" xfId="18748" xr:uid="{00000000-0005-0000-0000-000068120000}"/>
    <cellStyle name="20% - Ênfase3 129 7" xfId="22089" xr:uid="{00000000-0005-0000-0000-000069120000}"/>
    <cellStyle name="20% - Ênfase3 129 8" xfId="25454" xr:uid="{00000000-0005-0000-0000-00006A120000}"/>
    <cellStyle name="20% - Ênfase3 129 9" xfId="28763" xr:uid="{00000000-0005-0000-0000-00006B120000}"/>
    <cellStyle name="20% - Ênfase3 13" xfId="491" xr:uid="{00000000-0005-0000-0000-00006C120000}"/>
    <cellStyle name="20% - Ênfase3 13 2" xfId="3855" xr:uid="{00000000-0005-0000-0000-00006D120000}"/>
    <cellStyle name="20% - Ênfase3 13 3" xfId="7163" xr:uid="{00000000-0005-0000-0000-00006E120000}"/>
    <cellStyle name="20% - Ênfase3 13 4" xfId="10552" xr:uid="{00000000-0005-0000-0000-00006F120000}"/>
    <cellStyle name="20% - Ênfase3 13 5" xfId="13866" xr:uid="{00000000-0005-0000-0000-000070120000}"/>
    <cellStyle name="20% - Ênfase3 13 6" xfId="17175" xr:uid="{00000000-0005-0000-0000-000071120000}"/>
    <cellStyle name="20% - Ênfase3 13 7" xfId="20516" xr:uid="{00000000-0005-0000-0000-000072120000}"/>
    <cellStyle name="20% - Ênfase3 13 8" xfId="23881" xr:uid="{00000000-0005-0000-0000-000073120000}"/>
    <cellStyle name="20% - Ênfase3 13 9" xfId="27190" xr:uid="{00000000-0005-0000-0000-000074120000}"/>
    <cellStyle name="20% - Ênfase3 130" xfId="2078" xr:uid="{00000000-0005-0000-0000-000075120000}"/>
    <cellStyle name="20% - Ênfase3 130 2" xfId="5442" xr:uid="{00000000-0005-0000-0000-000076120000}"/>
    <cellStyle name="20% - Ênfase3 130 3" xfId="8750" xr:uid="{00000000-0005-0000-0000-000077120000}"/>
    <cellStyle name="20% - Ênfase3 130 4" xfId="12139" xr:uid="{00000000-0005-0000-0000-000078120000}"/>
    <cellStyle name="20% - Ênfase3 130 5" xfId="15453" xr:uid="{00000000-0005-0000-0000-000079120000}"/>
    <cellStyle name="20% - Ênfase3 130 6" xfId="18762" xr:uid="{00000000-0005-0000-0000-00007A120000}"/>
    <cellStyle name="20% - Ênfase3 130 7" xfId="22103" xr:uid="{00000000-0005-0000-0000-00007B120000}"/>
    <cellStyle name="20% - Ênfase3 130 8" xfId="25468" xr:uid="{00000000-0005-0000-0000-00007C120000}"/>
    <cellStyle name="20% - Ênfase3 130 9" xfId="28777" xr:uid="{00000000-0005-0000-0000-00007D120000}"/>
    <cellStyle name="20% - Ênfase3 131" xfId="2092" xr:uid="{00000000-0005-0000-0000-00007E120000}"/>
    <cellStyle name="20% - Ênfase3 131 2" xfId="5456" xr:uid="{00000000-0005-0000-0000-00007F120000}"/>
    <cellStyle name="20% - Ênfase3 131 3" xfId="8764" xr:uid="{00000000-0005-0000-0000-000080120000}"/>
    <cellStyle name="20% - Ênfase3 131 4" xfId="12153" xr:uid="{00000000-0005-0000-0000-000081120000}"/>
    <cellStyle name="20% - Ênfase3 131 5" xfId="15467" xr:uid="{00000000-0005-0000-0000-000082120000}"/>
    <cellStyle name="20% - Ênfase3 131 6" xfId="18776" xr:uid="{00000000-0005-0000-0000-000083120000}"/>
    <cellStyle name="20% - Ênfase3 131 7" xfId="22117" xr:uid="{00000000-0005-0000-0000-000084120000}"/>
    <cellStyle name="20% - Ênfase3 131 8" xfId="25482" xr:uid="{00000000-0005-0000-0000-000085120000}"/>
    <cellStyle name="20% - Ênfase3 131 9" xfId="28791" xr:uid="{00000000-0005-0000-0000-000086120000}"/>
    <cellStyle name="20% - Ênfase3 132" xfId="2106" xr:uid="{00000000-0005-0000-0000-000087120000}"/>
    <cellStyle name="20% - Ênfase3 132 2" xfId="5470" xr:uid="{00000000-0005-0000-0000-000088120000}"/>
    <cellStyle name="20% - Ênfase3 132 3" xfId="8778" xr:uid="{00000000-0005-0000-0000-000089120000}"/>
    <cellStyle name="20% - Ênfase3 132 4" xfId="12167" xr:uid="{00000000-0005-0000-0000-00008A120000}"/>
    <cellStyle name="20% - Ênfase3 132 5" xfId="15481" xr:uid="{00000000-0005-0000-0000-00008B120000}"/>
    <cellStyle name="20% - Ênfase3 132 6" xfId="18790" xr:uid="{00000000-0005-0000-0000-00008C120000}"/>
    <cellStyle name="20% - Ênfase3 132 7" xfId="22131" xr:uid="{00000000-0005-0000-0000-00008D120000}"/>
    <cellStyle name="20% - Ênfase3 132 8" xfId="25496" xr:uid="{00000000-0005-0000-0000-00008E120000}"/>
    <cellStyle name="20% - Ênfase3 132 9" xfId="28805" xr:uid="{00000000-0005-0000-0000-00008F120000}"/>
    <cellStyle name="20% - Ênfase3 133" xfId="2120" xr:uid="{00000000-0005-0000-0000-000090120000}"/>
    <cellStyle name="20% - Ênfase3 133 2" xfId="5484" xr:uid="{00000000-0005-0000-0000-000091120000}"/>
    <cellStyle name="20% - Ênfase3 133 3" xfId="8792" xr:uid="{00000000-0005-0000-0000-000092120000}"/>
    <cellStyle name="20% - Ênfase3 133 4" xfId="12181" xr:uid="{00000000-0005-0000-0000-000093120000}"/>
    <cellStyle name="20% - Ênfase3 133 5" xfId="15495" xr:uid="{00000000-0005-0000-0000-000094120000}"/>
    <cellStyle name="20% - Ênfase3 133 6" xfId="18804" xr:uid="{00000000-0005-0000-0000-000095120000}"/>
    <cellStyle name="20% - Ênfase3 133 7" xfId="22145" xr:uid="{00000000-0005-0000-0000-000096120000}"/>
    <cellStyle name="20% - Ênfase3 133 8" xfId="25510" xr:uid="{00000000-0005-0000-0000-000097120000}"/>
    <cellStyle name="20% - Ênfase3 133 9" xfId="28819" xr:uid="{00000000-0005-0000-0000-000098120000}"/>
    <cellStyle name="20% - Ênfase3 134" xfId="2134" xr:uid="{00000000-0005-0000-0000-000099120000}"/>
    <cellStyle name="20% - Ênfase3 134 2" xfId="5498" xr:uid="{00000000-0005-0000-0000-00009A120000}"/>
    <cellStyle name="20% - Ênfase3 134 3" xfId="8806" xr:uid="{00000000-0005-0000-0000-00009B120000}"/>
    <cellStyle name="20% - Ênfase3 134 4" xfId="12195" xr:uid="{00000000-0005-0000-0000-00009C120000}"/>
    <cellStyle name="20% - Ênfase3 134 5" xfId="15509" xr:uid="{00000000-0005-0000-0000-00009D120000}"/>
    <cellStyle name="20% - Ênfase3 134 6" xfId="18818" xr:uid="{00000000-0005-0000-0000-00009E120000}"/>
    <cellStyle name="20% - Ênfase3 134 7" xfId="22159" xr:uid="{00000000-0005-0000-0000-00009F120000}"/>
    <cellStyle name="20% - Ênfase3 134 8" xfId="25524" xr:uid="{00000000-0005-0000-0000-0000A0120000}"/>
    <cellStyle name="20% - Ênfase3 134 9" xfId="28833" xr:uid="{00000000-0005-0000-0000-0000A1120000}"/>
    <cellStyle name="20% - Ênfase3 135" xfId="2148" xr:uid="{00000000-0005-0000-0000-0000A2120000}"/>
    <cellStyle name="20% - Ênfase3 135 2" xfId="5512" xr:uid="{00000000-0005-0000-0000-0000A3120000}"/>
    <cellStyle name="20% - Ênfase3 135 3" xfId="8820" xr:uid="{00000000-0005-0000-0000-0000A4120000}"/>
    <cellStyle name="20% - Ênfase3 135 4" xfId="12209" xr:uid="{00000000-0005-0000-0000-0000A5120000}"/>
    <cellStyle name="20% - Ênfase3 135 5" xfId="15523" xr:uid="{00000000-0005-0000-0000-0000A6120000}"/>
    <cellStyle name="20% - Ênfase3 135 6" xfId="18832" xr:uid="{00000000-0005-0000-0000-0000A7120000}"/>
    <cellStyle name="20% - Ênfase3 135 7" xfId="22173" xr:uid="{00000000-0005-0000-0000-0000A8120000}"/>
    <cellStyle name="20% - Ênfase3 135 8" xfId="25538" xr:uid="{00000000-0005-0000-0000-0000A9120000}"/>
    <cellStyle name="20% - Ênfase3 135 9" xfId="28847" xr:uid="{00000000-0005-0000-0000-0000AA120000}"/>
    <cellStyle name="20% - Ênfase3 136" xfId="2162" xr:uid="{00000000-0005-0000-0000-0000AB120000}"/>
    <cellStyle name="20% - Ênfase3 136 2" xfId="5526" xr:uid="{00000000-0005-0000-0000-0000AC120000}"/>
    <cellStyle name="20% - Ênfase3 136 3" xfId="8834" xr:uid="{00000000-0005-0000-0000-0000AD120000}"/>
    <cellStyle name="20% - Ênfase3 136 4" xfId="12223" xr:uid="{00000000-0005-0000-0000-0000AE120000}"/>
    <cellStyle name="20% - Ênfase3 136 5" xfId="15537" xr:uid="{00000000-0005-0000-0000-0000AF120000}"/>
    <cellStyle name="20% - Ênfase3 136 6" xfId="18846" xr:uid="{00000000-0005-0000-0000-0000B0120000}"/>
    <cellStyle name="20% - Ênfase3 136 7" xfId="22187" xr:uid="{00000000-0005-0000-0000-0000B1120000}"/>
    <cellStyle name="20% - Ênfase3 136 8" xfId="25552" xr:uid="{00000000-0005-0000-0000-0000B2120000}"/>
    <cellStyle name="20% - Ênfase3 136 9" xfId="28861" xr:uid="{00000000-0005-0000-0000-0000B3120000}"/>
    <cellStyle name="20% - Ênfase3 137" xfId="2176" xr:uid="{00000000-0005-0000-0000-0000B4120000}"/>
    <cellStyle name="20% - Ênfase3 137 2" xfId="5540" xr:uid="{00000000-0005-0000-0000-0000B5120000}"/>
    <cellStyle name="20% - Ênfase3 137 3" xfId="8848" xr:uid="{00000000-0005-0000-0000-0000B6120000}"/>
    <cellStyle name="20% - Ênfase3 137 4" xfId="12237" xr:uid="{00000000-0005-0000-0000-0000B7120000}"/>
    <cellStyle name="20% - Ênfase3 137 5" xfId="15551" xr:uid="{00000000-0005-0000-0000-0000B8120000}"/>
    <cellStyle name="20% - Ênfase3 137 6" xfId="18860" xr:uid="{00000000-0005-0000-0000-0000B9120000}"/>
    <cellStyle name="20% - Ênfase3 137 7" xfId="22201" xr:uid="{00000000-0005-0000-0000-0000BA120000}"/>
    <cellStyle name="20% - Ênfase3 137 8" xfId="25566" xr:uid="{00000000-0005-0000-0000-0000BB120000}"/>
    <cellStyle name="20% - Ênfase3 137 9" xfId="28875" xr:uid="{00000000-0005-0000-0000-0000BC120000}"/>
    <cellStyle name="20% - Ênfase3 138" xfId="2190" xr:uid="{00000000-0005-0000-0000-0000BD120000}"/>
    <cellStyle name="20% - Ênfase3 138 2" xfId="5554" xr:uid="{00000000-0005-0000-0000-0000BE120000}"/>
    <cellStyle name="20% - Ênfase3 138 3" xfId="8862" xr:uid="{00000000-0005-0000-0000-0000BF120000}"/>
    <cellStyle name="20% - Ênfase3 138 4" xfId="12251" xr:uid="{00000000-0005-0000-0000-0000C0120000}"/>
    <cellStyle name="20% - Ênfase3 138 5" xfId="15565" xr:uid="{00000000-0005-0000-0000-0000C1120000}"/>
    <cellStyle name="20% - Ênfase3 138 6" xfId="18874" xr:uid="{00000000-0005-0000-0000-0000C2120000}"/>
    <cellStyle name="20% - Ênfase3 138 7" xfId="22215" xr:uid="{00000000-0005-0000-0000-0000C3120000}"/>
    <cellStyle name="20% - Ênfase3 138 8" xfId="25580" xr:uid="{00000000-0005-0000-0000-0000C4120000}"/>
    <cellStyle name="20% - Ênfase3 138 9" xfId="28889" xr:uid="{00000000-0005-0000-0000-0000C5120000}"/>
    <cellStyle name="20% - Ênfase3 139" xfId="2204" xr:uid="{00000000-0005-0000-0000-0000C6120000}"/>
    <cellStyle name="20% - Ênfase3 139 2" xfId="5568" xr:uid="{00000000-0005-0000-0000-0000C7120000}"/>
    <cellStyle name="20% - Ênfase3 139 3" xfId="8876" xr:uid="{00000000-0005-0000-0000-0000C8120000}"/>
    <cellStyle name="20% - Ênfase3 139 4" xfId="12265" xr:uid="{00000000-0005-0000-0000-0000C9120000}"/>
    <cellStyle name="20% - Ênfase3 139 5" xfId="15579" xr:uid="{00000000-0005-0000-0000-0000CA120000}"/>
    <cellStyle name="20% - Ênfase3 139 6" xfId="18888" xr:uid="{00000000-0005-0000-0000-0000CB120000}"/>
    <cellStyle name="20% - Ênfase3 139 7" xfId="22229" xr:uid="{00000000-0005-0000-0000-0000CC120000}"/>
    <cellStyle name="20% - Ênfase3 139 8" xfId="25594" xr:uid="{00000000-0005-0000-0000-0000CD120000}"/>
    <cellStyle name="20% - Ênfase3 139 9" xfId="28903" xr:uid="{00000000-0005-0000-0000-0000CE120000}"/>
    <cellStyle name="20% - Ênfase3 14" xfId="504" xr:uid="{00000000-0005-0000-0000-0000CF120000}"/>
    <cellStyle name="20% - Ênfase3 14 2" xfId="3868" xr:uid="{00000000-0005-0000-0000-0000D0120000}"/>
    <cellStyle name="20% - Ênfase3 14 3" xfId="7176" xr:uid="{00000000-0005-0000-0000-0000D1120000}"/>
    <cellStyle name="20% - Ênfase3 14 4" xfId="10565" xr:uid="{00000000-0005-0000-0000-0000D2120000}"/>
    <cellStyle name="20% - Ênfase3 14 5" xfId="13879" xr:uid="{00000000-0005-0000-0000-0000D3120000}"/>
    <cellStyle name="20% - Ênfase3 14 6" xfId="17188" xr:uid="{00000000-0005-0000-0000-0000D4120000}"/>
    <cellStyle name="20% - Ênfase3 14 7" xfId="20529" xr:uid="{00000000-0005-0000-0000-0000D5120000}"/>
    <cellStyle name="20% - Ênfase3 14 8" xfId="23894" xr:uid="{00000000-0005-0000-0000-0000D6120000}"/>
    <cellStyle name="20% - Ênfase3 14 9" xfId="27203" xr:uid="{00000000-0005-0000-0000-0000D7120000}"/>
    <cellStyle name="20% - Ênfase3 140" xfId="2218" xr:uid="{00000000-0005-0000-0000-0000D8120000}"/>
    <cellStyle name="20% - Ênfase3 140 2" xfId="5582" xr:uid="{00000000-0005-0000-0000-0000D9120000}"/>
    <cellStyle name="20% - Ênfase3 140 3" xfId="8890" xr:uid="{00000000-0005-0000-0000-0000DA120000}"/>
    <cellStyle name="20% - Ênfase3 140 4" xfId="12279" xr:uid="{00000000-0005-0000-0000-0000DB120000}"/>
    <cellStyle name="20% - Ênfase3 140 5" xfId="15593" xr:uid="{00000000-0005-0000-0000-0000DC120000}"/>
    <cellStyle name="20% - Ênfase3 140 6" xfId="18902" xr:uid="{00000000-0005-0000-0000-0000DD120000}"/>
    <cellStyle name="20% - Ênfase3 140 7" xfId="22243" xr:uid="{00000000-0005-0000-0000-0000DE120000}"/>
    <cellStyle name="20% - Ênfase3 140 8" xfId="25608" xr:uid="{00000000-0005-0000-0000-0000DF120000}"/>
    <cellStyle name="20% - Ênfase3 140 9" xfId="28917" xr:uid="{00000000-0005-0000-0000-0000E0120000}"/>
    <cellStyle name="20% - Ênfase3 141" xfId="2232" xr:uid="{00000000-0005-0000-0000-0000E1120000}"/>
    <cellStyle name="20% - Ênfase3 141 2" xfId="5596" xr:uid="{00000000-0005-0000-0000-0000E2120000}"/>
    <cellStyle name="20% - Ênfase3 141 3" xfId="8904" xr:uid="{00000000-0005-0000-0000-0000E3120000}"/>
    <cellStyle name="20% - Ênfase3 141 4" xfId="12293" xr:uid="{00000000-0005-0000-0000-0000E4120000}"/>
    <cellStyle name="20% - Ênfase3 141 5" xfId="15607" xr:uid="{00000000-0005-0000-0000-0000E5120000}"/>
    <cellStyle name="20% - Ênfase3 141 6" xfId="18916" xr:uid="{00000000-0005-0000-0000-0000E6120000}"/>
    <cellStyle name="20% - Ênfase3 141 7" xfId="22257" xr:uid="{00000000-0005-0000-0000-0000E7120000}"/>
    <cellStyle name="20% - Ênfase3 141 8" xfId="25622" xr:uid="{00000000-0005-0000-0000-0000E8120000}"/>
    <cellStyle name="20% - Ênfase3 141 9" xfId="28931" xr:uid="{00000000-0005-0000-0000-0000E9120000}"/>
    <cellStyle name="20% - Ênfase3 142" xfId="2246" xr:uid="{00000000-0005-0000-0000-0000EA120000}"/>
    <cellStyle name="20% - Ênfase3 142 2" xfId="5610" xr:uid="{00000000-0005-0000-0000-0000EB120000}"/>
    <cellStyle name="20% - Ênfase3 142 3" xfId="8918" xr:uid="{00000000-0005-0000-0000-0000EC120000}"/>
    <cellStyle name="20% - Ênfase3 142 4" xfId="12307" xr:uid="{00000000-0005-0000-0000-0000ED120000}"/>
    <cellStyle name="20% - Ênfase3 142 5" xfId="15621" xr:uid="{00000000-0005-0000-0000-0000EE120000}"/>
    <cellStyle name="20% - Ênfase3 142 6" xfId="18930" xr:uid="{00000000-0005-0000-0000-0000EF120000}"/>
    <cellStyle name="20% - Ênfase3 142 7" xfId="22271" xr:uid="{00000000-0005-0000-0000-0000F0120000}"/>
    <cellStyle name="20% - Ênfase3 142 8" xfId="25636" xr:uid="{00000000-0005-0000-0000-0000F1120000}"/>
    <cellStyle name="20% - Ênfase3 142 9" xfId="28945" xr:uid="{00000000-0005-0000-0000-0000F2120000}"/>
    <cellStyle name="20% - Ênfase3 143" xfId="2260" xr:uid="{00000000-0005-0000-0000-0000F3120000}"/>
    <cellStyle name="20% - Ênfase3 143 2" xfId="5624" xr:uid="{00000000-0005-0000-0000-0000F4120000}"/>
    <cellStyle name="20% - Ênfase3 143 3" xfId="8932" xr:uid="{00000000-0005-0000-0000-0000F5120000}"/>
    <cellStyle name="20% - Ênfase3 143 4" xfId="12321" xr:uid="{00000000-0005-0000-0000-0000F6120000}"/>
    <cellStyle name="20% - Ênfase3 143 5" xfId="15635" xr:uid="{00000000-0005-0000-0000-0000F7120000}"/>
    <cellStyle name="20% - Ênfase3 143 6" xfId="18944" xr:uid="{00000000-0005-0000-0000-0000F8120000}"/>
    <cellStyle name="20% - Ênfase3 143 7" xfId="22285" xr:uid="{00000000-0005-0000-0000-0000F9120000}"/>
    <cellStyle name="20% - Ênfase3 143 8" xfId="25650" xr:uid="{00000000-0005-0000-0000-0000FA120000}"/>
    <cellStyle name="20% - Ênfase3 143 9" xfId="28959" xr:uid="{00000000-0005-0000-0000-0000FB120000}"/>
    <cellStyle name="20% - Ênfase3 144" xfId="2274" xr:uid="{00000000-0005-0000-0000-0000FC120000}"/>
    <cellStyle name="20% - Ênfase3 144 2" xfId="5638" xr:uid="{00000000-0005-0000-0000-0000FD120000}"/>
    <cellStyle name="20% - Ênfase3 144 3" xfId="8946" xr:uid="{00000000-0005-0000-0000-0000FE120000}"/>
    <cellStyle name="20% - Ênfase3 144 4" xfId="12335" xr:uid="{00000000-0005-0000-0000-0000FF120000}"/>
    <cellStyle name="20% - Ênfase3 144 5" xfId="15649" xr:uid="{00000000-0005-0000-0000-000000130000}"/>
    <cellStyle name="20% - Ênfase3 144 6" xfId="18958" xr:uid="{00000000-0005-0000-0000-000001130000}"/>
    <cellStyle name="20% - Ênfase3 144 7" xfId="22299" xr:uid="{00000000-0005-0000-0000-000002130000}"/>
    <cellStyle name="20% - Ênfase3 144 8" xfId="25664" xr:uid="{00000000-0005-0000-0000-000003130000}"/>
    <cellStyle name="20% - Ênfase3 144 9" xfId="28973" xr:uid="{00000000-0005-0000-0000-000004130000}"/>
    <cellStyle name="20% - Ênfase3 145" xfId="2288" xr:uid="{00000000-0005-0000-0000-000005130000}"/>
    <cellStyle name="20% - Ênfase3 145 2" xfId="5652" xr:uid="{00000000-0005-0000-0000-000006130000}"/>
    <cellStyle name="20% - Ênfase3 145 3" xfId="8960" xr:uid="{00000000-0005-0000-0000-000007130000}"/>
    <cellStyle name="20% - Ênfase3 145 4" xfId="12349" xr:uid="{00000000-0005-0000-0000-000008130000}"/>
    <cellStyle name="20% - Ênfase3 145 5" xfId="15663" xr:uid="{00000000-0005-0000-0000-000009130000}"/>
    <cellStyle name="20% - Ênfase3 145 6" xfId="18972" xr:uid="{00000000-0005-0000-0000-00000A130000}"/>
    <cellStyle name="20% - Ênfase3 145 7" xfId="22313" xr:uid="{00000000-0005-0000-0000-00000B130000}"/>
    <cellStyle name="20% - Ênfase3 145 8" xfId="25678" xr:uid="{00000000-0005-0000-0000-00000C130000}"/>
    <cellStyle name="20% - Ênfase3 145 9" xfId="28987" xr:uid="{00000000-0005-0000-0000-00000D130000}"/>
    <cellStyle name="20% - Ênfase3 146" xfId="2302" xr:uid="{00000000-0005-0000-0000-00000E130000}"/>
    <cellStyle name="20% - Ênfase3 146 2" xfId="5666" xr:uid="{00000000-0005-0000-0000-00000F130000}"/>
    <cellStyle name="20% - Ênfase3 146 3" xfId="8974" xr:uid="{00000000-0005-0000-0000-000010130000}"/>
    <cellStyle name="20% - Ênfase3 146 4" xfId="12363" xr:uid="{00000000-0005-0000-0000-000011130000}"/>
    <cellStyle name="20% - Ênfase3 146 5" xfId="15677" xr:uid="{00000000-0005-0000-0000-000012130000}"/>
    <cellStyle name="20% - Ênfase3 146 6" xfId="18986" xr:uid="{00000000-0005-0000-0000-000013130000}"/>
    <cellStyle name="20% - Ênfase3 146 7" xfId="22327" xr:uid="{00000000-0005-0000-0000-000014130000}"/>
    <cellStyle name="20% - Ênfase3 146 8" xfId="25692" xr:uid="{00000000-0005-0000-0000-000015130000}"/>
    <cellStyle name="20% - Ênfase3 146 9" xfId="29001" xr:uid="{00000000-0005-0000-0000-000016130000}"/>
    <cellStyle name="20% - Ênfase3 147" xfId="2316" xr:uid="{00000000-0005-0000-0000-000017130000}"/>
    <cellStyle name="20% - Ênfase3 147 2" xfId="5680" xr:uid="{00000000-0005-0000-0000-000018130000}"/>
    <cellStyle name="20% - Ênfase3 147 3" xfId="8988" xr:uid="{00000000-0005-0000-0000-000019130000}"/>
    <cellStyle name="20% - Ênfase3 147 4" xfId="12377" xr:uid="{00000000-0005-0000-0000-00001A130000}"/>
    <cellStyle name="20% - Ênfase3 147 5" xfId="15691" xr:uid="{00000000-0005-0000-0000-00001B130000}"/>
    <cellStyle name="20% - Ênfase3 147 6" xfId="19000" xr:uid="{00000000-0005-0000-0000-00001C130000}"/>
    <cellStyle name="20% - Ênfase3 147 7" xfId="22341" xr:uid="{00000000-0005-0000-0000-00001D130000}"/>
    <cellStyle name="20% - Ênfase3 147 8" xfId="25706" xr:uid="{00000000-0005-0000-0000-00001E130000}"/>
    <cellStyle name="20% - Ênfase3 147 9" xfId="29015" xr:uid="{00000000-0005-0000-0000-00001F130000}"/>
    <cellStyle name="20% - Ênfase3 148" xfId="2330" xr:uid="{00000000-0005-0000-0000-000020130000}"/>
    <cellStyle name="20% - Ênfase3 148 2" xfId="5694" xr:uid="{00000000-0005-0000-0000-000021130000}"/>
    <cellStyle name="20% - Ênfase3 148 3" xfId="9002" xr:uid="{00000000-0005-0000-0000-000022130000}"/>
    <cellStyle name="20% - Ênfase3 148 4" xfId="12391" xr:uid="{00000000-0005-0000-0000-000023130000}"/>
    <cellStyle name="20% - Ênfase3 148 5" xfId="15705" xr:uid="{00000000-0005-0000-0000-000024130000}"/>
    <cellStyle name="20% - Ênfase3 148 6" xfId="19014" xr:uid="{00000000-0005-0000-0000-000025130000}"/>
    <cellStyle name="20% - Ênfase3 148 7" xfId="22355" xr:uid="{00000000-0005-0000-0000-000026130000}"/>
    <cellStyle name="20% - Ênfase3 148 8" xfId="25720" xr:uid="{00000000-0005-0000-0000-000027130000}"/>
    <cellStyle name="20% - Ênfase3 148 9" xfId="29029" xr:uid="{00000000-0005-0000-0000-000028130000}"/>
    <cellStyle name="20% - Ênfase3 149" xfId="2344" xr:uid="{00000000-0005-0000-0000-000029130000}"/>
    <cellStyle name="20% - Ênfase3 149 2" xfId="5708" xr:uid="{00000000-0005-0000-0000-00002A130000}"/>
    <cellStyle name="20% - Ênfase3 149 3" xfId="9016" xr:uid="{00000000-0005-0000-0000-00002B130000}"/>
    <cellStyle name="20% - Ênfase3 149 4" xfId="12405" xr:uid="{00000000-0005-0000-0000-00002C130000}"/>
    <cellStyle name="20% - Ênfase3 149 5" xfId="15719" xr:uid="{00000000-0005-0000-0000-00002D130000}"/>
    <cellStyle name="20% - Ênfase3 149 6" xfId="19028" xr:uid="{00000000-0005-0000-0000-00002E130000}"/>
    <cellStyle name="20% - Ênfase3 149 7" xfId="22369" xr:uid="{00000000-0005-0000-0000-00002F130000}"/>
    <cellStyle name="20% - Ênfase3 149 8" xfId="25734" xr:uid="{00000000-0005-0000-0000-000030130000}"/>
    <cellStyle name="20% - Ênfase3 149 9" xfId="29043" xr:uid="{00000000-0005-0000-0000-000031130000}"/>
    <cellStyle name="20% - Ênfase3 15" xfId="517" xr:uid="{00000000-0005-0000-0000-000032130000}"/>
    <cellStyle name="20% - Ênfase3 15 2" xfId="3881" xr:uid="{00000000-0005-0000-0000-000033130000}"/>
    <cellStyle name="20% - Ênfase3 15 3" xfId="7189" xr:uid="{00000000-0005-0000-0000-000034130000}"/>
    <cellStyle name="20% - Ênfase3 15 4" xfId="10578" xr:uid="{00000000-0005-0000-0000-000035130000}"/>
    <cellStyle name="20% - Ênfase3 15 5" xfId="13892" xr:uid="{00000000-0005-0000-0000-000036130000}"/>
    <cellStyle name="20% - Ênfase3 15 6" xfId="17201" xr:uid="{00000000-0005-0000-0000-000037130000}"/>
    <cellStyle name="20% - Ênfase3 15 7" xfId="20542" xr:uid="{00000000-0005-0000-0000-000038130000}"/>
    <cellStyle name="20% - Ênfase3 15 8" xfId="23907" xr:uid="{00000000-0005-0000-0000-000039130000}"/>
    <cellStyle name="20% - Ênfase3 15 9" xfId="27216" xr:uid="{00000000-0005-0000-0000-00003A130000}"/>
    <cellStyle name="20% - Ênfase3 150" xfId="2355" xr:uid="{00000000-0005-0000-0000-00003B130000}"/>
    <cellStyle name="20% - Ênfase3 150 2" xfId="5719" xr:uid="{00000000-0005-0000-0000-00003C130000}"/>
    <cellStyle name="20% - Ênfase3 150 3" xfId="9027" xr:uid="{00000000-0005-0000-0000-00003D130000}"/>
    <cellStyle name="20% - Ênfase3 150 4" xfId="12416" xr:uid="{00000000-0005-0000-0000-00003E130000}"/>
    <cellStyle name="20% - Ênfase3 150 5" xfId="15730" xr:uid="{00000000-0005-0000-0000-00003F130000}"/>
    <cellStyle name="20% - Ênfase3 150 6" xfId="19039" xr:uid="{00000000-0005-0000-0000-000040130000}"/>
    <cellStyle name="20% - Ênfase3 150 7" xfId="22380" xr:uid="{00000000-0005-0000-0000-000041130000}"/>
    <cellStyle name="20% - Ênfase3 150 8" xfId="25745" xr:uid="{00000000-0005-0000-0000-000042130000}"/>
    <cellStyle name="20% - Ênfase3 150 9" xfId="29054" xr:uid="{00000000-0005-0000-0000-000043130000}"/>
    <cellStyle name="20% - Ênfase3 151" xfId="2369" xr:uid="{00000000-0005-0000-0000-000044130000}"/>
    <cellStyle name="20% - Ênfase3 151 2" xfId="5733" xr:uid="{00000000-0005-0000-0000-000045130000}"/>
    <cellStyle name="20% - Ênfase3 151 3" xfId="9041" xr:uid="{00000000-0005-0000-0000-000046130000}"/>
    <cellStyle name="20% - Ênfase3 151 4" xfId="12430" xr:uid="{00000000-0005-0000-0000-000047130000}"/>
    <cellStyle name="20% - Ênfase3 151 5" xfId="15744" xr:uid="{00000000-0005-0000-0000-000048130000}"/>
    <cellStyle name="20% - Ênfase3 151 6" xfId="19053" xr:uid="{00000000-0005-0000-0000-000049130000}"/>
    <cellStyle name="20% - Ênfase3 151 7" xfId="22394" xr:uid="{00000000-0005-0000-0000-00004A130000}"/>
    <cellStyle name="20% - Ênfase3 151 8" xfId="25759" xr:uid="{00000000-0005-0000-0000-00004B130000}"/>
    <cellStyle name="20% - Ênfase3 151 9" xfId="29068" xr:uid="{00000000-0005-0000-0000-00004C130000}"/>
    <cellStyle name="20% - Ênfase3 152" xfId="2383" xr:uid="{00000000-0005-0000-0000-00004D130000}"/>
    <cellStyle name="20% - Ênfase3 152 2" xfId="5747" xr:uid="{00000000-0005-0000-0000-00004E130000}"/>
    <cellStyle name="20% - Ênfase3 152 3" xfId="9055" xr:uid="{00000000-0005-0000-0000-00004F130000}"/>
    <cellStyle name="20% - Ênfase3 152 4" xfId="12444" xr:uid="{00000000-0005-0000-0000-000050130000}"/>
    <cellStyle name="20% - Ênfase3 152 5" xfId="15758" xr:uid="{00000000-0005-0000-0000-000051130000}"/>
    <cellStyle name="20% - Ênfase3 152 6" xfId="19067" xr:uid="{00000000-0005-0000-0000-000052130000}"/>
    <cellStyle name="20% - Ênfase3 152 7" xfId="22408" xr:uid="{00000000-0005-0000-0000-000053130000}"/>
    <cellStyle name="20% - Ênfase3 152 8" xfId="25773" xr:uid="{00000000-0005-0000-0000-000054130000}"/>
    <cellStyle name="20% - Ênfase3 152 9" xfId="29082" xr:uid="{00000000-0005-0000-0000-000055130000}"/>
    <cellStyle name="20% - Ênfase3 153" xfId="2397" xr:uid="{00000000-0005-0000-0000-000056130000}"/>
    <cellStyle name="20% - Ênfase3 153 2" xfId="5761" xr:uid="{00000000-0005-0000-0000-000057130000}"/>
    <cellStyle name="20% - Ênfase3 153 3" xfId="9069" xr:uid="{00000000-0005-0000-0000-000058130000}"/>
    <cellStyle name="20% - Ênfase3 153 4" xfId="12458" xr:uid="{00000000-0005-0000-0000-000059130000}"/>
    <cellStyle name="20% - Ênfase3 153 5" xfId="15772" xr:uid="{00000000-0005-0000-0000-00005A130000}"/>
    <cellStyle name="20% - Ênfase3 153 6" xfId="19081" xr:uid="{00000000-0005-0000-0000-00005B130000}"/>
    <cellStyle name="20% - Ênfase3 153 7" xfId="22422" xr:uid="{00000000-0005-0000-0000-00005C130000}"/>
    <cellStyle name="20% - Ênfase3 153 8" xfId="25787" xr:uid="{00000000-0005-0000-0000-00005D130000}"/>
    <cellStyle name="20% - Ênfase3 153 9" xfId="29096" xr:uid="{00000000-0005-0000-0000-00005E130000}"/>
    <cellStyle name="20% - Ênfase3 154" xfId="2411" xr:uid="{00000000-0005-0000-0000-00005F130000}"/>
    <cellStyle name="20% - Ênfase3 154 2" xfId="5775" xr:uid="{00000000-0005-0000-0000-000060130000}"/>
    <cellStyle name="20% - Ênfase3 154 3" xfId="9083" xr:uid="{00000000-0005-0000-0000-000061130000}"/>
    <cellStyle name="20% - Ênfase3 154 4" xfId="12472" xr:uid="{00000000-0005-0000-0000-000062130000}"/>
    <cellStyle name="20% - Ênfase3 154 5" xfId="15786" xr:uid="{00000000-0005-0000-0000-000063130000}"/>
    <cellStyle name="20% - Ênfase3 154 6" xfId="19095" xr:uid="{00000000-0005-0000-0000-000064130000}"/>
    <cellStyle name="20% - Ênfase3 154 7" xfId="22436" xr:uid="{00000000-0005-0000-0000-000065130000}"/>
    <cellStyle name="20% - Ênfase3 154 8" xfId="25801" xr:uid="{00000000-0005-0000-0000-000066130000}"/>
    <cellStyle name="20% - Ênfase3 154 9" xfId="29110" xr:uid="{00000000-0005-0000-0000-000067130000}"/>
    <cellStyle name="20% - Ênfase3 155" xfId="2425" xr:uid="{00000000-0005-0000-0000-000068130000}"/>
    <cellStyle name="20% - Ênfase3 155 2" xfId="5789" xr:uid="{00000000-0005-0000-0000-000069130000}"/>
    <cellStyle name="20% - Ênfase3 155 3" xfId="9097" xr:uid="{00000000-0005-0000-0000-00006A130000}"/>
    <cellStyle name="20% - Ênfase3 155 4" xfId="12486" xr:uid="{00000000-0005-0000-0000-00006B130000}"/>
    <cellStyle name="20% - Ênfase3 155 5" xfId="15800" xr:uid="{00000000-0005-0000-0000-00006C130000}"/>
    <cellStyle name="20% - Ênfase3 155 6" xfId="19109" xr:uid="{00000000-0005-0000-0000-00006D130000}"/>
    <cellStyle name="20% - Ênfase3 155 7" xfId="22450" xr:uid="{00000000-0005-0000-0000-00006E130000}"/>
    <cellStyle name="20% - Ênfase3 155 8" xfId="25815" xr:uid="{00000000-0005-0000-0000-00006F130000}"/>
    <cellStyle name="20% - Ênfase3 155 9" xfId="29124" xr:uid="{00000000-0005-0000-0000-000070130000}"/>
    <cellStyle name="20% - Ênfase3 156" xfId="2439" xr:uid="{00000000-0005-0000-0000-000071130000}"/>
    <cellStyle name="20% - Ênfase3 156 2" xfId="5803" xr:uid="{00000000-0005-0000-0000-000072130000}"/>
    <cellStyle name="20% - Ênfase3 156 3" xfId="9111" xr:uid="{00000000-0005-0000-0000-000073130000}"/>
    <cellStyle name="20% - Ênfase3 156 4" xfId="12500" xr:uid="{00000000-0005-0000-0000-000074130000}"/>
    <cellStyle name="20% - Ênfase3 156 5" xfId="15814" xr:uid="{00000000-0005-0000-0000-000075130000}"/>
    <cellStyle name="20% - Ênfase3 156 6" xfId="19123" xr:uid="{00000000-0005-0000-0000-000076130000}"/>
    <cellStyle name="20% - Ênfase3 156 7" xfId="22464" xr:uid="{00000000-0005-0000-0000-000077130000}"/>
    <cellStyle name="20% - Ênfase3 156 8" xfId="25829" xr:uid="{00000000-0005-0000-0000-000078130000}"/>
    <cellStyle name="20% - Ênfase3 156 9" xfId="29138" xr:uid="{00000000-0005-0000-0000-000079130000}"/>
    <cellStyle name="20% - Ênfase3 157" xfId="2453" xr:uid="{00000000-0005-0000-0000-00007A130000}"/>
    <cellStyle name="20% - Ênfase3 157 2" xfId="5817" xr:uid="{00000000-0005-0000-0000-00007B130000}"/>
    <cellStyle name="20% - Ênfase3 157 3" xfId="9125" xr:uid="{00000000-0005-0000-0000-00007C130000}"/>
    <cellStyle name="20% - Ênfase3 157 4" xfId="12514" xr:uid="{00000000-0005-0000-0000-00007D130000}"/>
    <cellStyle name="20% - Ênfase3 157 5" xfId="15828" xr:uid="{00000000-0005-0000-0000-00007E130000}"/>
    <cellStyle name="20% - Ênfase3 157 6" xfId="19137" xr:uid="{00000000-0005-0000-0000-00007F130000}"/>
    <cellStyle name="20% - Ênfase3 157 7" xfId="22478" xr:uid="{00000000-0005-0000-0000-000080130000}"/>
    <cellStyle name="20% - Ênfase3 157 8" xfId="25843" xr:uid="{00000000-0005-0000-0000-000081130000}"/>
    <cellStyle name="20% - Ênfase3 157 9" xfId="29152" xr:uid="{00000000-0005-0000-0000-000082130000}"/>
    <cellStyle name="20% - Ênfase3 158" xfId="2467" xr:uid="{00000000-0005-0000-0000-000083130000}"/>
    <cellStyle name="20% - Ênfase3 158 2" xfId="5831" xr:uid="{00000000-0005-0000-0000-000084130000}"/>
    <cellStyle name="20% - Ênfase3 158 3" xfId="9139" xr:uid="{00000000-0005-0000-0000-000085130000}"/>
    <cellStyle name="20% - Ênfase3 158 4" xfId="12528" xr:uid="{00000000-0005-0000-0000-000086130000}"/>
    <cellStyle name="20% - Ênfase3 158 5" xfId="15842" xr:uid="{00000000-0005-0000-0000-000087130000}"/>
    <cellStyle name="20% - Ênfase3 158 6" xfId="19151" xr:uid="{00000000-0005-0000-0000-000088130000}"/>
    <cellStyle name="20% - Ênfase3 158 7" xfId="22492" xr:uid="{00000000-0005-0000-0000-000089130000}"/>
    <cellStyle name="20% - Ênfase3 158 8" xfId="25857" xr:uid="{00000000-0005-0000-0000-00008A130000}"/>
    <cellStyle name="20% - Ênfase3 158 9" xfId="29166" xr:uid="{00000000-0005-0000-0000-00008B130000}"/>
    <cellStyle name="20% - Ênfase3 159" xfId="2481" xr:uid="{00000000-0005-0000-0000-00008C130000}"/>
    <cellStyle name="20% - Ênfase3 159 2" xfId="5845" xr:uid="{00000000-0005-0000-0000-00008D130000}"/>
    <cellStyle name="20% - Ênfase3 159 3" xfId="9153" xr:uid="{00000000-0005-0000-0000-00008E130000}"/>
    <cellStyle name="20% - Ênfase3 159 4" xfId="12542" xr:uid="{00000000-0005-0000-0000-00008F130000}"/>
    <cellStyle name="20% - Ênfase3 159 5" xfId="15856" xr:uid="{00000000-0005-0000-0000-000090130000}"/>
    <cellStyle name="20% - Ênfase3 159 6" xfId="19165" xr:uid="{00000000-0005-0000-0000-000091130000}"/>
    <cellStyle name="20% - Ênfase3 159 7" xfId="22506" xr:uid="{00000000-0005-0000-0000-000092130000}"/>
    <cellStyle name="20% - Ênfase3 159 8" xfId="25871" xr:uid="{00000000-0005-0000-0000-000093130000}"/>
    <cellStyle name="20% - Ênfase3 159 9" xfId="29180" xr:uid="{00000000-0005-0000-0000-000094130000}"/>
    <cellStyle name="20% - Ênfase3 16" xfId="530" xr:uid="{00000000-0005-0000-0000-000095130000}"/>
    <cellStyle name="20% - Ênfase3 16 2" xfId="3894" xr:uid="{00000000-0005-0000-0000-000096130000}"/>
    <cellStyle name="20% - Ênfase3 16 3" xfId="7202" xr:uid="{00000000-0005-0000-0000-000097130000}"/>
    <cellStyle name="20% - Ênfase3 16 4" xfId="10591" xr:uid="{00000000-0005-0000-0000-000098130000}"/>
    <cellStyle name="20% - Ênfase3 16 5" xfId="13905" xr:uid="{00000000-0005-0000-0000-000099130000}"/>
    <cellStyle name="20% - Ênfase3 16 6" xfId="17214" xr:uid="{00000000-0005-0000-0000-00009A130000}"/>
    <cellStyle name="20% - Ênfase3 16 7" xfId="20555" xr:uid="{00000000-0005-0000-0000-00009B130000}"/>
    <cellStyle name="20% - Ênfase3 16 8" xfId="23920" xr:uid="{00000000-0005-0000-0000-00009C130000}"/>
    <cellStyle name="20% - Ênfase3 16 9" xfId="27229" xr:uid="{00000000-0005-0000-0000-00009D130000}"/>
    <cellStyle name="20% - Ênfase3 160" xfId="2495" xr:uid="{00000000-0005-0000-0000-00009E130000}"/>
    <cellStyle name="20% - Ênfase3 160 2" xfId="5859" xr:uid="{00000000-0005-0000-0000-00009F130000}"/>
    <cellStyle name="20% - Ênfase3 160 3" xfId="9167" xr:uid="{00000000-0005-0000-0000-0000A0130000}"/>
    <cellStyle name="20% - Ênfase3 160 4" xfId="12556" xr:uid="{00000000-0005-0000-0000-0000A1130000}"/>
    <cellStyle name="20% - Ênfase3 160 5" xfId="15870" xr:uid="{00000000-0005-0000-0000-0000A2130000}"/>
    <cellStyle name="20% - Ênfase3 160 6" xfId="19179" xr:uid="{00000000-0005-0000-0000-0000A3130000}"/>
    <cellStyle name="20% - Ênfase3 160 7" xfId="22520" xr:uid="{00000000-0005-0000-0000-0000A4130000}"/>
    <cellStyle name="20% - Ênfase3 160 8" xfId="25885" xr:uid="{00000000-0005-0000-0000-0000A5130000}"/>
    <cellStyle name="20% - Ênfase3 160 9" xfId="29194" xr:uid="{00000000-0005-0000-0000-0000A6130000}"/>
    <cellStyle name="20% - Ênfase3 161" xfId="2509" xr:uid="{00000000-0005-0000-0000-0000A7130000}"/>
    <cellStyle name="20% - Ênfase3 161 2" xfId="5873" xr:uid="{00000000-0005-0000-0000-0000A8130000}"/>
    <cellStyle name="20% - Ênfase3 161 3" xfId="9181" xr:uid="{00000000-0005-0000-0000-0000A9130000}"/>
    <cellStyle name="20% - Ênfase3 161 4" xfId="12570" xr:uid="{00000000-0005-0000-0000-0000AA130000}"/>
    <cellStyle name="20% - Ênfase3 161 5" xfId="15884" xr:uid="{00000000-0005-0000-0000-0000AB130000}"/>
    <cellStyle name="20% - Ênfase3 161 6" xfId="19193" xr:uid="{00000000-0005-0000-0000-0000AC130000}"/>
    <cellStyle name="20% - Ênfase3 161 7" xfId="22534" xr:uid="{00000000-0005-0000-0000-0000AD130000}"/>
    <cellStyle name="20% - Ênfase3 161 8" xfId="25899" xr:uid="{00000000-0005-0000-0000-0000AE130000}"/>
    <cellStyle name="20% - Ênfase3 161 9" xfId="29208" xr:uid="{00000000-0005-0000-0000-0000AF130000}"/>
    <cellStyle name="20% - Ênfase3 162" xfId="2523" xr:uid="{00000000-0005-0000-0000-0000B0130000}"/>
    <cellStyle name="20% - Ênfase3 162 2" xfId="5887" xr:uid="{00000000-0005-0000-0000-0000B1130000}"/>
    <cellStyle name="20% - Ênfase3 162 3" xfId="9195" xr:uid="{00000000-0005-0000-0000-0000B2130000}"/>
    <cellStyle name="20% - Ênfase3 162 4" xfId="12584" xr:uid="{00000000-0005-0000-0000-0000B3130000}"/>
    <cellStyle name="20% - Ênfase3 162 5" xfId="15898" xr:uid="{00000000-0005-0000-0000-0000B4130000}"/>
    <cellStyle name="20% - Ênfase3 162 6" xfId="19207" xr:uid="{00000000-0005-0000-0000-0000B5130000}"/>
    <cellStyle name="20% - Ênfase3 162 7" xfId="22548" xr:uid="{00000000-0005-0000-0000-0000B6130000}"/>
    <cellStyle name="20% - Ênfase3 162 8" xfId="25913" xr:uid="{00000000-0005-0000-0000-0000B7130000}"/>
    <cellStyle name="20% - Ênfase3 162 9" xfId="29222" xr:uid="{00000000-0005-0000-0000-0000B8130000}"/>
    <cellStyle name="20% - Ênfase3 163" xfId="2530" xr:uid="{00000000-0005-0000-0000-0000B9130000}"/>
    <cellStyle name="20% - Ênfase3 163 2" xfId="5894" xr:uid="{00000000-0005-0000-0000-0000BA130000}"/>
    <cellStyle name="20% - Ênfase3 163 3" xfId="9202" xr:uid="{00000000-0005-0000-0000-0000BB130000}"/>
    <cellStyle name="20% - Ênfase3 163 4" xfId="12591" xr:uid="{00000000-0005-0000-0000-0000BC130000}"/>
    <cellStyle name="20% - Ênfase3 163 5" xfId="15905" xr:uid="{00000000-0005-0000-0000-0000BD130000}"/>
    <cellStyle name="20% - Ênfase3 163 6" xfId="19214" xr:uid="{00000000-0005-0000-0000-0000BE130000}"/>
    <cellStyle name="20% - Ênfase3 163 7" xfId="22555" xr:uid="{00000000-0005-0000-0000-0000BF130000}"/>
    <cellStyle name="20% - Ênfase3 163 8" xfId="25920" xr:uid="{00000000-0005-0000-0000-0000C0130000}"/>
    <cellStyle name="20% - Ênfase3 163 9" xfId="29229" xr:uid="{00000000-0005-0000-0000-0000C1130000}"/>
    <cellStyle name="20% - Ênfase3 164" xfId="2554" xr:uid="{00000000-0005-0000-0000-0000C2130000}"/>
    <cellStyle name="20% - Ênfase3 164 2" xfId="5918" xr:uid="{00000000-0005-0000-0000-0000C3130000}"/>
    <cellStyle name="20% - Ênfase3 164 3" xfId="9226" xr:uid="{00000000-0005-0000-0000-0000C4130000}"/>
    <cellStyle name="20% - Ênfase3 164 4" xfId="12615" xr:uid="{00000000-0005-0000-0000-0000C5130000}"/>
    <cellStyle name="20% - Ênfase3 164 5" xfId="15929" xr:uid="{00000000-0005-0000-0000-0000C6130000}"/>
    <cellStyle name="20% - Ênfase3 164 6" xfId="19238" xr:uid="{00000000-0005-0000-0000-0000C7130000}"/>
    <cellStyle name="20% - Ênfase3 164 7" xfId="22579" xr:uid="{00000000-0005-0000-0000-0000C8130000}"/>
    <cellStyle name="20% - Ênfase3 164 8" xfId="25944" xr:uid="{00000000-0005-0000-0000-0000C9130000}"/>
    <cellStyle name="20% - Ênfase3 164 9" xfId="29253" xr:uid="{00000000-0005-0000-0000-0000CA130000}"/>
    <cellStyle name="20% - Ênfase3 165" xfId="2566" xr:uid="{00000000-0005-0000-0000-0000CB130000}"/>
    <cellStyle name="20% - Ênfase3 165 2" xfId="5930" xr:uid="{00000000-0005-0000-0000-0000CC130000}"/>
    <cellStyle name="20% - Ênfase3 165 3" xfId="9238" xr:uid="{00000000-0005-0000-0000-0000CD130000}"/>
    <cellStyle name="20% - Ênfase3 165 4" xfId="12627" xr:uid="{00000000-0005-0000-0000-0000CE130000}"/>
    <cellStyle name="20% - Ênfase3 165 5" xfId="15941" xr:uid="{00000000-0005-0000-0000-0000CF130000}"/>
    <cellStyle name="20% - Ênfase3 165 6" xfId="19250" xr:uid="{00000000-0005-0000-0000-0000D0130000}"/>
    <cellStyle name="20% - Ênfase3 165 7" xfId="22591" xr:uid="{00000000-0005-0000-0000-0000D1130000}"/>
    <cellStyle name="20% - Ênfase3 165 8" xfId="25956" xr:uid="{00000000-0005-0000-0000-0000D2130000}"/>
    <cellStyle name="20% - Ênfase3 165 9" xfId="29265" xr:uid="{00000000-0005-0000-0000-0000D3130000}"/>
    <cellStyle name="20% - Ênfase3 166" xfId="2579" xr:uid="{00000000-0005-0000-0000-0000D4130000}"/>
    <cellStyle name="20% - Ênfase3 166 2" xfId="5943" xr:uid="{00000000-0005-0000-0000-0000D5130000}"/>
    <cellStyle name="20% - Ênfase3 166 3" xfId="9251" xr:uid="{00000000-0005-0000-0000-0000D6130000}"/>
    <cellStyle name="20% - Ênfase3 166 4" xfId="12640" xr:uid="{00000000-0005-0000-0000-0000D7130000}"/>
    <cellStyle name="20% - Ênfase3 166 5" xfId="15954" xr:uid="{00000000-0005-0000-0000-0000D8130000}"/>
    <cellStyle name="20% - Ênfase3 166 6" xfId="19263" xr:uid="{00000000-0005-0000-0000-0000D9130000}"/>
    <cellStyle name="20% - Ênfase3 166 7" xfId="22604" xr:uid="{00000000-0005-0000-0000-0000DA130000}"/>
    <cellStyle name="20% - Ênfase3 166 8" xfId="25969" xr:uid="{00000000-0005-0000-0000-0000DB130000}"/>
    <cellStyle name="20% - Ênfase3 166 9" xfId="29278" xr:uid="{00000000-0005-0000-0000-0000DC130000}"/>
    <cellStyle name="20% - Ênfase3 167" xfId="2592" xr:uid="{00000000-0005-0000-0000-0000DD130000}"/>
    <cellStyle name="20% - Ênfase3 167 2" xfId="5956" xr:uid="{00000000-0005-0000-0000-0000DE130000}"/>
    <cellStyle name="20% - Ênfase3 167 3" xfId="9264" xr:uid="{00000000-0005-0000-0000-0000DF130000}"/>
    <cellStyle name="20% - Ênfase3 167 4" xfId="12653" xr:uid="{00000000-0005-0000-0000-0000E0130000}"/>
    <cellStyle name="20% - Ênfase3 167 5" xfId="15967" xr:uid="{00000000-0005-0000-0000-0000E1130000}"/>
    <cellStyle name="20% - Ênfase3 167 6" xfId="19276" xr:uid="{00000000-0005-0000-0000-0000E2130000}"/>
    <cellStyle name="20% - Ênfase3 167 7" xfId="22617" xr:uid="{00000000-0005-0000-0000-0000E3130000}"/>
    <cellStyle name="20% - Ênfase3 167 8" xfId="25982" xr:uid="{00000000-0005-0000-0000-0000E4130000}"/>
    <cellStyle name="20% - Ênfase3 167 9" xfId="29291" xr:uid="{00000000-0005-0000-0000-0000E5130000}"/>
    <cellStyle name="20% - Ênfase3 168" xfId="2605" xr:uid="{00000000-0005-0000-0000-0000E6130000}"/>
    <cellStyle name="20% - Ênfase3 168 2" xfId="5969" xr:uid="{00000000-0005-0000-0000-0000E7130000}"/>
    <cellStyle name="20% - Ênfase3 168 3" xfId="9277" xr:uid="{00000000-0005-0000-0000-0000E8130000}"/>
    <cellStyle name="20% - Ênfase3 168 4" xfId="12666" xr:uid="{00000000-0005-0000-0000-0000E9130000}"/>
    <cellStyle name="20% - Ênfase3 168 5" xfId="15980" xr:uid="{00000000-0005-0000-0000-0000EA130000}"/>
    <cellStyle name="20% - Ênfase3 168 6" xfId="19289" xr:uid="{00000000-0005-0000-0000-0000EB130000}"/>
    <cellStyle name="20% - Ênfase3 168 7" xfId="22630" xr:uid="{00000000-0005-0000-0000-0000EC130000}"/>
    <cellStyle name="20% - Ênfase3 168 8" xfId="25995" xr:uid="{00000000-0005-0000-0000-0000ED130000}"/>
    <cellStyle name="20% - Ênfase3 168 9" xfId="29304" xr:uid="{00000000-0005-0000-0000-0000EE130000}"/>
    <cellStyle name="20% - Ênfase3 169" xfId="2618" xr:uid="{00000000-0005-0000-0000-0000EF130000}"/>
    <cellStyle name="20% - Ênfase3 169 2" xfId="5982" xr:uid="{00000000-0005-0000-0000-0000F0130000}"/>
    <cellStyle name="20% - Ênfase3 169 3" xfId="9290" xr:uid="{00000000-0005-0000-0000-0000F1130000}"/>
    <cellStyle name="20% - Ênfase3 169 4" xfId="12679" xr:uid="{00000000-0005-0000-0000-0000F2130000}"/>
    <cellStyle name="20% - Ênfase3 169 5" xfId="15993" xr:uid="{00000000-0005-0000-0000-0000F3130000}"/>
    <cellStyle name="20% - Ênfase3 169 6" xfId="19302" xr:uid="{00000000-0005-0000-0000-0000F4130000}"/>
    <cellStyle name="20% - Ênfase3 169 7" xfId="22643" xr:uid="{00000000-0005-0000-0000-0000F5130000}"/>
    <cellStyle name="20% - Ênfase3 169 8" xfId="26008" xr:uid="{00000000-0005-0000-0000-0000F6130000}"/>
    <cellStyle name="20% - Ênfase3 169 9" xfId="29317" xr:uid="{00000000-0005-0000-0000-0000F7130000}"/>
    <cellStyle name="20% - Ênfase3 17" xfId="543" xr:uid="{00000000-0005-0000-0000-0000F8130000}"/>
    <cellStyle name="20% - Ênfase3 17 2" xfId="3907" xr:uid="{00000000-0005-0000-0000-0000F9130000}"/>
    <cellStyle name="20% - Ênfase3 17 3" xfId="7215" xr:uid="{00000000-0005-0000-0000-0000FA130000}"/>
    <cellStyle name="20% - Ênfase3 17 4" xfId="10604" xr:uid="{00000000-0005-0000-0000-0000FB130000}"/>
    <cellStyle name="20% - Ênfase3 17 5" xfId="13918" xr:uid="{00000000-0005-0000-0000-0000FC130000}"/>
    <cellStyle name="20% - Ênfase3 17 6" xfId="17227" xr:uid="{00000000-0005-0000-0000-0000FD130000}"/>
    <cellStyle name="20% - Ênfase3 17 7" xfId="20568" xr:uid="{00000000-0005-0000-0000-0000FE130000}"/>
    <cellStyle name="20% - Ênfase3 17 8" xfId="23933" xr:uid="{00000000-0005-0000-0000-0000FF130000}"/>
    <cellStyle name="20% - Ênfase3 17 9" xfId="27242" xr:uid="{00000000-0005-0000-0000-000000140000}"/>
    <cellStyle name="20% - Ênfase3 170" xfId="2631" xr:uid="{00000000-0005-0000-0000-000001140000}"/>
    <cellStyle name="20% - Ênfase3 170 2" xfId="5995" xr:uid="{00000000-0005-0000-0000-000002140000}"/>
    <cellStyle name="20% - Ênfase3 170 3" xfId="9303" xr:uid="{00000000-0005-0000-0000-000003140000}"/>
    <cellStyle name="20% - Ênfase3 170 4" xfId="12692" xr:uid="{00000000-0005-0000-0000-000004140000}"/>
    <cellStyle name="20% - Ênfase3 170 5" xfId="16006" xr:uid="{00000000-0005-0000-0000-000005140000}"/>
    <cellStyle name="20% - Ênfase3 170 6" xfId="19315" xr:uid="{00000000-0005-0000-0000-000006140000}"/>
    <cellStyle name="20% - Ênfase3 170 7" xfId="22656" xr:uid="{00000000-0005-0000-0000-000007140000}"/>
    <cellStyle name="20% - Ênfase3 170 8" xfId="26021" xr:uid="{00000000-0005-0000-0000-000008140000}"/>
    <cellStyle name="20% - Ênfase3 170 9" xfId="29330" xr:uid="{00000000-0005-0000-0000-000009140000}"/>
    <cellStyle name="20% - Ênfase3 171" xfId="2644" xr:uid="{00000000-0005-0000-0000-00000A140000}"/>
    <cellStyle name="20% - Ênfase3 171 2" xfId="6008" xr:uid="{00000000-0005-0000-0000-00000B140000}"/>
    <cellStyle name="20% - Ênfase3 171 3" xfId="9316" xr:uid="{00000000-0005-0000-0000-00000C140000}"/>
    <cellStyle name="20% - Ênfase3 171 4" xfId="12705" xr:uid="{00000000-0005-0000-0000-00000D140000}"/>
    <cellStyle name="20% - Ênfase3 171 5" xfId="16019" xr:uid="{00000000-0005-0000-0000-00000E140000}"/>
    <cellStyle name="20% - Ênfase3 171 6" xfId="19328" xr:uid="{00000000-0005-0000-0000-00000F140000}"/>
    <cellStyle name="20% - Ênfase3 171 7" xfId="22669" xr:uid="{00000000-0005-0000-0000-000010140000}"/>
    <cellStyle name="20% - Ênfase3 171 8" xfId="26034" xr:uid="{00000000-0005-0000-0000-000011140000}"/>
    <cellStyle name="20% - Ênfase3 171 9" xfId="29343" xr:uid="{00000000-0005-0000-0000-000012140000}"/>
    <cellStyle name="20% - Ênfase3 172" xfId="2657" xr:uid="{00000000-0005-0000-0000-000013140000}"/>
    <cellStyle name="20% - Ênfase3 172 2" xfId="6021" xr:uid="{00000000-0005-0000-0000-000014140000}"/>
    <cellStyle name="20% - Ênfase3 172 3" xfId="9329" xr:uid="{00000000-0005-0000-0000-000015140000}"/>
    <cellStyle name="20% - Ênfase3 172 4" xfId="12718" xr:uid="{00000000-0005-0000-0000-000016140000}"/>
    <cellStyle name="20% - Ênfase3 172 5" xfId="16032" xr:uid="{00000000-0005-0000-0000-000017140000}"/>
    <cellStyle name="20% - Ênfase3 172 6" xfId="19341" xr:uid="{00000000-0005-0000-0000-000018140000}"/>
    <cellStyle name="20% - Ênfase3 172 7" xfId="22682" xr:uid="{00000000-0005-0000-0000-000019140000}"/>
    <cellStyle name="20% - Ênfase3 172 8" xfId="26047" xr:uid="{00000000-0005-0000-0000-00001A140000}"/>
    <cellStyle name="20% - Ênfase3 172 9" xfId="29356" xr:uid="{00000000-0005-0000-0000-00001B140000}"/>
    <cellStyle name="20% - Ênfase3 173" xfId="2670" xr:uid="{00000000-0005-0000-0000-00001C140000}"/>
    <cellStyle name="20% - Ênfase3 173 2" xfId="6034" xr:uid="{00000000-0005-0000-0000-00001D140000}"/>
    <cellStyle name="20% - Ênfase3 173 3" xfId="9342" xr:uid="{00000000-0005-0000-0000-00001E140000}"/>
    <cellStyle name="20% - Ênfase3 173 4" xfId="12731" xr:uid="{00000000-0005-0000-0000-00001F140000}"/>
    <cellStyle name="20% - Ênfase3 173 5" xfId="16045" xr:uid="{00000000-0005-0000-0000-000020140000}"/>
    <cellStyle name="20% - Ênfase3 173 6" xfId="19354" xr:uid="{00000000-0005-0000-0000-000021140000}"/>
    <cellStyle name="20% - Ênfase3 173 7" xfId="22695" xr:uid="{00000000-0005-0000-0000-000022140000}"/>
    <cellStyle name="20% - Ênfase3 173 8" xfId="26060" xr:uid="{00000000-0005-0000-0000-000023140000}"/>
    <cellStyle name="20% - Ênfase3 173 9" xfId="29369" xr:uid="{00000000-0005-0000-0000-000024140000}"/>
    <cellStyle name="20% - Ênfase3 174" xfId="2683" xr:uid="{00000000-0005-0000-0000-000025140000}"/>
    <cellStyle name="20% - Ênfase3 174 2" xfId="6047" xr:uid="{00000000-0005-0000-0000-000026140000}"/>
    <cellStyle name="20% - Ênfase3 174 3" xfId="9355" xr:uid="{00000000-0005-0000-0000-000027140000}"/>
    <cellStyle name="20% - Ênfase3 174 4" xfId="12744" xr:uid="{00000000-0005-0000-0000-000028140000}"/>
    <cellStyle name="20% - Ênfase3 174 5" xfId="16058" xr:uid="{00000000-0005-0000-0000-000029140000}"/>
    <cellStyle name="20% - Ênfase3 174 6" xfId="19367" xr:uid="{00000000-0005-0000-0000-00002A140000}"/>
    <cellStyle name="20% - Ênfase3 174 7" xfId="22708" xr:uid="{00000000-0005-0000-0000-00002B140000}"/>
    <cellStyle name="20% - Ênfase3 174 8" xfId="26073" xr:uid="{00000000-0005-0000-0000-00002C140000}"/>
    <cellStyle name="20% - Ênfase3 174 9" xfId="29382" xr:uid="{00000000-0005-0000-0000-00002D140000}"/>
    <cellStyle name="20% - Ênfase3 175" xfId="2696" xr:uid="{00000000-0005-0000-0000-00002E140000}"/>
    <cellStyle name="20% - Ênfase3 175 2" xfId="6060" xr:uid="{00000000-0005-0000-0000-00002F140000}"/>
    <cellStyle name="20% - Ênfase3 175 3" xfId="9368" xr:uid="{00000000-0005-0000-0000-000030140000}"/>
    <cellStyle name="20% - Ênfase3 175 4" xfId="12757" xr:uid="{00000000-0005-0000-0000-000031140000}"/>
    <cellStyle name="20% - Ênfase3 175 5" xfId="16071" xr:uid="{00000000-0005-0000-0000-000032140000}"/>
    <cellStyle name="20% - Ênfase3 175 6" xfId="19380" xr:uid="{00000000-0005-0000-0000-000033140000}"/>
    <cellStyle name="20% - Ênfase3 175 7" xfId="22721" xr:uid="{00000000-0005-0000-0000-000034140000}"/>
    <cellStyle name="20% - Ênfase3 175 8" xfId="26086" xr:uid="{00000000-0005-0000-0000-000035140000}"/>
    <cellStyle name="20% - Ênfase3 175 9" xfId="29395" xr:uid="{00000000-0005-0000-0000-000036140000}"/>
    <cellStyle name="20% - Ênfase3 176" xfId="2709" xr:uid="{00000000-0005-0000-0000-000037140000}"/>
    <cellStyle name="20% - Ênfase3 176 2" xfId="6073" xr:uid="{00000000-0005-0000-0000-000038140000}"/>
    <cellStyle name="20% - Ênfase3 176 3" xfId="9381" xr:uid="{00000000-0005-0000-0000-000039140000}"/>
    <cellStyle name="20% - Ênfase3 176 4" xfId="12770" xr:uid="{00000000-0005-0000-0000-00003A140000}"/>
    <cellStyle name="20% - Ênfase3 176 5" xfId="16084" xr:uid="{00000000-0005-0000-0000-00003B140000}"/>
    <cellStyle name="20% - Ênfase3 176 6" xfId="19393" xr:uid="{00000000-0005-0000-0000-00003C140000}"/>
    <cellStyle name="20% - Ênfase3 176 7" xfId="22734" xr:uid="{00000000-0005-0000-0000-00003D140000}"/>
    <cellStyle name="20% - Ênfase3 176 8" xfId="26099" xr:uid="{00000000-0005-0000-0000-00003E140000}"/>
    <cellStyle name="20% - Ênfase3 176 9" xfId="29408" xr:uid="{00000000-0005-0000-0000-00003F140000}"/>
    <cellStyle name="20% - Ênfase3 177" xfId="2722" xr:uid="{00000000-0005-0000-0000-000040140000}"/>
    <cellStyle name="20% - Ênfase3 177 2" xfId="6086" xr:uid="{00000000-0005-0000-0000-000041140000}"/>
    <cellStyle name="20% - Ênfase3 177 3" xfId="9394" xr:uid="{00000000-0005-0000-0000-000042140000}"/>
    <cellStyle name="20% - Ênfase3 177 4" xfId="12783" xr:uid="{00000000-0005-0000-0000-000043140000}"/>
    <cellStyle name="20% - Ênfase3 177 5" xfId="16097" xr:uid="{00000000-0005-0000-0000-000044140000}"/>
    <cellStyle name="20% - Ênfase3 177 6" xfId="19406" xr:uid="{00000000-0005-0000-0000-000045140000}"/>
    <cellStyle name="20% - Ênfase3 177 7" xfId="22747" xr:uid="{00000000-0005-0000-0000-000046140000}"/>
    <cellStyle name="20% - Ênfase3 177 8" xfId="26112" xr:uid="{00000000-0005-0000-0000-000047140000}"/>
    <cellStyle name="20% - Ênfase3 177 9" xfId="29421" xr:uid="{00000000-0005-0000-0000-000048140000}"/>
    <cellStyle name="20% - Ênfase3 178" xfId="2735" xr:uid="{00000000-0005-0000-0000-000049140000}"/>
    <cellStyle name="20% - Ênfase3 178 2" xfId="6099" xr:uid="{00000000-0005-0000-0000-00004A140000}"/>
    <cellStyle name="20% - Ênfase3 178 3" xfId="9407" xr:uid="{00000000-0005-0000-0000-00004B140000}"/>
    <cellStyle name="20% - Ênfase3 178 4" xfId="12796" xr:uid="{00000000-0005-0000-0000-00004C140000}"/>
    <cellStyle name="20% - Ênfase3 178 5" xfId="16110" xr:uid="{00000000-0005-0000-0000-00004D140000}"/>
    <cellStyle name="20% - Ênfase3 178 6" xfId="19419" xr:uid="{00000000-0005-0000-0000-00004E140000}"/>
    <cellStyle name="20% - Ênfase3 178 7" xfId="22760" xr:uid="{00000000-0005-0000-0000-00004F140000}"/>
    <cellStyle name="20% - Ênfase3 178 8" xfId="26125" xr:uid="{00000000-0005-0000-0000-000050140000}"/>
    <cellStyle name="20% - Ênfase3 178 9" xfId="29434" xr:uid="{00000000-0005-0000-0000-000051140000}"/>
    <cellStyle name="20% - Ênfase3 179" xfId="2748" xr:uid="{00000000-0005-0000-0000-000052140000}"/>
    <cellStyle name="20% - Ênfase3 179 2" xfId="6112" xr:uid="{00000000-0005-0000-0000-000053140000}"/>
    <cellStyle name="20% - Ênfase3 179 3" xfId="9420" xr:uid="{00000000-0005-0000-0000-000054140000}"/>
    <cellStyle name="20% - Ênfase3 179 4" xfId="12809" xr:uid="{00000000-0005-0000-0000-000055140000}"/>
    <cellStyle name="20% - Ênfase3 179 5" xfId="16123" xr:uid="{00000000-0005-0000-0000-000056140000}"/>
    <cellStyle name="20% - Ênfase3 179 6" xfId="19432" xr:uid="{00000000-0005-0000-0000-000057140000}"/>
    <cellStyle name="20% - Ênfase3 179 7" xfId="22773" xr:uid="{00000000-0005-0000-0000-000058140000}"/>
    <cellStyle name="20% - Ênfase3 179 8" xfId="26138" xr:uid="{00000000-0005-0000-0000-000059140000}"/>
    <cellStyle name="20% - Ênfase3 179 9" xfId="29447" xr:uid="{00000000-0005-0000-0000-00005A140000}"/>
    <cellStyle name="20% - Ênfase3 18" xfId="556" xr:uid="{00000000-0005-0000-0000-00005B140000}"/>
    <cellStyle name="20% - Ênfase3 18 2" xfId="3920" xr:uid="{00000000-0005-0000-0000-00005C140000}"/>
    <cellStyle name="20% - Ênfase3 18 3" xfId="7228" xr:uid="{00000000-0005-0000-0000-00005D140000}"/>
    <cellStyle name="20% - Ênfase3 18 4" xfId="10617" xr:uid="{00000000-0005-0000-0000-00005E140000}"/>
    <cellStyle name="20% - Ênfase3 18 5" xfId="13931" xr:uid="{00000000-0005-0000-0000-00005F140000}"/>
    <cellStyle name="20% - Ênfase3 18 6" xfId="17240" xr:uid="{00000000-0005-0000-0000-000060140000}"/>
    <cellStyle name="20% - Ênfase3 18 7" xfId="20581" xr:uid="{00000000-0005-0000-0000-000061140000}"/>
    <cellStyle name="20% - Ênfase3 18 8" xfId="23946" xr:uid="{00000000-0005-0000-0000-000062140000}"/>
    <cellStyle name="20% - Ênfase3 18 9" xfId="27255" xr:uid="{00000000-0005-0000-0000-000063140000}"/>
    <cellStyle name="20% - Ênfase3 180" xfId="2761" xr:uid="{00000000-0005-0000-0000-000064140000}"/>
    <cellStyle name="20% - Ênfase3 180 2" xfId="6125" xr:uid="{00000000-0005-0000-0000-000065140000}"/>
    <cellStyle name="20% - Ênfase3 180 3" xfId="9433" xr:uid="{00000000-0005-0000-0000-000066140000}"/>
    <cellStyle name="20% - Ênfase3 180 4" xfId="12822" xr:uid="{00000000-0005-0000-0000-000067140000}"/>
    <cellStyle name="20% - Ênfase3 180 5" xfId="16136" xr:uid="{00000000-0005-0000-0000-000068140000}"/>
    <cellStyle name="20% - Ênfase3 180 6" xfId="19445" xr:uid="{00000000-0005-0000-0000-000069140000}"/>
    <cellStyle name="20% - Ênfase3 180 7" xfId="22786" xr:uid="{00000000-0005-0000-0000-00006A140000}"/>
    <cellStyle name="20% - Ênfase3 180 8" xfId="26151" xr:uid="{00000000-0005-0000-0000-00006B140000}"/>
    <cellStyle name="20% - Ênfase3 180 9" xfId="29460" xr:uid="{00000000-0005-0000-0000-00006C140000}"/>
    <cellStyle name="20% - Ênfase3 181" xfId="2774" xr:uid="{00000000-0005-0000-0000-00006D140000}"/>
    <cellStyle name="20% - Ênfase3 181 2" xfId="6138" xr:uid="{00000000-0005-0000-0000-00006E140000}"/>
    <cellStyle name="20% - Ênfase3 181 3" xfId="9446" xr:uid="{00000000-0005-0000-0000-00006F140000}"/>
    <cellStyle name="20% - Ênfase3 181 4" xfId="12835" xr:uid="{00000000-0005-0000-0000-000070140000}"/>
    <cellStyle name="20% - Ênfase3 181 5" xfId="16149" xr:uid="{00000000-0005-0000-0000-000071140000}"/>
    <cellStyle name="20% - Ênfase3 181 6" xfId="19458" xr:uid="{00000000-0005-0000-0000-000072140000}"/>
    <cellStyle name="20% - Ênfase3 181 7" xfId="22799" xr:uid="{00000000-0005-0000-0000-000073140000}"/>
    <cellStyle name="20% - Ênfase3 181 8" xfId="26164" xr:uid="{00000000-0005-0000-0000-000074140000}"/>
    <cellStyle name="20% - Ênfase3 181 9" xfId="29473" xr:uid="{00000000-0005-0000-0000-000075140000}"/>
    <cellStyle name="20% - Ênfase3 182" xfId="2787" xr:uid="{00000000-0005-0000-0000-000076140000}"/>
    <cellStyle name="20% - Ênfase3 182 2" xfId="6151" xr:uid="{00000000-0005-0000-0000-000077140000}"/>
    <cellStyle name="20% - Ênfase3 182 3" xfId="9459" xr:uid="{00000000-0005-0000-0000-000078140000}"/>
    <cellStyle name="20% - Ênfase3 182 4" xfId="12848" xr:uid="{00000000-0005-0000-0000-000079140000}"/>
    <cellStyle name="20% - Ênfase3 182 5" xfId="16162" xr:uid="{00000000-0005-0000-0000-00007A140000}"/>
    <cellStyle name="20% - Ênfase3 182 6" xfId="19471" xr:uid="{00000000-0005-0000-0000-00007B140000}"/>
    <cellStyle name="20% - Ênfase3 182 7" xfId="22812" xr:uid="{00000000-0005-0000-0000-00007C140000}"/>
    <cellStyle name="20% - Ênfase3 182 8" xfId="26177" xr:uid="{00000000-0005-0000-0000-00007D140000}"/>
    <cellStyle name="20% - Ênfase3 182 9" xfId="29486" xr:uid="{00000000-0005-0000-0000-00007E140000}"/>
    <cellStyle name="20% - Ênfase3 183" xfId="2800" xr:uid="{00000000-0005-0000-0000-00007F140000}"/>
    <cellStyle name="20% - Ênfase3 183 2" xfId="6164" xr:uid="{00000000-0005-0000-0000-000080140000}"/>
    <cellStyle name="20% - Ênfase3 183 3" xfId="9472" xr:uid="{00000000-0005-0000-0000-000081140000}"/>
    <cellStyle name="20% - Ênfase3 183 4" xfId="12861" xr:uid="{00000000-0005-0000-0000-000082140000}"/>
    <cellStyle name="20% - Ênfase3 183 5" xfId="16175" xr:uid="{00000000-0005-0000-0000-000083140000}"/>
    <cellStyle name="20% - Ênfase3 183 6" xfId="19484" xr:uid="{00000000-0005-0000-0000-000084140000}"/>
    <cellStyle name="20% - Ênfase3 183 7" xfId="22825" xr:uid="{00000000-0005-0000-0000-000085140000}"/>
    <cellStyle name="20% - Ênfase3 183 8" xfId="26190" xr:uid="{00000000-0005-0000-0000-000086140000}"/>
    <cellStyle name="20% - Ênfase3 183 9" xfId="29499" xr:uid="{00000000-0005-0000-0000-000087140000}"/>
    <cellStyle name="20% - Ênfase3 184" xfId="2813" xr:uid="{00000000-0005-0000-0000-000088140000}"/>
    <cellStyle name="20% - Ênfase3 184 2" xfId="6177" xr:uid="{00000000-0005-0000-0000-000089140000}"/>
    <cellStyle name="20% - Ênfase3 184 3" xfId="9485" xr:uid="{00000000-0005-0000-0000-00008A140000}"/>
    <cellStyle name="20% - Ênfase3 184 4" xfId="12874" xr:uid="{00000000-0005-0000-0000-00008B140000}"/>
    <cellStyle name="20% - Ênfase3 184 5" xfId="16188" xr:uid="{00000000-0005-0000-0000-00008C140000}"/>
    <cellStyle name="20% - Ênfase3 184 6" xfId="19497" xr:uid="{00000000-0005-0000-0000-00008D140000}"/>
    <cellStyle name="20% - Ênfase3 184 7" xfId="22838" xr:uid="{00000000-0005-0000-0000-00008E140000}"/>
    <cellStyle name="20% - Ênfase3 184 8" xfId="26203" xr:uid="{00000000-0005-0000-0000-00008F140000}"/>
    <cellStyle name="20% - Ênfase3 184 9" xfId="29512" xr:uid="{00000000-0005-0000-0000-000090140000}"/>
    <cellStyle name="20% - Ênfase3 185" xfId="2826" xr:uid="{00000000-0005-0000-0000-000091140000}"/>
    <cellStyle name="20% - Ênfase3 185 2" xfId="6190" xr:uid="{00000000-0005-0000-0000-000092140000}"/>
    <cellStyle name="20% - Ênfase3 185 3" xfId="9498" xr:uid="{00000000-0005-0000-0000-000093140000}"/>
    <cellStyle name="20% - Ênfase3 185 4" xfId="12887" xr:uid="{00000000-0005-0000-0000-000094140000}"/>
    <cellStyle name="20% - Ênfase3 185 5" xfId="16201" xr:uid="{00000000-0005-0000-0000-000095140000}"/>
    <cellStyle name="20% - Ênfase3 185 6" xfId="19510" xr:uid="{00000000-0005-0000-0000-000096140000}"/>
    <cellStyle name="20% - Ênfase3 185 7" xfId="22851" xr:uid="{00000000-0005-0000-0000-000097140000}"/>
    <cellStyle name="20% - Ênfase3 185 8" xfId="26216" xr:uid="{00000000-0005-0000-0000-000098140000}"/>
    <cellStyle name="20% - Ênfase3 185 9" xfId="29525" xr:uid="{00000000-0005-0000-0000-000099140000}"/>
    <cellStyle name="20% - Ênfase3 186" xfId="2839" xr:uid="{00000000-0005-0000-0000-00009A140000}"/>
    <cellStyle name="20% - Ênfase3 186 2" xfId="6203" xr:uid="{00000000-0005-0000-0000-00009B140000}"/>
    <cellStyle name="20% - Ênfase3 186 3" xfId="9511" xr:uid="{00000000-0005-0000-0000-00009C140000}"/>
    <cellStyle name="20% - Ênfase3 186 4" xfId="12900" xr:uid="{00000000-0005-0000-0000-00009D140000}"/>
    <cellStyle name="20% - Ênfase3 186 5" xfId="16214" xr:uid="{00000000-0005-0000-0000-00009E140000}"/>
    <cellStyle name="20% - Ênfase3 186 6" xfId="19523" xr:uid="{00000000-0005-0000-0000-00009F140000}"/>
    <cellStyle name="20% - Ênfase3 186 7" xfId="22864" xr:uid="{00000000-0005-0000-0000-0000A0140000}"/>
    <cellStyle name="20% - Ênfase3 186 8" xfId="26229" xr:uid="{00000000-0005-0000-0000-0000A1140000}"/>
    <cellStyle name="20% - Ênfase3 186 9" xfId="29538" xr:uid="{00000000-0005-0000-0000-0000A2140000}"/>
    <cellStyle name="20% - Ênfase3 187" xfId="2852" xr:uid="{00000000-0005-0000-0000-0000A3140000}"/>
    <cellStyle name="20% - Ênfase3 187 2" xfId="6216" xr:uid="{00000000-0005-0000-0000-0000A4140000}"/>
    <cellStyle name="20% - Ênfase3 187 3" xfId="9524" xr:uid="{00000000-0005-0000-0000-0000A5140000}"/>
    <cellStyle name="20% - Ênfase3 187 4" xfId="12913" xr:uid="{00000000-0005-0000-0000-0000A6140000}"/>
    <cellStyle name="20% - Ênfase3 187 5" xfId="16227" xr:uid="{00000000-0005-0000-0000-0000A7140000}"/>
    <cellStyle name="20% - Ênfase3 187 6" xfId="19536" xr:uid="{00000000-0005-0000-0000-0000A8140000}"/>
    <cellStyle name="20% - Ênfase3 187 7" xfId="22877" xr:uid="{00000000-0005-0000-0000-0000A9140000}"/>
    <cellStyle name="20% - Ênfase3 187 8" xfId="26242" xr:uid="{00000000-0005-0000-0000-0000AA140000}"/>
    <cellStyle name="20% - Ênfase3 187 9" xfId="29551" xr:uid="{00000000-0005-0000-0000-0000AB140000}"/>
    <cellStyle name="20% - Ênfase3 188" xfId="2865" xr:uid="{00000000-0005-0000-0000-0000AC140000}"/>
    <cellStyle name="20% - Ênfase3 188 2" xfId="6229" xr:uid="{00000000-0005-0000-0000-0000AD140000}"/>
    <cellStyle name="20% - Ênfase3 188 3" xfId="9537" xr:uid="{00000000-0005-0000-0000-0000AE140000}"/>
    <cellStyle name="20% - Ênfase3 188 4" xfId="12926" xr:uid="{00000000-0005-0000-0000-0000AF140000}"/>
    <cellStyle name="20% - Ênfase3 188 5" xfId="16240" xr:uid="{00000000-0005-0000-0000-0000B0140000}"/>
    <cellStyle name="20% - Ênfase3 188 6" xfId="19549" xr:uid="{00000000-0005-0000-0000-0000B1140000}"/>
    <cellStyle name="20% - Ênfase3 188 7" xfId="22890" xr:uid="{00000000-0005-0000-0000-0000B2140000}"/>
    <cellStyle name="20% - Ênfase3 188 8" xfId="26255" xr:uid="{00000000-0005-0000-0000-0000B3140000}"/>
    <cellStyle name="20% - Ênfase3 188 9" xfId="29564" xr:uid="{00000000-0005-0000-0000-0000B4140000}"/>
    <cellStyle name="20% - Ênfase3 189" xfId="2878" xr:uid="{00000000-0005-0000-0000-0000B5140000}"/>
    <cellStyle name="20% - Ênfase3 189 2" xfId="6242" xr:uid="{00000000-0005-0000-0000-0000B6140000}"/>
    <cellStyle name="20% - Ênfase3 189 3" xfId="9550" xr:uid="{00000000-0005-0000-0000-0000B7140000}"/>
    <cellStyle name="20% - Ênfase3 189 4" xfId="12939" xr:uid="{00000000-0005-0000-0000-0000B8140000}"/>
    <cellStyle name="20% - Ênfase3 189 5" xfId="16253" xr:uid="{00000000-0005-0000-0000-0000B9140000}"/>
    <cellStyle name="20% - Ênfase3 189 6" xfId="19562" xr:uid="{00000000-0005-0000-0000-0000BA140000}"/>
    <cellStyle name="20% - Ênfase3 189 7" xfId="22903" xr:uid="{00000000-0005-0000-0000-0000BB140000}"/>
    <cellStyle name="20% - Ênfase3 189 8" xfId="26268" xr:uid="{00000000-0005-0000-0000-0000BC140000}"/>
    <cellStyle name="20% - Ênfase3 189 9" xfId="29577" xr:uid="{00000000-0005-0000-0000-0000BD140000}"/>
    <cellStyle name="20% - Ênfase3 19" xfId="569" xr:uid="{00000000-0005-0000-0000-0000BE140000}"/>
    <cellStyle name="20% - Ênfase3 19 2" xfId="3933" xr:uid="{00000000-0005-0000-0000-0000BF140000}"/>
    <cellStyle name="20% - Ênfase3 19 3" xfId="7241" xr:uid="{00000000-0005-0000-0000-0000C0140000}"/>
    <cellStyle name="20% - Ênfase3 19 4" xfId="10630" xr:uid="{00000000-0005-0000-0000-0000C1140000}"/>
    <cellStyle name="20% - Ênfase3 19 5" xfId="13944" xr:uid="{00000000-0005-0000-0000-0000C2140000}"/>
    <cellStyle name="20% - Ênfase3 19 6" xfId="17253" xr:uid="{00000000-0005-0000-0000-0000C3140000}"/>
    <cellStyle name="20% - Ênfase3 19 7" xfId="20594" xr:uid="{00000000-0005-0000-0000-0000C4140000}"/>
    <cellStyle name="20% - Ênfase3 19 8" xfId="23959" xr:uid="{00000000-0005-0000-0000-0000C5140000}"/>
    <cellStyle name="20% - Ênfase3 19 9" xfId="27268" xr:uid="{00000000-0005-0000-0000-0000C6140000}"/>
    <cellStyle name="20% - Ênfase3 190" xfId="2891" xr:uid="{00000000-0005-0000-0000-0000C7140000}"/>
    <cellStyle name="20% - Ênfase3 190 2" xfId="6255" xr:uid="{00000000-0005-0000-0000-0000C8140000}"/>
    <cellStyle name="20% - Ênfase3 190 3" xfId="9563" xr:uid="{00000000-0005-0000-0000-0000C9140000}"/>
    <cellStyle name="20% - Ênfase3 190 4" xfId="12952" xr:uid="{00000000-0005-0000-0000-0000CA140000}"/>
    <cellStyle name="20% - Ênfase3 190 5" xfId="16266" xr:uid="{00000000-0005-0000-0000-0000CB140000}"/>
    <cellStyle name="20% - Ênfase3 190 6" xfId="19575" xr:uid="{00000000-0005-0000-0000-0000CC140000}"/>
    <cellStyle name="20% - Ênfase3 190 7" xfId="22916" xr:uid="{00000000-0005-0000-0000-0000CD140000}"/>
    <cellStyle name="20% - Ênfase3 190 8" xfId="26281" xr:uid="{00000000-0005-0000-0000-0000CE140000}"/>
    <cellStyle name="20% - Ênfase3 190 9" xfId="29590" xr:uid="{00000000-0005-0000-0000-0000CF140000}"/>
    <cellStyle name="20% - Ênfase3 191" xfId="2904" xr:uid="{00000000-0005-0000-0000-0000D0140000}"/>
    <cellStyle name="20% - Ênfase3 191 2" xfId="6268" xr:uid="{00000000-0005-0000-0000-0000D1140000}"/>
    <cellStyle name="20% - Ênfase3 191 3" xfId="9576" xr:uid="{00000000-0005-0000-0000-0000D2140000}"/>
    <cellStyle name="20% - Ênfase3 191 4" xfId="12965" xr:uid="{00000000-0005-0000-0000-0000D3140000}"/>
    <cellStyle name="20% - Ênfase3 191 5" xfId="16279" xr:uid="{00000000-0005-0000-0000-0000D4140000}"/>
    <cellStyle name="20% - Ênfase3 191 6" xfId="19588" xr:uid="{00000000-0005-0000-0000-0000D5140000}"/>
    <cellStyle name="20% - Ênfase3 191 7" xfId="22929" xr:uid="{00000000-0005-0000-0000-0000D6140000}"/>
    <cellStyle name="20% - Ênfase3 191 8" xfId="26294" xr:uid="{00000000-0005-0000-0000-0000D7140000}"/>
    <cellStyle name="20% - Ênfase3 191 9" xfId="29603" xr:uid="{00000000-0005-0000-0000-0000D8140000}"/>
    <cellStyle name="20% - Ênfase3 192" xfId="2917" xr:uid="{00000000-0005-0000-0000-0000D9140000}"/>
    <cellStyle name="20% - Ênfase3 192 2" xfId="6281" xr:uid="{00000000-0005-0000-0000-0000DA140000}"/>
    <cellStyle name="20% - Ênfase3 192 3" xfId="9589" xr:uid="{00000000-0005-0000-0000-0000DB140000}"/>
    <cellStyle name="20% - Ênfase3 192 4" xfId="12978" xr:uid="{00000000-0005-0000-0000-0000DC140000}"/>
    <cellStyle name="20% - Ênfase3 192 5" xfId="16292" xr:uid="{00000000-0005-0000-0000-0000DD140000}"/>
    <cellStyle name="20% - Ênfase3 192 6" xfId="19601" xr:uid="{00000000-0005-0000-0000-0000DE140000}"/>
    <cellStyle name="20% - Ênfase3 192 7" xfId="22942" xr:uid="{00000000-0005-0000-0000-0000DF140000}"/>
    <cellStyle name="20% - Ênfase3 192 8" xfId="26307" xr:uid="{00000000-0005-0000-0000-0000E0140000}"/>
    <cellStyle name="20% - Ênfase3 192 9" xfId="29616" xr:uid="{00000000-0005-0000-0000-0000E1140000}"/>
    <cellStyle name="20% - Ênfase3 193" xfId="2930" xr:uid="{00000000-0005-0000-0000-0000E2140000}"/>
    <cellStyle name="20% - Ênfase3 193 2" xfId="6294" xr:uid="{00000000-0005-0000-0000-0000E3140000}"/>
    <cellStyle name="20% - Ênfase3 193 3" xfId="9602" xr:uid="{00000000-0005-0000-0000-0000E4140000}"/>
    <cellStyle name="20% - Ênfase3 193 4" xfId="12991" xr:uid="{00000000-0005-0000-0000-0000E5140000}"/>
    <cellStyle name="20% - Ênfase3 193 5" xfId="16305" xr:uid="{00000000-0005-0000-0000-0000E6140000}"/>
    <cellStyle name="20% - Ênfase3 193 6" xfId="19614" xr:uid="{00000000-0005-0000-0000-0000E7140000}"/>
    <cellStyle name="20% - Ênfase3 193 7" xfId="22955" xr:uid="{00000000-0005-0000-0000-0000E8140000}"/>
    <cellStyle name="20% - Ênfase3 193 8" xfId="26320" xr:uid="{00000000-0005-0000-0000-0000E9140000}"/>
    <cellStyle name="20% - Ênfase3 193 9" xfId="29629" xr:uid="{00000000-0005-0000-0000-0000EA140000}"/>
    <cellStyle name="20% - Ênfase3 194" xfId="2943" xr:uid="{00000000-0005-0000-0000-0000EB140000}"/>
    <cellStyle name="20% - Ênfase3 194 2" xfId="6307" xr:uid="{00000000-0005-0000-0000-0000EC140000}"/>
    <cellStyle name="20% - Ênfase3 194 3" xfId="9615" xr:uid="{00000000-0005-0000-0000-0000ED140000}"/>
    <cellStyle name="20% - Ênfase3 194 4" xfId="13004" xr:uid="{00000000-0005-0000-0000-0000EE140000}"/>
    <cellStyle name="20% - Ênfase3 194 5" xfId="16318" xr:uid="{00000000-0005-0000-0000-0000EF140000}"/>
    <cellStyle name="20% - Ênfase3 194 6" xfId="19627" xr:uid="{00000000-0005-0000-0000-0000F0140000}"/>
    <cellStyle name="20% - Ênfase3 194 7" xfId="22968" xr:uid="{00000000-0005-0000-0000-0000F1140000}"/>
    <cellStyle name="20% - Ênfase3 194 8" xfId="26333" xr:uid="{00000000-0005-0000-0000-0000F2140000}"/>
    <cellStyle name="20% - Ênfase3 194 9" xfId="29642" xr:uid="{00000000-0005-0000-0000-0000F3140000}"/>
    <cellStyle name="20% - Ênfase3 195" xfId="2956" xr:uid="{00000000-0005-0000-0000-0000F4140000}"/>
    <cellStyle name="20% - Ênfase3 195 2" xfId="6320" xr:uid="{00000000-0005-0000-0000-0000F5140000}"/>
    <cellStyle name="20% - Ênfase3 195 3" xfId="9628" xr:uid="{00000000-0005-0000-0000-0000F6140000}"/>
    <cellStyle name="20% - Ênfase3 195 4" xfId="13017" xr:uid="{00000000-0005-0000-0000-0000F7140000}"/>
    <cellStyle name="20% - Ênfase3 195 5" xfId="16331" xr:uid="{00000000-0005-0000-0000-0000F8140000}"/>
    <cellStyle name="20% - Ênfase3 195 6" xfId="19640" xr:uid="{00000000-0005-0000-0000-0000F9140000}"/>
    <cellStyle name="20% - Ênfase3 195 7" xfId="22981" xr:uid="{00000000-0005-0000-0000-0000FA140000}"/>
    <cellStyle name="20% - Ênfase3 195 8" xfId="26346" xr:uid="{00000000-0005-0000-0000-0000FB140000}"/>
    <cellStyle name="20% - Ênfase3 195 9" xfId="29655" xr:uid="{00000000-0005-0000-0000-0000FC140000}"/>
    <cellStyle name="20% - Ênfase3 196" xfId="2969" xr:uid="{00000000-0005-0000-0000-0000FD140000}"/>
    <cellStyle name="20% - Ênfase3 196 2" xfId="6333" xr:uid="{00000000-0005-0000-0000-0000FE140000}"/>
    <cellStyle name="20% - Ênfase3 196 3" xfId="9641" xr:uid="{00000000-0005-0000-0000-0000FF140000}"/>
    <cellStyle name="20% - Ênfase3 196 4" xfId="13030" xr:uid="{00000000-0005-0000-0000-000000150000}"/>
    <cellStyle name="20% - Ênfase3 196 5" xfId="16344" xr:uid="{00000000-0005-0000-0000-000001150000}"/>
    <cellStyle name="20% - Ênfase3 196 6" xfId="19653" xr:uid="{00000000-0005-0000-0000-000002150000}"/>
    <cellStyle name="20% - Ênfase3 196 7" xfId="22994" xr:uid="{00000000-0005-0000-0000-000003150000}"/>
    <cellStyle name="20% - Ênfase3 196 8" xfId="26359" xr:uid="{00000000-0005-0000-0000-000004150000}"/>
    <cellStyle name="20% - Ênfase3 196 9" xfId="29668" xr:uid="{00000000-0005-0000-0000-000005150000}"/>
    <cellStyle name="20% - Ênfase3 197" xfId="2982" xr:uid="{00000000-0005-0000-0000-000006150000}"/>
    <cellStyle name="20% - Ênfase3 197 2" xfId="6346" xr:uid="{00000000-0005-0000-0000-000007150000}"/>
    <cellStyle name="20% - Ênfase3 197 3" xfId="9654" xr:uid="{00000000-0005-0000-0000-000008150000}"/>
    <cellStyle name="20% - Ênfase3 197 4" xfId="13043" xr:uid="{00000000-0005-0000-0000-000009150000}"/>
    <cellStyle name="20% - Ênfase3 197 5" xfId="16357" xr:uid="{00000000-0005-0000-0000-00000A150000}"/>
    <cellStyle name="20% - Ênfase3 197 6" xfId="19666" xr:uid="{00000000-0005-0000-0000-00000B150000}"/>
    <cellStyle name="20% - Ênfase3 197 7" xfId="23007" xr:uid="{00000000-0005-0000-0000-00000C150000}"/>
    <cellStyle name="20% - Ênfase3 197 8" xfId="26372" xr:uid="{00000000-0005-0000-0000-00000D150000}"/>
    <cellStyle name="20% - Ênfase3 197 9" xfId="29681" xr:uid="{00000000-0005-0000-0000-00000E150000}"/>
    <cellStyle name="20% - Ênfase3 198" xfId="2995" xr:uid="{00000000-0005-0000-0000-00000F150000}"/>
    <cellStyle name="20% - Ênfase3 198 2" xfId="6359" xr:uid="{00000000-0005-0000-0000-000010150000}"/>
    <cellStyle name="20% - Ênfase3 198 3" xfId="9667" xr:uid="{00000000-0005-0000-0000-000011150000}"/>
    <cellStyle name="20% - Ênfase3 198 4" xfId="13056" xr:uid="{00000000-0005-0000-0000-000012150000}"/>
    <cellStyle name="20% - Ênfase3 198 5" xfId="16370" xr:uid="{00000000-0005-0000-0000-000013150000}"/>
    <cellStyle name="20% - Ênfase3 198 6" xfId="19679" xr:uid="{00000000-0005-0000-0000-000014150000}"/>
    <cellStyle name="20% - Ênfase3 198 7" xfId="23020" xr:uid="{00000000-0005-0000-0000-000015150000}"/>
    <cellStyle name="20% - Ênfase3 198 8" xfId="26385" xr:uid="{00000000-0005-0000-0000-000016150000}"/>
    <cellStyle name="20% - Ênfase3 198 9" xfId="29694" xr:uid="{00000000-0005-0000-0000-000017150000}"/>
    <cellStyle name="20% - Ênfase3 199" xfId="3008" xr:uid="{00000000-0005-0000-0000-000018150000}"/>
    <cellStyle name="20% - Ênfase3 199 2" xfId="6372" xr:uid="{00000000-0005-0000-0000-000019150000}"/>
    <cellStyle name="20% - Ênfase3 199 3" xfId="9680" xr:uid="{00000000-0005-0000-0000-00001A150000}"/>
    <cellStyle name="20% - Ênfase3 199 4" xfId="13069" xr:uid="{00000000-0005-0000-0000-00001B150000}"/>
    <cellStyle name="20% - Ênfase3 199 5" xfId="16383" xr:uid="{00000000-0005-0000-0000-00001C150000}"/>
    <cellStyle name="20% - Ênfase3 199 6" xfId="19692" xr:uid="{00000000-0005-0000-0000-00001D150000}"/>
    <cellStyle name="20% - Ênfase3 199 7" xfId="23033" xr:uid="{00000000-0005-0000-0000-00001E150000}"/>
    <cellStyle name="20% - Ênfase3 199 8" xfId="26398" xr:uid="{00000000-0005-0000-0000-00001F150000}"/>
    <cellStyle name="20% - Ênfase3 199 9" xfId="29707" xr:uid="{00000000-0005-0000-0000-000020150000}"/>
    <cellStyle name="20% - Ênfase3 2" xfId="152" xr:uid="{00000000-0005-0000-0000-000021150000}"/>
    <cellStyle name="20% - Ênfase3 2 10" xfId="27012" xr:uid="{00000000-0005-0000-0000-000022150000}"/>
    <cellStyle name="20% - Ênfase3 2 2" xfId="313" xr:uid="{00000000-0005-0000-0000-000023150000}"/>
    <cellStyle name="20% - Ênfase3 2 3" xfId="3672" xr:uid="{00000000-0005-0000-0000-000024150000}"/>
    <cellStyle name="20% - Ênfase3 2 4" xfId="6985" xr:uid="{00000000-0005-0000-0000-000025150000}"/>
    <cellStyle name="20% - Ênfase3 2 5" xfId="10359" xr:uid="{00000000-0005-0000-0000-000026150000}"/>
    <cellStyle name="20% - Ênfase3 2 6" xfId="13683" xr:uid="{00000000-0005-0000-0000-000027150000}"/>
    <cellStyle name="20% - Ênfase3 2 7" xfId="16997" xr:uid="{00000000-0005-0000-0000-000028150000}"/>
    <cellStyle name="20% - Ênfase3 2 8" xfId="20338" xr:uid="{00000000-0005-0000-0000-000029150000}"/>
    <cellStyle name="20% - Ênfase3 2 9" xfId="23698" xr:uid="{00000000-0005-0000-0000-00002A150000}"/>
    <cellStyle name="20% - Ênfase3 20" xfId="582" xr:uid="{00000000-0005-0000-0000-00002B150000}"/>
    <cellStyle name="20% - Ênfase3 20 2" xfId="3946" xr:uid="{00000000-0005-0000-0000-00002C150000}"/>
    <cellStyle name="20% - Ênfase3 20 3" xfId="7254" xr:uid="{00000000-0005-0000-0000-00002D150000}"/>
    <cellStyle name="20% - Ênfase3 20 4" xfId="10643" xr:uid="{00000000-0005-0000-0000-00002E150000}"/>
    <cellStyle name="20% - Ênfase3 20 5" xfId="13957" xr:uid="{00000000-0005-0000-0000-00002F150000}"/>
    <cellStyle name="20% - Ênfase3 20 6" xfId="17266" xr:uid="{00000000-0005-0000-0000-000030150000}"/>
    <cellStyle name="20% - Ênfase3 20 7" xfId="20607" xr:uid="{00000000-0005-0000-0000-000031150000}"/>
    <cellStyle name="20% - Ênfase3 20 8" xfId="23972" xr:uid="{00000000-0005-0000-0000-000032150000}"/>
    <cellStyle name="20% - Ênfase3 20 9" xfId="27281" xr:uid="{00000000-0005-0000-0000-000033150000}"/>
    <cellStyle name="20% - Ênfase3 200" xfId="3021" xr:uid="{00000000-0005-0000-0000-000034150000}"/>
    <cellStyle name="20% - Ênfase3 200 2" xfId="6385" xr:uid="{00000000-0005-0000-0000-000035150000}"/>
    <cellStyle name="20% - Ênfase3 200 3" xfId="9693" xr:uid="{00000000-0005-0000-0000-000036150000}"/>
    <cellStyle name="20% - Ênfase3 200 4" xfId="13082" xr:uid="{00000000-0005-0000-0000-000037150000}"/>
    <cellStyle name="20% - Ênfase3 200 5" xfId="16396" xr:uid="{00000000-0005-0000-0000-000038150000}"/>
    <cellStyle name="20% - Ênfase3 200 6" xfId="19705" xr:uid="{00000000-0005-0000-0000-000039150000}"/>
    <cellStyle name="20% - Ênfase3 200 7" xfId="23046" xr:uid="{00000000-0005-0000-0000-00003A150000}"/>
    <cellStyle name="20% - Ênfase3 200 8" xfId="26411" xr:uid="{00000000-0005-0000-0000-00003B150000}"/>
    <cellStyle name="20% - Ênfase3 200 9" xfId="29720" xr:uid="{00000000-0005-0000-0000-00003C150000}"/>
    <cellStyle name="20% - Ênfase3 201" xfId="3034" xr:uid="{00000000-0005-0000-0000-00003D150000}"/>
    <cellStyle name="20% - Ênfase3 201 2" xfId="6398" xr:uid="{00000000-0005-0000-0000-00003E150000}"/>
    <cellStyle name="20% - Ênfase3 201 3" xfId="9706" xr:uid="{00000000-0005-0000-0000-00003F150000}"/>
    <cellStyle name="20% - Ênfase3 201 4" xfId="13095" xr:uid="{00000000-0005-0000-0000-000040150000}"/>
    <cellStyle name="20% - Ênfase3 201 5" xfId="16409" xr:uid="{00000000-0005-0000-0000-000041150000}"/>
    <cellStyle name="20% - Ênfase3 201 6" xfId="19718" xr:uid="{00000000-0005-0000-0000-000042150000}"/>
    <cellStyle name="20% - Ênfase3 201 7" xfId="23059" xr:uid="{00000000-0005-0000-0000-000043150000}"/>
    <cellStyle name="20% - Ênfase3 201 8" xfId="26424" xr:uid="{00000000-0005-0000-0000-000044150000}"/>
    <cellStyle name="20% - Ênfase3 201 9" xfId="29733" xr:uid="{00000000-0005-0000-0000-000045150000}"/>
    <cellStyle name="20% - Ênfase3 202" xfId="3047" xr:uid="{00000000-0005-0000-0000-000046150000}"/>
    <cellStyle name="20% - Ênfase3 202 2" xfId="6411" xr:uid="{00000000-0005-0000-0000-000047150000}"/>
    <cellStyle name="20% - Ênfase3 202 3" xfId="9719" xr:uid="{00000000-0005-0000-0000-000048150000}"/>
    <cellStyle name="20% - Ênfase3 202 4" xfId="13108" xr:uid="{00000000-0005-0000-0000-000049150000}"/>
    <cellStyle name="20% - Ênfase3 202 5" xfId="16422" xr:uid="{00000000-0005-0000-0000-00004A150000}"/>
    <cellStyle name="20% - Ênfase3 202 6" xfId="19731" xr:uid="{00000000-0005-0000-0000-00004B150000}"/>
    <cellStyle name="20% - Ênfase3 202 7" xfId="23072" xr:uid="{00000000-0005-0000-0000-00004C150000}"/>
    <cellStyle name="20% - Ênfase3 202 8" xfId="26437" xr:uid="{00000000-0005-0000-0000-00004D150000}"/>
    <cellStyle name="20% - Ênfase3 202 9" xfId="29746" xr:uid="{00000000-0005-0000-0000-00004E150000}"/>
    <cellStyle name="20% - Ênfase3 203" xfId="3060" xr:uid="{00000000-0005-0000-0000-00004F150000}"/>
    <cellStyle name="20% - Ênfase3 203 2" xfId="6424" xr:uid="{00000000-0005-0000-0000-000050150000}"/>
    <cellStyle name="20% - Ênfase3 203 3" xfId="9732" xr:uid="{00000000-0005-0000-0000-000051150000}"/>
    <cellStyle name="20% - Ênfase3 203 4" xfId="13121" xr:uid="{00000000-0005-0000-0000-000052150000}"/>
    <cellStyle name="20% - Ênfase3 203 5" xfId="16435" xr:uid="{00000000-0005-0000-0000-000053150000}"/>
    <cellStyle name="20% - Ênfase3 203 6" xfId="19744" xr:uid="{00000000-0005-0000-0000-000054150000}"/>
    <cellStyle name="20% - Ênfase3 203 7" xfId="23085" xr:uid="{00000000-0005-0000-0000-000055150000}"/>
    <cellStyle name="20% - Ênfase3 203 8" xfId="26450" xr:uid="{00000000-0005-0000-0000-000056150000}"/>
    <cellStyle name="20% - Ênfase3 203 9" xfId="29759" xr:uid="{00000000-0005-0000-0000-000057150000}"/>
    <cellStyle name="20% - Ênfase3 204" xfId="3073" xr:uid="{00000000-0005-0000-0000-000058150000}"/>
    <cellStyle name="20% - Ênfase3 204 2" xfId="6437" xr:uid="{00000000-0005-0000-0000-000059150000}"/>
    <cellStyle name="20% - Ênfase3 204 3" xfId="9745" xr:uid="{00000000-0005-0000-0000-00005A150000}"/>
    <cellStyle name="20% - Ênfase3 204 4" xfId="13134" xr:uid="{00000000-0005-0000-0000-00005B150000}"/>
    <cellStyle name="20% - Ênfase3 204 5" xfId="16448" xr:uid="{00000000-0005-0000-0000-00005C150000}"/>
    <cellStyle name="20% - Ênfase3 204 6" xfId="19757" xr:uid="{00000000-0005-0000-0000-00005D150000}"/>
    <cellStyle name="20% - Ênfase3 204 7" xfId="23098" xr:uid="{00000000-0005-0000-0000-00005E150000}"/>
    <cellStyle name="20% - Ênfase3 204 8" xfId="26463" xr:uid="{00000000-0005-0000-0000-00005F150000}"/>
    <cellStyle name="20% - Ênfase3 204 9" xfId="29772" xr:uid="{00000000-0005-0000-0000-000060150000}"/>
    <cellStyle name="20% - Ênfase3 205" xfId="3086" xr:uid="{00000000-0005-0000-0000-000061150000}"/>
    <cellStyle name="20% - Ênfase3 205 2" xfId="6450" xr:uid="{00000000-0005-0000-0000-000062150000}"/>
    <cellStyle name="20% - Ênfase3 205 3" xfId="9758" xr:uid="{00000000-0005-0000-0000-000063150000}"/>
    <cellStyle name="20% - Ênfase3 205 4" xfId="13147" xr:uid="{00000000-0005-0000-0000-000064150000}"/>
    <cellStyle name="20% - Ênfase3 205 5" xfId="16461" xr:uid="{00000000-0005-0000-0000-000065150000}"/>
    <cellStyle name="20% - Ênfase3 205 6" xfId="19770" xr:uid="{00000000-0005-0000-0000-000066150000}"/>
    <cellStyle name="20% - Ênfase3 205 7" xfId="23111" xr:uid="{00000000-0005-0000-0000-000067150000}"/>
    <cellStyle name="20% - Ênfase3 205 8" xfId="26476" xr:uid="{00000000-0005-0000-0000-000068150000}"/>
    <cellStyle name="20% - Ênfase3 205 9" xfId="29785" xr:uid="{00000000-0005-0000-0000-000069150000}"/>
    <cellStyle name="20% - Ênfase3 206" xfId="3099" xr:uid="{00000000-0005-0000-0000-00006A150000}"/>
    <cellStyle name="20% - Ênfase3 206 2" xfId="6463" xr:uid="{00000000-0005-0000-0000-00006B150000}"/>
    <cellStyle name="20% - Ênfase3 206 3" xfId="9771" xr:uid="{00000000-0005-0000-0000-00006C150000}"/>
    <cellStyle name="20% - Ênfase3 206 4" xfId="13160" xr:uid="{00000000-0005-0000-0000-00006D150000}"/>
    <cellStyle name="20% - Ênfase3 206 5" xfId="16474" xr:uid="{00000000-0005-0000-0000-00006E150000}"/>
    <cellStyle name="20% - Ênfase3 206 6" xfId="19783" xr:uid="{00000000-0005-0000-0000-00006F150000}"/>
    <cellStyle name="20% - Ênfase3 206 7" xfId="23124" xr:uid="{00000000-0005-0000-0000-000070150000}"/>
    <cellStyle name="20% - Ênfase3 206 8" xfId="26489" xr:uid="{00000000-0005-0000-0000-000071150000}"/>
    <cellStyle name="20% - Ênfase3 206 9" xfId="29798" xr:uid="{00000000-0005-0000-0000-000072150000}"/>
    <cellStyle name="20% - Ênfase3 207" xfId="3112" xr:uid="{00000000-0005-0000-0000-000073150000}"/>
    <cellStyle name="20% - Ênfase3 207 2" xfId="6476" xr:uid="{00000000-0005-0000-0000-000074150000}"/>
    <cellStyle name="20% - Ênfase3 207 3" xfId="9784" xr:uid="{00000000-0005-0000-0000-000075150000}"/>
    <cellStyle name="20% - Ênfase3 207 4" xfId="13173" xr:uid="{00000000-0005-0000-0000-000076150000}"/>
    <cellStyle name="20% - Ênfase3 207 5" xfId="16487" xr:uid="{00000000-0005-0000-0000-000077150000}"/>
    <cellStyle name="20% - Ênfase3 207 6" xfId="19796" xr:uid="{00000000-0005-0000-0000-000078150000}"/>
    <cellStyle name="20% - Ênfase3 207 7" xfId="23137" xr:uid="{00000000-0005-0000-0000-000079150000}"/>
    <cellStyle name="20% - Ênfase3 207 8" xfId="26502" xr:uid="{00000000-0005-0000-0000-00007A150000}"/>
    <cellStyle name="20% - Ênfase3 207 9" xfId="29811" xr:uid="{00000000-0005-0000-0000-00007B150000}"/>
    <cellStyle name="20% - Ênfase3 208" xfId="3125" xr:uid="{00000000-0005-0000-0000-00007C150000}"/>
    <cellStyle name="20% - Ênfase3 208 2" xfId="6489" xr:uid="{00000000-0005-0000-0000-00007D150000}"/>
    <cellStyle name="20% - Ênfase3 208 3" xfId="9797" xr:uid="{00000000-0005-0000-0000-00007E150000}"/>
    <cellStyle name="20% - Ênfase3 208 4" xfId="13186" xr:uid="{00000000-0005-0000-0000-00007F150000}"/>
    <cellStyle name="20% - Ênfase3 208 5" xfId="16500" xr:uid="{00000000-0005-0000-0000-000080150000}"/>
    <cellStyle name="20% - Ênfase3 208 6" xfId="19809" xr:uid="{00000000-0005-0000-0000-000081150000}"/>
    <cellStyle name="20% - Ênfase3 208 7" xfId="23150" xr:uid="{00000000-0005-0000-0000-000082150000}"/>
    <cellStyle name="20% - Ênfase3 208 8" xfId="26515" xr:uid="{00000000-0005-0000-0000-000083150000}"/>
    <cellStyle name="20% - Ênfase3 208 9" xfId="29824" xr:uid="{00000000-0005-0000-0000-000084150000}"/>
    <cellStyle name="20% - Ênfase3 209" xfId="3138" xr:uid="{00000000-0005-0000-0000-000085150000}"/>
    <cellStyle name="20% - Ênfase3 209 2" xfId="6502" xr:uid="{00000000-0005-0000-0000-000086150000}"/>
    <cellStyle name="20% - Ênfase3 209 3" xfId="9810" xr:uid="{00000000-0005-0000-0000-000087150000}"/>
    <cellStyle name="20% - Ênfase3 209 4" xfId="13199" xr:uid="{00000000-0005-0000-0000-000088150000}"/>
    <cellStyle name="20% - Ênfase3 209 5" xfId="16513" xr:uid="{00000000-0005-0000-0000-000089150000}"/>
    <cellStyle name="20% - Ênfase3 209 6" xfId="19822" xr:uid="{00000000-0005-0000-0000-00008A150000}"/>
    <cellStyle name="20% - Ênfase3 209 7" xfId="23163" xr:uid="{00000000-0005-0000-0000-00008B150000}"/>
    <cellStyle name="20% - Ênfase3 209 8" xfId="26528" xr:uid="{00000000-0005-0000-0000-00008C150000}"/>
    <cellStyle name="20% - Ênfase3 209 9" xfId="29837" xr:uid="{00000000-0005-0000-0000-00008D150000}"/>
    <cellStyle name="20% - Ênfase3 21" xfId="595" xr:uid="{00000000-0005-0000-0000-00008E150000}"/>
    <cellStyle name="20% - Ênfase3 21 2" xfId="3959" xr:uid="{00000000-0005-0000-0000-00008F150000}"/>
    <cellStyle name="20% - Ênfase3 21 3" xfId="7267" xr:uid="{00000000-0005-0000-0000-000090150000}"/>
    <cellStyle name="20% - Ênfase3 21 4" xfId="10656" xr:uid="{00000000-0005-0000-0000-000091150000}"/>
    <cellStyle name="20% - Ênfase3 21 5" xfId="13970" xr:uid="{00000000-0005-0000-0000-000092150000}"/>
    <cellStyle name="20% - Ênfase3 21 6" xfId="17279" xr:uid="{00000000-0005-0000-0000-000093150000}"/>
    <cellStyle name="20% - Ênfase3 21 7" xfId="20620" xr:uid="{00000000-0005-0000-0000-000094150000}"/>
    <cellStyle name="20% - Ênfase3 21 8" xfId="23985" xr:uid="{00000000-0005-0000-0000-000095150000}"/>
    <cellStyle name="20% - Ênfase3 21 9" xfId="27294" xr:uid="{00000000-0005-0000-0000-000096150000}"/>
    <cellStyle name="20% - Ênfase3 210" xfId="3151" xr:uid="{00000000-0005-0000-0000-000097150000}"/>
    <cellStyle name="20% - Ênfase3 210 2" xfId="6515" xr:uid="{00000000-0005-0000-0000-000098150000}"/>
    <cellStyle name="20% - Ênfase3 210 3" xfId="9823" xr:uid="{00000000-0005-0000-0000-000099150000}"/>
    <cellStyle name="20% - Ênfase3 210 4" xfId="13212" xr:uid="{00000000-0005-0000-0000-00009A150000}"/>
    <cellStyle name="20% - Ênfase3 210 5" xfId="16526" xr:uid="{00000000-0005-0000-0000-00009B150000}"/>
    <cellStyle name="20% - Ênfase3 210 6" xfId="19835" xr:uid="{00000000-0005-0000-0000-00009C150000}"/>
    <cellStyle name="20% - Ênfase3 210 7" xfId="23176" xr:uid="{00000000-0005-0000-0000-00009D150000}"/>
    <cellStyle name="20% - Ênfase3 210 8" xfId="26541" xr:uid="{00000000-0005-0000-0000-00009E150000}"/>
    <cellStyle name="20% - Ênfase3 210 9" xfId="29850" xr:uid="{00000000-0005-0000-0000-00009F150000}"/>
    <cellStyle name="20% - Ênfase3 211" xfId="3164" xr:uid="{00000000-0005-0000-0000-0000A0150000}"/>
    <cellStyle name="20% - Ênfase3 211 2" xfId="6528" xr:uid="{00000000-0005-0000-0000-0000A1150000}"/>
    <cellStyle name="20% - Ênfase3 211 3" xfId="9836" xr:uid="{00000000-0005-0000-0000-0000A2150000}"/>
    <cellStyle name="20% - Ênfase3 211 4" xfId="13225" xr:uid="{00000000-0005-0000-0000-0000A3150000}"/>
    <cellStyle name="20% - Ênfase3 211 5" xfId="16539" xr:uid="{00000000-0005-0000-0000-0000A4150000}"/>
    <cellStyle name="20% - Ênfase3 211 6" xfId="19848" xr:uid="{00000000-0005-0000-0000-0000A5150000}"/>
    <cellStyle name="20% - Ênfase3 211 7" xfId="23189" xr:uid="{00000000-0005-0000-0000-0000A6150000}"/>
    <cellStyle name="20% - Ênfase3 211 8" xfId="26554" xr:uid="{00000000-0005-0000-0000-0000A7150000}"/>
    <cellStyle name="20% - Ênfase3 211 9" xfId="29863" xr:uid="{00000000-0005-0000-0000-0000A8150000}"/>
    <cellStyle name="20% - Ênfase3 212" xfId="3177" xr:uid="{00000000-0005-0000-0000-0000A9150000}"/>
    <cellStyle name="20% - Ênfase3 212 2" xfId="6541" xr:uid="{00000000-0005-0000-0000-0000AA150000}"/>
    <cellStyle name="20% - Ênfase3 212 3" xfId="9849" xr:uid="{00000000-0005-0000-0000-0000AB150000}"/>
    <cellStyle name="20% - Ênfase3 212 4" xfId="13238" xr:uid="{00000000-0005-0000-0000-0000AC150000}"/>
    <cellStyle name="20% - Ênfase3 212 5" xfId="16552" xr:uid="{00000000-0005-0000-0000-0000AD150000}"/>
    <cellStyle name="20% - Ênfase3 212 6" xfId="19861" xr:uid="{00000000-0005-0000-0000-0000AE150000}"/>
    <cellStyle name="20% - Ênfase3 212 7" xfId="23202" xr:uid="{00000000-0005-0000-0000-0000AF150000}"/>
    <cellStyle name="20% - Ênfase3 212 8" xfId="26567" xr:uid="{00000000-0005-0000-0000-0000B0150000}"/>
    <cellStyle name="20% - Ênfase3 212 9" xfId="29876" xr:uid="{00000000-0005-0000-0000-0000B1150000}"/>
    <cellStyle name="20% - Ênfase3 213" xfId="3190" xr:uid="{00000000-0005-0000-0000-0000B2150000}"/>
    <cellStyle name="20% - Ênfase3 213 2" xfId="6554" xr:uid="{00000000-0005-0000-0000-0000B3150000}"/>
    <cellStyle name="20% - Ênfase3 213 3" xfId="9862" xr:uid="{00000000-0005-0000-0000-0000B4150000}"/>
    <cellStyle name="20% - Ênfase3 213 4" xfId="13251" xr:uid="{00000000-0005-0000-0000-0000B5150000}"/>
    <cellStyle name="20% - Ênfase3 213 5" xfId="16565" xr:uid="{00000000-0005-0000-0000-0000B6150000}"/>
    <cellStyle name="20% - Ênfase3 213 6" xfId="19874" xr:uid="{00000000-0005-0000-0000-0000B7150000}"/>
    <cellStyle name="20% - Ênfase3 213 7" xfId="23215" xr:uid="{00000000-0005-0000-0000-0000B8150000}"/>
    <cellStyle name="20% - Ênfase3 213 8" xfId="26580" xr:uid="{00000000-0005-0000-0000-0000B9150000}"/>
    <cellStyle name="20% - Ênfase3 213 9" xfId="29889" xr:uid="{00000000-0005-0000-0000-0000BA150000}"/>
    <cellStyle name="20% - Ênfase3 214" xfId="3203" xr:uid="{00000000-0005-0000-0000-0000BB150000}"/>
    <cellStyle name="20% - Ênfase3 214 2" xfId="6567" xr:uid="{00000000-0005-0000-0000-0000BC150000}"/>
    <cellStyle name="20% - Ênfase3 214 3" xfId="9875" xr:uid="{00000000-0005-0000-0000-0000BD150000}"/>
    <cellStyle name="20% - Ênfase3 214 4" xfId="13264" xr:uid="{00000000-0005-0000-0000-0000BE150000}"/>
    <cellStyle name="20% - Ênfase3 214 5" xfId="16578" xr:uid="{00000000-0005-0000-0000-0000BF150000}"/>
    <cellStyle name="20% - Ênfase3 214 6" xfId="19887" xr:uid="{00000000-0005-0000-0000-0000C0150000}"/>
    <cellStyle name="20% - Ênfase3 214 7" xfId="23228" xr:uid="{00000000-0005-0000-0000-0000C1150000}"/>
    <cellStyle name="20% - Ênfase3 214 8" xfId="26593" xr:uid="{00000000-0005-0000-0000-0000C2150000}"/>
    <cellStyle name="20% - Ênfase3 214 9" xfId="29902" xr:uid="{00000000-0005-0000-0000-0000C3150000}"/>
    <cellStyle name="20% - Ênfase3 215" xfId="3216" xr:uid="{00000000-0005-0000-0000-0000C4150000}"/>
    <cellStyle name="20% - Ênfase3 215 2" xfId="6580" xr:uid="{00000000-0005-0000-0000-0000C5150000}"/>
    <cellStyle name="20% - Ênfase3 215 3" xfId="9888" xr:uid="{00000000-0005-0000-0000-0000C6150000}"/>
    <cellStyle name="20% - Ênfase3 215 4" xfId="13277" xr:uid="{00000000-0005-0000-0000-0000C7150000}"/>
    <cellStyle name="20% - Ênfase3 215 5" xfId="16591" xr:uid="{00000000-0005-0000-0000-0000C8150000}"/>
    <cellStyle name="20% - Ênfase3 215 6" xfId="19900" xr:uid="{00000000-0005-0000-0000-0000C9150000}"/>
    <cellStyle name="20% - Ênfase3 215 7" xfId="23241" xr:uid="{00000000-0005-0000-0000-0000CA150000}"/>
    <cellStyle name="20% - Ênfase3 215 8" xfId="26606" xr:uid="{00000000-0005-0000-0000-0000CB150000}"/>
    <cellStyle name="20% - Ênfase3 215 9" xfId="29915" xr:uid="{00000000-0005-0000-0000-0000CC150000}"/>
    <cellStyle name="20% - Ênfase3 216" xfId="3229" xr:uid="{00000000-0005-0000-0000-0000CD150000}"/>
    <cellStyle name="20% - Ênfase3 216 2" xfId="6593" xr:uid="{00000000-0005-0000-0000-0000CE150000}"/>
    <cellStyle name="20% - Ênfase3 216 3" xfId="9901" xr:uid="{00000000-0005-0000-0000-0000CF150000}"/>
    <cellStyle name="20% - Ênfase3 216 4" xfId="13290" xr:uid="{00000000-0005-0000-0000-0000D0150000}"/>
    <cellStyle name="20% - Ênfase3 216 5" xfId="16604" xr:uid="{00000000-0005-0000-0000-0000D1150000}"/>
    <cellStyle name="20% - Ênfase3 216 6" xfId="19913" xr:uid="{00000000-0005-0000-0000-0000D2150000}"/>
    <cellStyle name="20% - Ênfase3 216 7" xfId="23254" xr:uid="{00000000-0005-0000-0000-0000D3150000}"/>
    <cellStyle name="20% - Ênfase3 216 8" xfId="26619" xr:uid="{00000000-0005-0000-0000-0000D4150000}"/>
    <cellStyle name="20% - Ênfase3 216 9" xfId="29928" xr:uid="{00000000-0005-0000-0000-0000D5150000}"/>
    <cellStyle name="20% - Ênfase3 217" xfId="3242" xr:uid="{00000000-0005-0000-0000-0000D6150000}"/>
    <cellStyle name="20% - Ênfase3 217 2" xfId="6606" xr:uid="{00000000-0005-0000-0000-0000D7150000}"/>
    <cellStyle name="20% - Ênfase3 217 3" xfId="9914" xr:uid="{00000000-0005-0000-0000-0000D8150000}"/>
    <cellStyle name="20% - Ênfase3 217 4" xfId="13303" xr:uid="{00000000-0005-0000-0000-0000D9150000}"/>
    <cellStyle name="20% - Ênfase3 217 5" xfId="16617" xr:uid="{00000000-0005-0000-0000-0000DA150000}"/>
    <cellStyle name="20% - Ênfase3 217 6" xfId="19926" xr:uid="{00000000-0005-0000-0000-0000DB150000}"/>
    <cellStyle name="20% - Ênfase3 217 7" xfId="23267" xr:uid="{00000000-0005-0000-0000-0000DC150000}"/>
    <cellStyle name="20% - Ênfase3 217 8" xfId="26632" xr:uid="{00000000-0005-0000-0000-0000DD150000}"/>
    <cellStyle name="20% - Ênfase3 217 9" xfId="29941" xr:uid="{00000000-0005-0000-0000-0000DE150000}"/>
    <cellStyle name="20% - Ênfase3 218" xfId="3255" xr:uid="{00000000-0005-0000-0000-0000DF150000}"/>
    <cellStyle name="20% - Ênfase3 218 2" xfId="6619" xr:uid="{00000000-0005-0000-0000-0000E0150000}"/>
    <cellStyle name="20% - Ênfase3 218 3" xfId="9927" xr:uid="{00000000-0005-0000-0000-0000E1150000}"/>
    <cellStyle name="20% - Ênfase3 218 4" xfId="13316" xr:uid="{00000000-0005-0000-0000-0000E2150000}"/>
    <cellStyle name="20% - Ênfase3 218 5" xfId="16630" xr:uid="{00000000-0005-0000-0000-0000E3150000}"/>
    <cellStyle name="20% - Ênfase3 218 6" xfId="19939" xr:uid="{00000000-0005-0000-0000-0000E4150000}"/>
    <cellStyle name="20% - Ênfase3 218 7" xfId="23280" xr:uid="{00000000-0005-0000-0000-0000E5150000}"/>
    <cellStyle name="20% - Ênfase3 218 8" xfId="26645" xr:uid="{00000000-0005-0000-0000-0000E6150000}"/>
    <cellStyle name="20% - Ênfase3 218 9" xfId="29954" xr:uid="{00000000-0005-0000-0000-0000E7150000}"/>
    <cellStyle name="20% - Ênfase3 219" xfId="3268" xr:uid="{00000000-0005-0000-0000-0000E8150000}"/>
    <cellStyle name="20% - Ênfase3 219 2" xfId="6632" xr:uid="{00000000-0005-0000-0000-0000E9150000}"/>
    <cellStyle name="20% - Ênfase3 219 3" xfId="9940" xr:uid="{00000000-0005-0000-0000-0000EA150000}"/>
    <cellStyle name="20% - Ênfase3 219 4" xfId="13329" xr:uid="{00000000-0005-0000-0000-0000EB150000}"/>
    <cellStyle name="20% - Ênfase3 219 5" xfId="16643" xr:uid="{00000000-0005-0000-0000-0000EC150000}"/>
    <cellStyle name="20% - Ênfase3 219 6" xfId="19952" xr:uid="{00000000-0005-0000-0000-0000ED150000}"/>
    <cellStyle name="20% - Ênfase3 219 7" xfId="23293" xr:uid="{00000000-0005-0000-0000-0000EE150000}"/>
    <cellStyle name="20% - Ênfase3 219 8" xfId="26658" xr:uid="{00000000-0005-0000-0000-0000EF150000}"/>
    <cellStyle name="20% - Ênfase3 219 9" xfId="29967" xr:uid="{00000000-0005-0000-0000-0000F0150000}"/>
    <cellStyle name="20% - Ênfase3 22" xfId="608" xr:uid="{00000000-0005-0000-0000-0000F1150000}"/>
    <cellStyle name="20% - Ênfase3 22 2" xfId="3972" xr:uid="{00000000-0005-0000-0000-0000F2150000}"/>
    <cellStyle name="20% - Ênfase3 22 3" xfId="7280" xr:uid="{00000000-0005-0000-0000-0000F3150000}"/>
    <cellStyle name="20% - Ênfase3 22 4" xfId="10669" xr:uid="{00000000-0005-0000-0000-0000F4150000}"/>
    <cellStyle name="20% - Ênfase3 22 5" xfId="13983" xr:uid="{00000000-0005-0000-0000-0000F5150000}"/>
    <cellStyle name="20% - Ênfase3 22 6" xfId="17292" xr:uid="{00000000-0005-0000-0000-0000F6150000}"/>
    <cellStyle name="20% - Ênfase3 22 7" xfId="20633" xr:uid="{00000000-0005-0000-0000-0000F7150000}"/>
    <cellStyle name="20% - Ênfase3 22 8" xfId="23998" xr:uid="{00000000-0005-0000-0000-0000F8150000}"/>
    <cellStyle name="20% - Ênfase3 22 9" xfId="27307" xr:uid="{00000000-0005-0000-0000-0000F9150000}"/>
    <cellStyle name="20% - Ênfase3 220" xfId="3281" xr:uid="{00000000-0005-0000-0000-0000FA150000}"/>
    <cellStyle name="20% - Ênfase3 220 2" xfId="6645" xr:uid="{00000000-0005-0000-0000-0000FB150000}"/>
    <cellStyle name="20% - Ênfase3 220 3" xfId="9953" xr:uid="{00000000-0005-0000-0000-0000FC150000}"/>
    <cellStyle name="20% - Ênfase3 220 4" xfId="13342" xr:uid="{00000000-0005-0000-0000-0000FD150000}"/>
    <cellStyle name="20% - Ênfase3 220 5" xfId="16656" xr:uid="{00000000-0005-0000-0000-0000FE150000}"/>
    <cellStyle name="20% - Ênfase3 220 6" xfId="19965" xr:uid="{00000000-0005-0000-0000-0000FF150000}"/>
    <cellStyle name="20% - Ênfase3 220 7" xfId="23306" xr:uid="{00000000-0005-0000-0000-000000160000}"/>
    <cellStyle name="20% - Ênfase3 220 8" xfId="26671" xr:uid="{00000000-0005-0000-0000-000001160000}"/>
    <cellStyle name="20% - Ênfase3 220 9" xfId="29980" xr:uid="{00000000-0005-0000-0000-000002160000}"/>
    <cellStyle name="20% - Ênfase3 221" xfId="3294" xr:uid="{00000000-0005-0000-0000-000003160000}"/>
    <cellStyle name="20% - Ênfase3 221 2" xfId="6658" xr:uid="{00000000-0005-0000-0000-000004160000}"/>
    <cellStyle name="20% - Ênfase3 221 3" xfId="9966" xr:uid="{00000000-0005-0000-0000-000005160000}"/>
    <cellStyle name="20% - Ênfase3 221 4" xfId="13355" xr:uid="{00000000-0005-0000-0000-000006160000}"/>
    <cellStyle name="20% - Ênfase3 221 5" xfId="16669" xr:uid="{00000000-0005-0000-0000-000007160000}"/>
    <cellStyle name="20% - Ênfase3 221 6" xfId="19978" xr:uid="{00000000-0005-0000-0000-000008160000}"/>
    <cellStyle name="20% - Ênfase3 221 7" xfId="23319" xr:uid="{00000000-0005-0000-0000-000009160000}"/>
    <cellStyle name="20% - Ênfase3 221 8" xfId="26684" xr:uid="{00000000-0005-0000-0000-00000A160000}"/>
    <cellStyle name="20% - Ênfase3 221 9" xfId="29993" xr:uid="{00000000-0005-0000-0000-00000B160000}"/>
    <cellStyle name="20% - Ênfase3 222" xfId="3307" xr:uid="{00000000-0005-0000-0000-00000C160000}"/>
    <cellStyle name="20% - Ênfase3 222 2" xfId="6671" xr:uid="{00000000-0005-0000-0000-00000D160000}"/>
    <cellStyle name="20% - Ênfase3 222 3" xfId="9979" xr:uid="{00000000-0005-0000-0000-00000E160000}"/>
    <cellStyle name="20% - Ênfase3 222 4" xfId="13368" xr:uid="{00000000-0005-0000-0000-00000F160000}"/>
    <cellStyle name="20% - Ênfase3 222 5" xfId="16682" xr:uid="{00000000-0005-0000-0000-000010160000}"/>
    <cellStyle name="20% - Ênfase3 222 6" xfId="19991" xr:uid="{00000000-0005-0000-0000-000011160000}"/>
    <cellStyle name="20% - Ênfase3 222 7" xfId="23332" xr:uid="{00000000-0005-0000-0000-000012160000}"/>
    <cellStyle name="20% - Ênfase3 222 8" xfId="26697" xr:uid="{00000000-0005-0000-0000-000013160000}"/>
    <cellStyle name="20% - Ênfase3 222 9" xfId="30006" xr:uid="{00000000-0005-0000-0000-000014160000}"/>
    <cellStyle name="20% - Ênfase3 223" xfId="3320" xr:uid="{00000000-0005-0000-0000-000015160000}"/>
    <cellStyle name="20% - Ênfase3 223 2" xfId="6684" xr:uid="{00000000-0005-0000-0000-000016160000}"/>
    <cellStyle name="20% - Ênfase3 223 3" xfId="9992" xr:uid="{00000000-0005-0000-0000-000017160000}"/>
    <cellStyle name="20% - Ênfase3 223 4" xfId="13381" xr:uid="{00000000-0005-0000-0000-000018160000}"/>
    <cellStyle name="20% - Ênfase3 223 5" xfId="16695" xr:uid="{00000000-0005-0000-0000-000019160000}"/>
    <cellStyle name="20% - Ênfase3 223 6" xfId="20004" xr:uid="{00000000-0005-0000-0000-00001A160000}"/>
    <cellStyle name="20% - Ênfase3 223 7" xfId="23345" xr:uid="{00000000-0005-0000-0000-00001B160000}"/>
    <cellStyle name="20% - Ênfase3 223 8" xfId="26710" xr:uid="{00000000-0005-0000-0000-00001C160000}"/>
    <cellStyle name="20% - Ênfase3 223 9" xfId="30019" xr:uid="{00000000-0005-0000-0000-00001D160000}"/>
    <cellStyle name="20% - Ênfase3 224" xfId="3333" xr:uid="{00000000-0005-0000-0000-00001E160000}"/>
    <cellStyle name="20% - Ênfase3 224 2" xfId="6697" xr:uid="{00000000-0005-0000-0000-00001F160000}"/>
    <cellStyle name="20% - Ênfase3 224 3" xfId="10005" xr:uid="{00000000-0005-0000-0000-000020160000}"/>
    <cellStyle name="20% - Ênfase3 224 4" xfId="13394" xr:uid="{00000000-0005-0000-0000-000021160000}"/>
    <cellStyle name="20% - Ênfase3 224 5" xfId="16708" xr:uid="{00000000-0005-0000-0000-000022160000}"/>
    <cellStyle name="20% - Ênfase3 224 6" xfId="20017" xr:uid="{00000000-0005-0000-0000-000023160000}"/>
    <cellStyle name="20% - Ênfase3 224 7" xfId="23358" xr:uid="{00000000-0005-0000-0000-000024160000}"/>
    <cellStyle name="20% - Ênfase3 224 8" xfId="26723" xr:uid="{00000000-0005-0000-0000-000025160000}"/>
    <cellStyle name="20% - Ênfase3 224 9" xfId="30032" xr:uid="{00000000-0005-0000-0000-000026160000}"/>
    <cellStyle name="20% - Ênfase3 225" xfId="3346" xr:uid="{00000000-0005-0000-0000-000027160000}"/>
    <cellStyle name="20% - Ênfase3 225 2" xfId="6710" xr:uid="{00000000-0005-0000-0000-000028160000}"/>
    <cellStyle name="20% - Ênfase3 225 3" xfId="10018" xr:uid="{00000000-0005-0000-0000-000029160000}"/>
    <cellStyle name="20% - Ênfase3 225 4" xfId="13407" xr:uid="{00000000-0005-0000-0000-00002A160000}"/>
    <cellStyle name="20% - Ênfase3 225 5" xfId="16721" xr:uid="{00000000-0005-0000-0000-00002B160000}"/>
    <cellStyle name="20% - Ênfase3 225 6" xfId="20030" xr:uid="{00000000-0005-0000-0000-00002C160000}"/>
    <cellStyle name="20% - Ênfase3 225 7" xfId="23371" xr:uid="{00000000-0005-0000-0000-00002D160000}"/>
    <cellStyle name="20% - Ênfase3 225 8" xfId="26736" xr:uid="{00000000-0005-0000-0000-00002E160000}"/>
    <cellStyle name="20% - Ênfase3 225 9" xfId="30045" xr:uid="{00000000-0005-0000-0000-00002F160000}"/>
    <cellStyle name="20% - Ênfase3 226" xfId="3359" xr:uid="{00000000-0005-0000-0000-000030160000}"/>
    <cellStyle name="20% - Ênfase3 226 2" xfId="6723" xr:uid="{00000000-0005-0000-0000-000031160000}"/>
    <cellStyle name="20% - Ênfase3 226 3" xfId="10031" xr:uid="{00000000-0005-0000-0000-000032160000}"/>
    <cellStyle name="20% - Ênfase3 226 4" xfId="13420" xr:uid="{00000000-0005-0000-0000-000033160000}"/>
    <cellStyle name="20% - Ênfase3 226 5" xfId="16734" xr:uid="{00000000-0005-0000-0000-000034160000}"/>
    <cellStyle name="20% - Ênfase3 226 6" xfId="20043" xr:uid="{00000000-0005-0000-0000-000035160000}"/>
    <cellStyle name="20% - Ênfase3 226 7" xfId="23384" xr:uid="{00000000-0005-0000-0000-000036160000}"/>
    <cellStyle name="20% - Ênfase3 226 8" xfId="26749" xr:uid="{00000000-0005-0000-0000-000037160000}"/>
    <cellStyle name="20% - Ênfase3 226 9" xfId="30058" xr:uid="{00000000-0005-0000-0000-000038160000}"/>
    <cellStyle name="20% - Ênfase3 227" xfId="3372" xr:uid="{00000000-0005-0000-0000-000039160000}"/>
    <cellStyle name="20% - Ênfase3 227 2" xfId="6736" xr:uid="{00000000-0005-0000-0000-00003A160000}"/>
    <cellStyle name="20% - Ênfase3 227 3" xfId="10044" xr:uid="{00000000-0005-0000-0000-00003B160000}"/>
    <cellStyle name="20% - Ênfase3 227 4" xfId="13433" xr:uid="{00000000-0005-0000-0000-00003C160000}"/>
    <cellStyle name="20% - Ênfase3 227 5" xfId="16747" xr:uid="{00000000-0005-0000-0000-00003D160000}"/>
    <cellStyle name="20% - Ênfase3 227 6" xfId="20056" xr:uid="{00000000-0005-0000-0000-00003E160000}"/>
    <cellStyle name="20% - Ênfase3 227 7" xfId="23397" xr:uid="{00000000-0005-0000-0000-00003F160000}"/>
    <cellStyle name="20% - Ênfase3 227 8" xfId="26762" xr:uid="{00000000-0005-0000-0000-000040160000}"/>
    <cellStyle name="20% - Ênfase3 227 9" xfId="30071" xr:uid="{00000000-0005-0000-0000-000041160000}"/>
    <cellStyle name="20% - Ênfase3 228" xfId="3385" xr:uid="{00000000-0005-0000-0000-000042160000}"/>
    <cellStyle name="20% - Ênfase3 228 2" xfId="6749" xr:uid="{00000000-0005-0000-0000-000043160000}"/>
    <cellStyle name="20% - Ênfase3 228 3" xfId="10057" xr:uid="{00000000-0005-0000-0000-000044160000}"/>
    <cellStyle name="20% - Ênfase3 228 4" xfId="13446" xr:uid="{00000000-0005-0000-0000-000045160000}"/>
    <cellStyle name="20% - Ênfase3 228 5" xfId="16760" xr:uid="{00000000-0005-0000-0000-000046160000}"/>
    <cellStyle name="20% - Ênfase3 228 6" xfId="20069" xr:uid="{00000000-0005-0000-0000-000047160000}"/>
    <cellStyle name="20% - Ênfase3 228 7" xfId="23410" xr:uid="{00000000-0005-0000-0000-000048160000}"/>
    <cellStyle name="20% - Ênfase3 228 8" xfId="26775" xr:uid="{00000000-0005-0000-0000-000049160000}"/>
    <cellStyle name="20% - Ênfase3 228 9" xfId="30084" xr:uid="{00000000-0005-0000-0000-00004A160000}"/>
    <cellStyle name="20% - Ênfase3 229" xfId="3398" xr:uid="{00000000-0005-0000-0000-00004B160000}"/>
    <cellStyle name="20% - Ênfase3 229 2" xfId="6762" xr:uid="{00000000-0005-0000-0000-00004C160000}"/>
    <cellStyle name="20% - Ênfase3 229 3" xfId="10070" xr:uid="{00000000-0005-0000-0000-00004D160000}"/>
    <cellStyle name="20% - Ênfase3 229 4" xfId="13459" xr:uid="{00000000-0005-0000-0000-00004E160000}"/>
    <cellStyle name="20% - Ênfase3 229 5" xfId="16773" xr:uid="{00000000-0005-0000-0000-00004F160000}"/>
    <cellStyle name="20% - Ênfase3 229 6" xfId="20082" xr:uid="{00000000-0005-0000-0000-000050160000}"/>
    <cellStyle name="20% - Ênfase3 229 7" xfId="23423" xr:uid="{00000000-0005-0000-0000-000051160000}"/>
    <cellStyle name="20% - Ênfase3 229 8" xfId="26788" xr:uid="{00000000-0005-0000-0000-000052160000}"/>
    <cellStyle name="20% - Ênfase3 229 9" xfId="30097" xr:uid="{00000000-0005-0000-0000-000053160000}"/>
    <cellStyle name="20% - Ênfase3 23" xfId="621" xr:uid="{00000000-0005-0000-0000-000054160000}"/>
    <cellStyle name="20% - Ênfase3 23 2" xfId="3985" xr:uid="{00000000-0005-0000-0000-000055160000}"/>
    <cellStyle name="20% - Ênfase3 23 3" xfId="7293" xr:uid="{00000000-0005-0000-0000-000056160000}"/>
    <cellStyle name="20% - Ênfase3 23 4" xfId="10682" xr:uid="{00000000-0005-0000-0000-000057160000}"/>
    <cellStyle name="20% - Ênfase3 23 5" xfId="13996" xr:uid="{00000000-0005-0000-0000-000058160000}"/>
    <cellStyle name="20% - Ênfase3 23 6" xfId="17305" xr:uid="{00000000-0005-0000-0000-000059160000}"/>
    <cellStyle name="20% - Ênfase3 23 7" xfId="20646" xr:uid="{00000000-0005-0000-0000-00005A160000}"/>
    <cellStyle name="20% - Ênfase3 23 8" xfId="24011" xr:uid="{00000000-0005-0000-0000-00005B160000}"/>
    <cellStyle name="20% - Ênfase3 23 9" xfId="27320" xr:uid="{00000000-0005-0000-0000-00005C160000}"/>
    <cellStyle name="20% - Ênfase3 230" xfId="3411" xr:uid="{00000000-0005-0000-0000-00005D160000}"/>
    <cellStyle name="20% - Ênfase3 230 2" xfId="6775" xr:uid="{00000000-0005-0000-0000-00005E160000}"/>
    <cellStyle name="20% - Ênfase3 230 3" xfId="10083" xr:uid="{00000000-0005-0000-0000-00005F160000}"/>
    <cellStyle name="20% - Ênfase3 230 4" xfId="13472" xr:uid="{00000000-0005-0000-0000-000060160000}"/>
    <cellStyle name="20% - Ênfase3 230 5" xfId="16786" xr:uid="{00000000-0005-0000-0000-000061160000}"/>
    <cellStyle name="20% - Ênfase3 230 6" xfId="20095" xr:uid="{00000000-0005-0000-0000-000062160000}"/>
    <cellStyle name="20% - Ênfase3 230 7" xfId="23436" xr:uid="{00000000-0005-0000-0000-000063160000}"/>
    <cellStyle name="20% - Ênfase3 230 8" xfId="26801" xr:uid="{00000000-0005-0000-0000-000064160000}"/>
    <cellStyle name="20% - Ênfase3 230 9" xfId="30110" xr:uid="{00000000-0005-0000-0000-000065160000}"/>
    <cellStyle name="20% - Ênfase3 231" xfId="3424" xr:uid="{00000000-0005-0000-0000-000066160000}"/>
    <cellStyle name="20% - Ênfase3 231 2" xfId="6788" xr:uid="{00000000-0005-0000-0000-000067160000}"/>
    <cellStyle name="20% - Ênfase3 231 3" xfId="10096" xr:uid="{00000000-0005-0000-0000-000068160000}"/>
    <cellStyle name="20% - Ênfase3 231 4" xfId="13485" xr:uid="{00000000-0005-0000-0000-000069160000}"/>
    <cellStyle name="20% - Ênfase3 231 5" xfId="16799" xr:uid="{00000000-0005-0000-0000-00006A160000}"/>
    <cellStyle name="20% - Ênfase3 231 6" xfId="20108" xr:uid="{00000000-0005-0000-0000-00006B160000}"/>
    <cellStyle name="20% - Ênfase3 231 7" xfId="23449" xr:uid="{00000000-0005-0000-0000-00006C160000}"/>
    <cellStyle name="20% - Ênfase3 231 8" xfId="26814" xr:uid="{00000000-0005-0000-0000-00006D160000}"/>
    <cellStyle name="20% - Ênfase3 231 9" xfId="30123" xr:uid="{00000000-0005-0000-0000-00006E160000}"/>
    <cellStyle name="20% - Ênfase3 232" xfId="3437" xr:uid="{00000000-0005-0000-0000-00006F160000}"/>
    <cellStyle name="20% - Ênfase3 232 2" xfId="6801" xr:uid="{00000000-0005-0000-0000-000070160000}"/>
    <cellStyle name="20% - Ênfase3 232 3" xfId="10109" xr:uid="{00000000-0005-0000-0000-000071160000}"/>
    <cellStyle name="20% - Ênfase3 232 4" xfId="13498" xr:uid="{00000000-0005-0000-0000-000072160000}"/>
    <cellStyle name="20% - Ênfase3 232 5" xfId="16812" xr:uid="{00000000-0005-0000-0000-000073160000}"/>
    <cellStyle name="20% - Ênfase3 232 6" xfId="20121" xr:uid="{00000000-0005-0000-0000-000074160000}"/>
    <cellStyle name="20% - Ênfase3 232 7" xfId="23462" xr:uid="{00000000-0005-0000-0000-000075160000}"/>
    <cellStyle name="20% - Ênfase3 232 8" xfId="26827" xr:uid="{00000000-0005-0000-0000-000076160000}"/>
    <cellStyle name="20% - Ênfase3 232 9" xfId="30136" xr:uid="{00000000-0005-0000-0000-000077160000}"/>
    <cellStyle name="20% - Ênfase3 233" xfId="3450" xr:uid="{00000000-0005-0000-0000-000078160000}"/>
    <cellStyle name="20% - Ênfase3 233 2" xfId="6814" xr:uid="{00000000-0005-0000-0000-000079160000}"/>
    <cellStyle name="20% - Ênfase3 233 3" xfId="10122" xr:uid="{00000000-0005-0000-0000-00007A160000}"/>
    <cellStyle name="20% - Ênfase3 233 4" xfId="13511" xr:uid="{00000000-0005-0000-0000-00007B160000}"/>
    <cellStyle name="20% - Ênfase3 233 5" xfId="16825" xr:uid="{00000000-0005-0000-0000-00007C160000}"/>
    <cellStyle name="20% - Ênfase3 233 6" xfId="20134" xr:uid="{00000000-0005-0000-0000-00007D160000}"/>
    <cellStyle name="20% - Ênfase3 233 7" xfId="23475" xr:uid="{00000000-0005-0000-0000-00007E160000}"/>
    <cellStyle name="20% - Ênfase3 233 8" xfId="26840" xr:uid="{00000000-0005-0000-0000-00007F160000}"/>
    <cellStyle name="20% - Ênfase3 233 9" xfId="30149" xr:uid="{00000000-0005-0000-0000-000080160000}"/>
    <cellStyle name="20% - Ênfase3 234" xfId="2541" xr:uid="{00000000-0005-0000-0000-000081160000}"/>
    <cellStyle name="20% - Ênfase3 234 2" xfId="5905" xr:uid="{00000000-0005-0000-0000-000082160000}"/>
    <cellStyle name="20% - Ênfase3 234 3" xfId="9213" xr:uid="{00000000-0005-0000-0000-000083160000}"/>
    <cellStyle name="20% - Ênfase3 234 4" xfId="12602" xr:uid="{00000000-0005-0000-0000-000084160000}"/>
    <cellStyle name="20% - Ênfase3 234 5" xfId="15916" xr:uid="{00000000-0005-0000-0000-000085160000}"/>
    <cellStyle name="20% - Ênfase3 234 6" xfId="19225" xr:uid="{00000000-0005-0000-0000-000086160000}"/>
    <cellStyle name="20% - Ênfase3 234 7" xfId="22566" xr:uid="{00000000-0005-0000-0000-000087160000}"/>
    <cellStyle name="20% - Ênfase3 234 8" xfId="25931" xr:uid="{00000000-0005-0000-0000-000088160000}"/>
    <cellStyle name="20% - Ênfase3 234 9" xfId="29240" xr:uid="{00000000-0005-0000-0000-000089160000}"/>
    <cellStyle name="20% - Ênfase3 235" xfId="3473" xr:uid="{00000000-0005-0000-0000-00008A160000}"/>
    <cellStyle name="20% - Ênfase3 235 2" xfId="6837" xr:uid="{00000000-0005-0000-0000-00008B160000}"/>
    <cellStyle name="20% - Ênfase3 235 3" xfId="10145" xr:uid="{00000000-0005-0000-0000-00008C160000}"/>
    <cellStyle name="20% - Ênfase3 235 4" xfId="13534" xr:uid="{00000000-0005-0000-0000-00008D160000}"/>
    <cellStyle name="20% - Ênfase3 235 5" xfId="16848" xr:uid="{00000000-0005-0000-0000-00008E160000}"/>
    <cellStyle name="20% - Ênfase3 235 6" xfId="20157" xr:uid="{00000000-0005-0000-0000-00008F160000}"/>
    <cellStyle name="20% - Ênfase3 235 7" xfId="23498" xr:uid="{00000000-0005-0000-0000-000090160000}"/>
    <cellStyle name="20% - Ênfase3 235 8" xfId="26863" xr:uid="{00000000-0005-0000-0000-000091160000}"/>
    <cellStyle name="20% - Ênfase3 235 9" xfId="30172" xr:uid="{00000000-0005-0000-0000-000092160000}"/>
    <cellStyle name="20% - Ênfase3 236" xfId="3487" xr:uid="{00000000-0005-0000-0000-000093160000}"/>
    <cellStyle name="20% - Ênfase3 236 2" xfId="6851" xr:uid="{00000000-0005-0000-0000-000094160000}"/>
    <cellStyle name="20% - Ênfase3 236 3" xfId="10159" xr:uid="{00000000-0005-0000-0000-000095160000}"/>
    <cellStyle name="20% - Ênfase3 236 4" xfId="13548" xr:uid="{00000000-0005-0000-0000-000096160000}"/>
    <cellStyle name="20% - Ênfase3 236 5" xfId="16862" xr:uid="{00000000-0005-0000-0000-000097160000}"/>
    <cellStyle name="20% - Ênfase3 236 6" xfId="20171" xr:uid="{00000000-0005-0000-0000-000098160000}"/>
    <cellStyle name="20% - Ênfase3 236 7" xfId="23512" xr:uid="{00000000-0005-0000-0000-000099160000}"/>
    <cellStyle name="20% - Ênfase3 236 8" xfId="26877" xr:uid="{00000000-0005-0000-0000-00009A160000}"/>
    <cellStyle name="20% - Ênfase3 236 9" xfId="30186" xr:uid="{00000000-0005-0000-0000-00009B160000}"/>
    <cellStyle name="20% - Ênfase3 237" xfId="3501" xr:uid="{00000000-0005-0000-0000-00009C160000}"/>
    <cellStyle name="20% - Ênfase3 237 2" xfId="6865" xr:uid="{00000000-0005-0000-0000-00009D160000}"/>
    <cellStyle name="20% - Ênfase3 237 3" xfId="10173" xr:uid="{00000000-0005-0000-0000-00009E160000}"/>
    <cellStyle name="20% - Ênfase3 237 4" xfId="13562" xr:uid="{00000000-0005-0000-0000-00009F160000}"/>
    <cellStyle name="20% - Ênfase3 237 5" xfId="16876" xr:uid="{00000000-0005-0000-0000-0000A0160000}"/>
    <cellStyle name="20% - Ênfase3 237 6" xfId="20185" xr:uid="{00000000-0005-0000-0000-0000A1160000}"/>
    <cellStyle name="20% - Ênfase3 237 7" xfId="23526" xr:uid="{00000000-0005-0000-0000-0000A2160000}"/>
    <cellStyle name="20% - Ênfase3 237 8" xfId="26891" xr:uid="{00000000-0005-0000-0000-0000A3160000}"/>
    <cellStyle name="20% - Ênfase3 237 9" xfId="30200" xr:uid="{00000000-0005-0000-0000-0000A4160000}"/>
    <cellStyle name="20% - Ênfase3 238" xfId="3515" xr:uid="{00000000-0005-0000-0000-0000A5160000}"/>
    <cellStyle name="20% - Ênfase3 238 2" xfId="6879" xr:uid="{00000000-0005-0000-0000-0000A6160000}"/>
    <cellStyle name="20% - Ênfase3 238 3" xfId="10187" xr:uid="{00000000-0005-0000-0000-0000A7160000}"/>
    <cellStyle name="20% - Ênfase3 238 4" xfId="13576" xr:uid="{00000000-0005-0000-0000-0000A8160000}"/>
    <cellStyle name="20% - Ênfase3 238 5" xfId="16890" xr:uid="{00000000-0005-0000-0000-0000A9160000}"/>
    <cellStyle name="20% - Ênfase3 238 6" xfId="20199" xr:uid="{00000000-0005-0000-0000-0000AA160000}"/>
    <cellStyle name="20% - Ênfase3 238 7" xfId="23540" xr:uid="{00000000-0005-0000-0000-0000AB160000}"/>
    <cellStyle name="20% - Ênfase3 238 8" xfId="26905" xr:uid="{00000000-0005-0000-0000-0000AC160000}"/>
    <cellStyle name="20% - Ênfase3 238 9" xfId="30214" xr:uid="{00000000-0005-0000-0000-0000AD160000}"/>
    <cellStyle name="20% - Ênfase3 239" xfId="3529" xr:uid="{00000000-0005-0000-0000-0000AE160000}"/>
    <cellStyle name="20% - Ênfase3 239 2" xfId="6893" xr:uid="{00000000-0005-0000-0000-0000AF160000}"/>
    <cellStyle name="20% - Ênfase3 239 3" xfId="10201" xr:uid="{00000000-0005-0000-0000-0000B0160000}"/>
    <cellStyle name="20% - Ênfase3 239 4" xfId="13590" xr:uid="{00000000-0005-0000-0000-0000B1160000}"/>
    <cellStyle name="20% - Ênfase3 239 5" xfId="16904" xr:uid="{00000000-0005-0000-0000-0000B2160000}"/>
    <cellStyle name="20% - Ênfase3 239 6" xfId="20213" xr:uid="{00000000-0005-0000-0000-0000B3160000}"/>
    <cellStyle name="20% - Ênfase3 239 7" xfId="23554" xr:uid="{00000000-0005-0000-0000-0000B4160000}"/>
    <cellStyle name="20% - Ênfase3 239 8" xfId="26919" xr:uid="{00000000-0005-0000-0000-0000B5160000}"/>
    <cellStyle name="20% - Ênfase3 239 9" xfId="30228" xr:uid="{00000000-0005-0000-0000-0000B6160000}"/>
    <cellStyle name="20% - Ênfase3 24" xfId="634" xr:uid="{00000000-0005-0000-0000-0000B7160000}"/>
    <cellStyle name="20% - Ênfase3 24 2" xfId="3998" xr:uid="{00000000-0005-0000-0000-0000B8160000}"/>
    <cellStyle name="20% - Ênfase3 24 3" xfId="7306" xr:uid="{00000000-0005-0000-0000-0000B9160000}"/>
    <cellStyle name="20% - Ênfase3 24 4" xfId="10695" xr:uid="{00000000-0005-0000-0000-0000BA160000}"/>
    <cellStyle name="20% - Ênfase3 24 5" xfId="14009" xr:uid="{00000000-0005-0000-0000-0000BB160000}"/>
    <cellStyle name="20% - Ênfase3 24 6" xfId="17318" xr:uid="{00000000-0005-0000-0000-0000BC160000}"/>
    <cellStyle name="20% - Ênfase3 24 7" xfId="20659" xr:uid="{00000000-0005-0000-0000-0000BD160000}"/>
    <cellStyle name="20% - Ênfase3 24 8" xfId="24024" xr:uid="{00000000-0005-0000-0000-0000BE160000}"/>
    <cellStyle name="20% - Ênfase3 24 9" xfId="27333" xr:uid="{00000000-0005-0000-0000-0000BF160000}"/>
    <cellStyle name="20% - Ênfase3 240" xfId="3543" xr:uid="{00000000-0005-0000-0000-0000C0160000}"/>
    <cellStyle name="20% - Ênfase3 240 2" xfId="6907" xr:uid="{00000000-0005-0000-0000-0000C1160000}"/>
    <cellStyle name="20% - Ênfase3 240 3" xfId="10215" xr:uid="{00000000-0005-0000-0000-0000C2160000}"/>
    <cellStyle name="20% - Ênfase3 240 4" xfId="13604" xr:uid="{00000000-0005-0000-0000-0000C3160000}"/>
    <cellStyle name="20% - Ênfase3 240 5" xfId="16918" xr:uid="{00000000-0005-0000-0000-0000C4160000}"/>
    <cellStyle name="20% - Ênfase3 240 6" xfId="20227" xr:uid="{00000000-0005-0000-0000-0000C5160000}"/>
    <cellStyle name="20% - Ênfase3 240 7" xfId="23568" xr:uid="{00000000-0005-0000-0000-0000C6160000}"/>
    <cellStyle name="20% - Ênfase3 240 8" xfId="26933" xr:uid="{00000000-0005-0000-0000-0000C7160000}"/>
    <cellStyle name="20% - Ênfase3 240 9" xfId="30242" xr:uid="{00000000-0005-0000-0000-0000C8160000}"/>
    <cellStyle name="20% - Ênfase3 241" xfId="3550" xr:uid="{00000000-0005-0000-0000-0000C9160000}"/>
    <cellStyle name="20% - Ênfase3 241 2" xfId="6914" xr:uid="{00000000-0005-0000-0000-0000CA160000}"/>
    <cellStyle name="20% - Ênfase3 241 3" xfId="10222" xr:uid="{00000000-0005-0000-0000-0000CB160000}"/>
    <cellStyle name="20% - Ênfase3 241 4" xfId="13611" xr:uid="{00000000-0005-0000-0000-0000CC160000}"/>
    <cellStyle name="20% - Ênfase3 241 5" xfId="16925" xr:uid="{00000000-0005-0000-0000-0000CD160000}"/>
    <cellStyle name="20% - Ênfase3 241 6" xfId="20234" xr:uid="{00000000-0005-0000-0000-0000CE160000}"/>
    <cellStyle name="20% - Ênfase3 241 7" xfId="23575" xr:uid="{00000000-0005-0000-0000-0000CF160000}"/>
    <cellStyle name="20% - Ênfase3 241 8" xfId="26940" xr:uid="{00000000-0005-0000-0000-0000D0160000}"/>
    <cellStyle name="20% - Ênfase3 241 9" xfId="30249" xr:uid="{00000000-0005-0000-0000-0000D1160000}"/>
    <cellStyle name="20% - Ênfase3 242" xfId="3572" xr:uid="{00000000-0005-0000-0000-0000D2160000}"/>
    <cellStyle name="20% - Ênfase3 242 2" xfId="6936" xr:uid="{00000000-0005-0000-0000-0000D3160000}"/>
    <cellStyle name="20% - Ênfase3 242 3" xfId="10244" xr:uid="{00000000-0005-0000-0000-0000D4160000}"/>
    <cellStyle name="20% - Ênfase3 242 4" xfId="13633" xr:uid="{00000000-0005-0000-0000-0000D5160000}"/>
    <cellStyle name="20% - Ênfase3 242 5" xfId="16947" xr:uid="{00000000-0005-0000-0000-0000D6160000}"/>
    <cellStyle name="20% - Ênfase3 242 6" xfId="20256" xr:uid="{00000000-0005-0000-0000-0000D7160000}"/>
    <cellStyle name="20% - Ênfase3 242 7" xfId="23597" xr:uid="{00000000-0005-0000-0000-0000D8160000}"/>
    <cellStyle name="20% - Ênfase3 242 8" xfId="26962" xr:uid="{00000000-0005-0000-0000-0000D9160000}"/>
    <cellStyle name="20% - Ênfase3 242 9" xfId="30271" xr:uid="{00000000-0005-0000-0000-0000DA160000}"/>
    <cellStyle name="20% - Ênfase3 243" xfId="3583" xr:uid="{00000000-0005-0000-0000-0000DB160000}"/>
    <cellStyle name="20% - Ênfase3 243 2" xfId="6947" xr:uid="{00000000-0005-0000-0000-0000DC160000}"/>
    <cellStyle name="20% - Ênfase3 243 3" xfId="10255" xr:uid="{00000000-0005-0000-0000-0000DD160000}"/>
    <cellStyle name="20% - Ênfase3 243 4" xfId="13644" xr:uid="{00000000-0005-0000-0000-0000DE160000}"/>
    <cellStyle name="20% - Ênfase3 243 5" xfId="16958" xr:uid="{00000000-0005-0000-0000-0000DF160000}"/>
    <cellStyle name="20% - Ênfase3 243 6" xfId="20267" xr:uid="{00000000-0005-0000-0000-0000E0160000}"/>
    <cellStyle name="20% - Ênfase3 243 7" xfId="23608" xr:uid="{00000000-0005-0000-0000-0000E1160000}"/>
    <cellStyle name="20% - Ênfase3 243 8" xfId="26973" xr:uid="{00000000-0005-0000-0000-0000E2160000}"/>
    <cellStyle name="20% - Ênfase3 243 9" xfId="30282" xr:uid="{00000000-0005-0000-0000-0000E3160000}"/>
    <cellStyle name="20% - Ênfase3 244" xfId="3589" xr:uid="{00000000-0005-0000-0000-0000E4160000}"/>
    <cellStyle name="20% - Ênfase3 244 2" xfId="6953" xr:uid="{00000000-0005-0000-0000-0000E5160000}"/>
    <cellStyle name="20% - Ênfase3 244 3" xfId="10261" xr:uid="{00000000-0005-0000-0000-0000E6160000}"/>
    <cellStyle name="20% - Ênfase3 244 4" xfId="13650" xr:uid="{00000000-0005-0000-0000-0000E7160000}"/>
    <cellStyle name="20% - Ênfase3 244 5" xfId="16964" xr:uid="{00000000-0005-0000-0000-0000E8160000}"/>
    <cellStyle name="20% - Ênfase3 244 6" xfId="20273" xr:uid="{00000000-0005-0000-0000-0000E9160000}"/>
    <cellStyle name="20% - Ênfase3 244 7" xfId="23614" xr:uid="{00000000-0005-0000-0000-0000EA160000}"/>
    <cellStyle name="20% - Ênfase3 244 8" xfId="26979" xr:uid="{00000000-0005-0000-0000-0000EB160000}"/>
    <cellStyle name="20% - Ênfase3 244 9" xfId="30288" xr:uid="{00000000-0005-0000-0000-0000EC160000}"/>
    <cellStyle name="20% - Ênfase3 245" xfId="3602" xr:uid="{00000000-0005-0000-0000-0000ED160000}"/>
    <cellStyle name="20% - Ênfase3 245 2" xfId="6966" xr:uid="{00000000-0005-0000-0000-0000EE160000}"/>
    <cellStyle name="20% - Ênfase3 245 3" xfId="10274" xr:uid="{00000000-0005-0000-0000-0000EF160000}"/>
    <cellStyle name="20% - Ênfase3 245 4" xfId="13663" xr:uid="{00000000-0005-0000-0000-0000F0160000}"/>
    <cellStyle name="20% - Ênfase3 245 5" xfId="16977" xr:uid="{00000000-0005-0000-0000-0000F1160000}"/>
    <cellStyle name="20% - Ênfase3 245 6" xfId="20286" xr:uid="{00000000-0005-0000-0000-0000F2160000}"/>
    <cellStyle name="20% - Ênfase3 245 7" xfId="23627" xr:uid="{00000000-0005-0000-0000-0000F3160000}"/>
    <cellStyle name="20% - Ênfase3 245 8" xfId="26992" xr:uid="{00000000-0005-0000-0000-0000F4160000}"/>
    <cellStyle name="20% - Ênfase3 245 9" xfId="30301" xr:uid="{00000000-0005-0000-0000-0000F5160000}"/>
    <cellStyle name="20% - Ênfase3 246" xfId="3651" xr:uid="{00000000-0005-0000-0000-0000F6160000}"/>
    <cellStyle name="20% - Ênfase3 247" xfId="3637" xr:uid="{00000000-0005-0000-0000-0000F7160000}"/>
    <cellStyle name="20% - Ênfase3 248" xfId="10336" xr:uid="{00000000-0005-0000-0000-0000F8160000}"/>
    <cellStyle name="20% - Ênfase3 249" xfId="10320" xr:uid="{00000000-0005-0000-0000-0000F9160000}"/>
    <cellStyle name="20% - Ênfase3 25" xfId="647" xr:uid="{00000000-0005-0000-0000-0000FA160000}"/>
    <cellStyle name="20% - Ênfase3 25 2" xfId="4011" xr:uid="{00000000-0005-0000-0000-0000FB160000}"/>
    <cellStyle name="20% - Ênfase3 25 3" xfId="7319" xr:uid="{00000000-0005-0000-0000-0000FC160000}"/>
    <cellStyle name="20% - Ênfase3 25 4" xfId="10708" xr:uid="{00000000-0005-0000-0000-0000FD160000}"/>
    <cellStyle name="20% - Ênfase3 25 5" xfId="14022" xr:uid="{00000000-0005-0000-0000-0000FE160000}"/>
    <cellStyle name="20% - Ênfase3 25 6" xfId="17331" xr:uid="{00000000-0005-0000-0000-0000FF160000}"/>
    <cellStyle name="20% - Ênfase3 25 7" xfId="20672" xr:uid="{00000000-0005-0000-0000-000000170000}"/>
    <cellStyle name="20% - Ênfase3 25 8" xfId="24037" xr:uid="{00000000-0005-0000-0000-000001170000}"/>
    <cellStyle name="20% - Ênfase3 25 9" xfId="27346" xr:uid="{00000000-0005-0000-0000-000002170000}"/>
    <cellStyle name="20% - Ênfase3 250" xfId="10422" xr:uid="{00000000-0005-0000-0000-000003170000}"/>
    <cellStyle name="20% - Ênfase3 251" xfId="20320" xr:uid="{00000000-0005-0000-0000-000004170000}"/>
    <cellStyle name="20% - Ênfase3 252" xfId="23677" xr:uid="{00000000-0005-0000-0000-000005170000}"/>
    <cellStyle name="20% - Ênfase3 253" xfId="23663" xr:uid="{00000000-0005-0000-0000-000006170000}"/>
    <cellStyle name="20% - Ênfase3 26" xfId="660" xr:uid="{00000000-0005-0000-0000-000007170000}"/>
    <cellStyle name="20% - Ênfase3 26 2" xfId="4024" xr:uid="{00000000-0005-0000-0000-000008170000}"/>
    <cellStyle name="20% - Ênfase3 26 3" xfId="7332" xr:uid="{00000000-0005-0000-0000-000009170000}"/>
    <cellStyle name="20% - Ênfase3 26 4" xfId="10721" xr:uid="{00000000-0005-0000-0000-00000A170000}"/>
    <cellStyle name="20% - Ênfase3 26 5" xfId="14035" xr:uid="{00000000-0005-0000-0000-00000B170000}"/>
    <cellStyle name="20% - Ênfase3 26 6" xfId="17344" xr:uid="{00000000-0005-0000-0000-00000C170000}"/>
    <cellStyle name="20% - Ênfase3 26 7" xfId="20685" xr:uid="{00000000-0005-0000-0000-00000D170000}"/>
    <cellStyle name="20% - Ênfase3 26 8" xfId="24050" xr:uid="{00000000-0005-0000-0000-00000E170000}"/>
    <cellStyle name="20% - Ênfase3 26 9" xfId="27359" xr:uid="{00000000-0005-0000-0000-00000F170000}"/>
    <cellStyle name="20% - Ênfase3 27" xfId="673" xr:uid="{00000000-0005-0000-0000-000010170000}"/>
    <cellStyle name="20% - Ênfase3 27 2" xfId="4037" xr:uid="{00000000-0005-0000-0000-000011170000}"/>
    <cellStyle name="20% - Ênfase3 27 3" xfId="7345" xr:uid="{00000000-0005-0000-0000-000012170000}"/>
    <cellStyle name="20% - Ênfase3 27 4" xfId="10734" xr:uid="{00000000-0005-0000-0000-000013170000}"/>
    <cellStyle name="20% - Ênfase3 27 5" xfId="14048" xr:uid="{00000000-0005-0000-0000-000014170000}"/>
    <cellStyle name="20% - Ênfase3 27 6" xfId="17357" xr:uid="{00000000-0005-0000-0000-000015170000}"/>
    <cellStyle name="20% - Ênfase3 27 7" xfId="20698" xr:uid="{00000000-0005-0000-0000-000016170000}"/>
    <cellStyle name="20% - Ênfase3 27 8" xfId="24063" xr:uid="{00000000-0005-0000-0000-000017170000}"/>
    <cellStyle name="20% - Ênfase3 27 9" xfId="27372" xr:uid="{00000000-0005-0000-0000-000018170000}"/>
    <cellStyle name="20% - Ênfase3 28" xfId="686" xr:uid="{00000000-0005-0000-0000-000019170000}"/>
    <cellStyle name="20% - Ênfase3 28 2" xfId="4050" xr:uid="{00000000-0005-0000-0000-00001A170000}"/>
    <cellStyle name="20% - Ênfase3 28 3" xfId="7358" xr:uid="{00000000-0005-0000-0000-00001B170000}"/>
    <cellStyle name="20% - Ênfase3 28 4" xfId="10747" xr:uid="{00000000-0005-0000-0000-00001C170000}"/>
    <cellStyle name="20% - Ênfase3 28 5" xfId="14061" xr:uid="{00000000-0005-0000-0000-00001D170000}"/>
    <cellStyle name="20% - Ênfase3 28 6" xfId="17370" xr:uid="{00000000-0005-0000-0000-00001E170000}"/>
    <cellStyle name="20% - Ênfase3 28 7" xfId="20711" xr:uid="{00000000-0005-0000-0000-00001F170000}"/>
    <cellStyle name="20% - Ênfase3 28 8" xfId="24076" xr:uid="{00000000-0005-0000-0000-000020170000}"/>
    <cellStyle name="20% - Ênfase3 28 9" xfId="27385" xr:uid="{00000000-0005-0000-0000-000021170000}"/>
    <cellStyle name="20% - Ênfase3 29" xfId="699" xr:uid="{00000000-0005-0000-0000-000022170000}"/>
    <cellStyle name="20% - Ênfase3 29 2" xfId="4063" xr:uid="{00000000-0005-0000-0000-000023170000}"/>
    <cellStyle name="20% - Ênfase3 29 3" xfId="7371" xr:uid="{00000000-0005-0000-0000-000024170000}"/>
    <cellStyle name="20% - Ênfase3 29 4" xfId="10760" xr:uid="{00000000-0005-0000-0000-000025170000}"/>
    <cellStyle name="20% - Ênfase3 29 5" xfId="14074" xr:uid="{00000000-0005-0000-0000-000026170000}"/>
    <cellStyle name="20% - Ênfase3 29 6" xfId="17383" xr:uid="{00000000-0005-0000-0000-000027170000}"/>
    <cellStyle name="20% - Ênfase3 29 7" xfId="20724" xr:uid="{00000000-0005-0000-0000-000028170000}"/>
    <cellStyle name="20% - Ênfase3 29 8" xfId="24089" xr:uid="{00000000-0005-0000-0000-000029170000}"/>
    <cellStyle name="20% - Ênfase3 29 9" xfId="27398" xr:uid="{00000000-0005-0000-0000-00002A170000}"/>
    <cellStyle name="20% - Ênfase3 3" xfId="169" xr:uid="{00000000-0005-0000-0000-00002B170000}"/>
    <cellStyle name="20% - Ênfase3 3 10" xfId="27029" xr:uid="{00000000-0005-0000-0000-00002C170000}"/>
    <cellStyle name="20% - Ênfase3 3 2" xfId="330" xr:uid="{00000000-0005-0000-0000-00002D170000}"/>
    <cellStyle name="20% - Ênfase3 3 3" xfId="3689" xr:uid="{00000000-0005-0000-0000-00002E170000}"/>
    <cellStyle name="20% - Ênfase3 3 4" xfId="7002" xr:uid="{00000000-0005-0000-0000-00002F170000}"/>
    <cellStyle name="20% - Ênfase3 3 5" xfId="10376" xr:uid="{00000000-0005-0000-0000-000030170000}"/>
    <cellStyle name="20% - Ênfase3 3 6" xfId="13700" xr:uid="{00000000-0005-0000-0000-000031170000}"/>
    <cellStyle name="20% - Ênfase3 3 7" xfId="17014" xr:uid="{00000000-0005-0000-0000-000032170000}"/>
    <cellStyle name="20% - Ênfase3 3 8" xfId="20355" xr:uid="{00000000-0005-0000-0000-000033170000}"/>
    <cellStyle name="20% - Ênfase3 3 9" xfId="23715" xr:uid="{00000000-0005-0000-0000-000034170000}"/>
    <cellStyle name="20% - Ênfase3 30" xfId="712" xr:uid="{00000000-0005-0000-0000-000035170000}"/>
    <cellStyle name="20% - Ênfase3 30 2" xfId="4076" xr:uid="{00000000-0005-0000-0000-000036170000}"/>
    <cellStyle name="20% - Ênfase3 30 3" xfId="7384" xr:uid="{00000000-0005-0000-0000-000037170000}"/>
    <cellStyle name="20% - Ênfase3 30 4" xfId="10773" xr:uid="{00000000-0005-0000-0000-000038170000}"/>
    <cellStyle name="20% - Ênfase3 30 5" xfId="14087" xr:uid="{00000000-0005-0000-0000-000039170000}"/>
    <cellStyle name="20% - Ênfase3 30 6" xfId="17396" xr:uid="{00000000-0005-0000-0000-00003A170000}"/>
    <cellStyle name="20% - Ênfase3 30 7" xfId="20737" xr:uid="{00000000-0005-0000-0000-00003B170000}"/>
    <cellStyle name="20% - Ênfase3 30 8" xfId="24102" xr:uid="{00000000-0005-0000-0000-00003C170000}"/>
    <cellStyle name="20% - Ênfase3 30 9" xfId="27411" xr:uid="{00000000-0005-0000-0000-00003D170000}"/>
    <cellStyle name="20% - Ênfase3 31" xfId="725" xr:uid="{00000000-0005-0000-0000-00003E170000}"/>
    <cellStyle name="20% - Ênfase3 31 2" xfId="4089" xr:uid="{00000000-0005-0000-0000-00003F170000}"/>
    <cellStyle name="20% - Ênfase3 31 3" xfId="7397" xr:uid="{00000000-0005-0000-0000-000040170000}"/>
    <cellStyle name="20% - Ênfase3 31 4" xfId="10786" xr:uid="{00000000-0005-0000-0000-000041170000}"/>
    <cellStyle name="20% - Ênfase3 31 5" xfId="14100" xr:uid="{00000000-0005-0000-0000-000042170000}"/>
    <cellStyle name="20% - Ênfase3 31 6" xfId="17409" xr:uid="{00000000-0005-0000-0000-000043170000}"/>
    <cellStyle name="20% - Ênfase3 31 7" xfId="20750" xr:uid="{00000000-0005-0000-0000-000044170000}"/>
    <cellStyle name="20% - Ênfase3 31 8" xfId="24115" xr:uid="{00000000-0005-0000-0000-000045170000}"/>
    <cellStyle name="20% - Ênfase3 31 9" xfId="27424" xr:uid="{00000000-0005-0000-0000-000046170000}"/>
    <cellStyle name="20% - Ênfase3 32" xfId="738" xr:uid="{00000000-0005-0000-0000-000047170000}"/>
    <cellStyle name="20% - Ênfase3 32 2" xfId="4102" xr:uid="{00000000-0005-0000-0000-000048170000}"/>
    <cellStyle name="20% - Ênfase3 32 3" xfId="7410" xr:uid="{00000000-0005-0000-0000-000049170000}"/>
    <cellStyle name="20% - Ênfase3 32 4" xfId="10799" xr:uid="{00000000-0005-0000-0000-00004A170000}"/>
    <cellStyle name="20% - Ênfase3 32 5" xfId="14113" xr:uid="{00000000-0005-0000-0000-00004B170000}"/>
    <cellStyle name="20% - Ênfase3 32 6" xfId="17422" xr:uid="{00000000-0005-0000-0000-00004C170000}"/>
    <cellStyle name="20% - Ênfase3 32 7" xfId="20763" xr:uid="{00000000-0005-0000-0000-00004D170000}"/>
    <cellStyle name="20% - Ênfase3 32 8" xfId="24128" xr:uid="{00000000-0005-0000-0000-00004E170000}"/>
    <cellStyle name="20% - Ênfase3 32 9" xfId="27437" xr:uid="{00000000-0005-0000-0000-00004F170000}"/>
    <cellStyle name="20% - Ênfase3 33" xfId="751" xr:uid="{00000000-0005-0000-0000-000050170000}"/>
    <cellStyle name="20% - Ênfase3 33 2" xfId="4115" xr:uid="{00000000-0005-0000-0000-000051170000}"/>
    <cellStyle name="20% - Ênfase3 33 3" xfId="7423" xr:uid="{00000000-0005-0000-0000-000052170000}"/>
    <cellStyle name="20% - Ênfase3 33 4" xfId="10812" xr:uid="{00000000-0005-0000-0000-000053170000}"/>
    <cellStyle name="20% - Ênfase3 33 5" xfId="14126" xr:uid="{00000000-0005-0000-0000-000054170000}"/>
    <cellStyle name="20% - Ênfase3 33 6" xfId="17435" xr:uid="{00000000-0005-0000-0000-000055170000}"/>
    <cellStyle name="20% - Ênfase3 33 7" xfId="20776" xr:uid="{00000000-0005-0000-0000-000056170000}"/>
    <cellStyle name="20% - Ênfase3 33 8" xfId="24141" xr:uid="{00000000-0005-0000-0000-000057170000}"/>
    <cellStyle name="20% - Ênfase3 33 9" xfId="27450" xr:uid="{00000000-0005-0000-0000-000058170000}"/>
    <cellStyle name="20% - Ênfase3 34" xfId="764" xr:uid="{00000000-0005-0000-0000-000059170000}"/>
    <cellStyle name="20% - Ênfase3 34 2" xfId="4128" xr:uid="{00000000-0005-0000-0000-00005A170000}"/>
    <cellStyle name="20% - Ênfase3 34 3" xfId="7436" xr:uid="{00000000-0005-0000-0000-00005B170000}"/>
    <cellStyle name="20% - Ênfase3 34 4" xfId="10825" xr:uid="{00000000-0005-0000-0000-00005C170000}"/>
    <cellStyle name="20% - Ênfase3 34 5" xfId="14139" xr:uid="{00000000-0005-0000-0000-00005D170000}"/>
    <cellStyle name="20% - Ênfase3 34 6" xfId="17448" xr:uid="{00000000-0005-0000-0000-00005E170000}"/>
    <cellStyle name="20% - Ênfase3 34 7" xfId="20789" xr:uid="{00000000-0005-0000-0000-00005F170000}"/>
    <cellStyle name="20% - Ênfase3 34 8" xfId="24154" xr:uid="{00000000-0005-0000-0000-000060170000}"/>
    <cellStyle name="20% - Ênfase3 34 9" xfId="27463" xr:uid="{00000000-0005-0000-0000-000061170000}"/>
    <cellStyle name="20% - Ênfase3 35" xfId="777" xr:uid="{00000000-0005-0000-0000-000062170000}"/>
    <cellStyle name="20% - Ênfase3 35 2" xfId="4141" xr:uid="{00000000-0005-0000-0000-000063170000}"/>
    <cellStyle name="20% - Ênfase3 35 3" xfId="7449" xr:uid="{00000000-0005-0000-0000-000064170000}"/>
    <cellStyle name="20% - Ênfase3 35 4" xfId="10838" xr:uid="{00000000-0005-0000-0000-000065170000}"/>
    <cellStyle name="20% - Ênfase3 35 5" xfId="14152" xr:uid="{00000000-0005-0000-0000-000066170000}"/>
    <cellStyle name="20% - Ênfase3 35 6" xfId="17461" xr:uid="{00000000-0005-0000-0000-000067170000}"/>
    <cellStyle name="20% - Ênfase3 35 7" xfId="20802" xr:uid="{00000000-0005-0000-0000-000068170000}"/>
    <cellStyle name="20% - Ênfase3 35 8" xfId="24167" xr:uid="{00000000-0005-0000-0000-000069170000}"/>
    <cellStyle name="20% - Ênfase3 35 9" xfId="27476" xr:uid="{00000000-0005-0000-0000-00006A170000}"/>
    <cellStyle name="20% - Ênfase3 36" xfId="790" xr:uid="{00000000-0005-0000-0000-00006B170000}"/>
    <cellStyle name="20% - Ênfase3 36 2" xfId="4154" xr:uid="{00000000-0005-0000-0000-00006C170000}"/>
    <cellStyle name="20% - Ênfase3 36 3" xfId="7462" xr:uid="{00000000-0005-0000-0000-00006D170000}"/>
    <cellStyle name="20% - Ênfase3 36 4" xfId="10851" xr:uid="{00000000-0005-0000-0000-00006E170000}"/>
    <cellStyle name="20% - Ênfase3 36 5" xfId="14165" xr:uid="{00000000-0005-0000-0000-00006F170000}"/>
    <cellStyle name="20% - Ênfase3 36 6" xfId="17474" xr:uid="{00000000-0005-0000-0000-000070170000}"/>
    <cellStyle name="20% - Ênfase3 36 7" xfId="20815" xr:uid="{00000000-0005-0000-0000-000071170000}"/>
    <cellStyle name="20% - Ênfase3 36 8" xfId="24180" xr:uid="{00000000-0005-0000-0000-000072170000}"/>
    <cellStyle name="20% - Ênfase3 36 9" xfId="27489" xr:uid="{00000000-0005-0000-0000-000073170000}"/>
    <cellStyle name="20% - Ênfase3 37" xfId="803" xr:uid="{00000000-0005-0000-0000-000074170000}"/>
    <cellStyle name="20% - Ênfase3 37 2" xfId="4167" xr:uid="{00000000-0005-0000-0000-000075170000}"/>
    <cellStyle name="20% - Ênfase3 37 3" xfId="7475" xr:uid="{00000000-0005-0000-0000-000076170000}"/>
    <cellStyle name="20% - Ênfase3 37 4" xfId="10864" xr:uid="{00000000-0005-0000-0000-000077170000}"/>
    <cellStyle name="20% - Ênfase3 37 5" xfId="14178" xr:uid="{00000000-0005-0000-0000-000078170000}"/>
    <cellStyle name="20% - Ênfase3 37 6" xfId="17487" xr:uid="{00000000-0005-0000-0000-000079170000}"/>
    <cellStyle name="20% - Ênfase3 37 7" xfId="20828" xr:uid="{00000000-0005-0000-0000-00007A170000}"/>
    <cellStyle name="20% - Ênfase3 37 8" xfId="24193" xr:uid="{00000000-0005-0000-0000-00007B170000}"/>
    <cellStyle name="20% - Ênfase3 37 9" xfId="27502" xr:uid="{00000000-0005-0000-0000-00007C170000}"/>
    <cellStyle name="20% - Ênfase3 38" xfId="816" xr:uid="{00000000-0005-0000-0000-00007D170000}"/>
    <cellStyle name="20% - Ênfase3 38 2" xfId="4180" xr:uid="{00000000-0005-0000-0000-00007E170000}"/>
    <cellStyle name="20% - Ênfase3 38 3" xfId="7488" xr:uid="{00000000-0005-0000-0000-00007F170000}"/>
    <cellStyle name="20% - Ênfase3 38 4" xfId="10877" xr:uid="{00000000-0005-0000-0000-000080170000}"/>
    <cellStyle name="20% - Ênfase3 38 5" xfId="14191" xr:uid="{00000000-0005-0000-0000-000081170000}"/>
    <cellStyle name="20% - Ênfase3 38 6" xfId="17500" xr:uid="{00000000-0005-0000-0000-000082170000}"/>
    <cellStyle name="20% - Ênfase3 38 7" xfId="20841" xr:uid="{00000000-0005-0000-0000-000083170000}"/>
    <cellStyle name="20% - Ênfase3 38 8" xfId="24206" xr:uid="{00000000-0005-0000-0000-000084170000}"/>
    <cellStyle name="20% - Ênfase3 38 9" xfId="27515" xr:uid="{00000000-0005-0000-0000-000085170000}"/>
    <cellStyle name="20% - Ênfase3 39" xfId="829" xr:uid="{00000000-0005-0000-0000-000086170000}"/>
    <cellStyle name="20% - Ênfase3 39 2" xfId="4193" xr:uid="{00000000-0005-0000-0000-000087170000}"/>
    <cellStyle name="20% - Ênfase3 39 3" xfId="7501" xr:uid="{00000000-0005-0000-0000-000088170000}"/>
    <cellStyle name="20% - Ênfase3 39 4" xfId="10890" xr:uid="{00000000-0005-0000-0000-000089170000}"/>
    <cellStyle name="20% - Ênfase3 39 5" xfId="14204" xr:uid="{00000000-0005-0000-0000-00008A170000}"/>
    <cellStyle name="20% - Ênfase3 39 6" xfId="17513" xr:uid="{00000000-0005-0000-0000-00008B170000}"/>
    <cellStyle name="20% - Ênfase3 39 7" xfId="20854" xr:uid="{00000000-0005-0000-0000-00008C170000}"/>
    <cellStyle name="20% - Ênfase3 39 8" xfId="24219" xr:uid="{00000000-0005-0000-0000-00008D170000}"/>
    <cellStyle name="20% - Ênfase3 39 9" xfId="27528" xr:uid="{00000000-0005-0000-0000-00008E170000}"/>
    <cellStyle name="20% - Ênfase3 4" xfId="171" xr:uid="{00000000-0005-0000-0000-00008F170000}"/>
    <cellStyle name="20% - Ênfase3 4 10" xfId="27031" xr:uid="{00000000-0005-0000-0000-000090170000}"/>
    <cellStyle name="20% - Ênfase3 4 2" xfId="332" xr:uid="{00000000-0005-0000-0000-000091170000}"/>
    <cellStyle name="20% - Ênfase3 4 3" xfId="3691" xr:uid="{00000000-0005-0000-0000-000092170000}"/>
    <cellStyle name="20% - Ênfase3 4 4" xfId="7004" xr:uid="{00000000-0005-0000-0000-000093170000}"/>
    <cellStyle name="20% - Ênfase3 4 5" xfId="10378" xr:uid="{00000000-0005-0000-0000-000094170000}"/>
    <cellStyle name="20% - Ênfase3 4 6" xfId="13702" xr:uid="{00000000-0005-0000-0000-000095170000}"/>
    <cellStyle name="20% - Ênfase3 4 7" xfId="17016" xr:uid="{00000000-0005-0000-0000-000096170000}"/>
    <cellStyle name="20% - Ênfase3 4 8" xfId="20357" xr:uid="{00000000-0005-0000-0000-000097170000}"/>
    <cellStyle name="20% - Ênfase3 4 9" xfId="23717" xr:uid="{00000000-0005-0000-0000-000098170000}"/>
    <cellStyle name="20% - Ênfase3 40" xfId="842" xr:uid="{00000000-0005-0000-0000-000099170000}"/>
    <cellStyle name="20% - Ênfase3 40 2" xfId="4206" xr:uid="{00000000-0005-0000-0000-00009A170000}"/>
    <cellStyle name="20% - Ênfase3 40 3" xfId="7514" xr:uid="{00000000-0005-0000-0000-00009B170000}"/>
    <cellStyle name="20% - Ênfase3 40 4" xfId="10903" xr:uid="{00000000-0005-0000-0000-00009C170000}"/>
    <cellStyle name="20% - Ênfase3 40 5" xfId="14217" xr:uid="{00000000-0005-0000-0000-00009D170000}"/>
    <cellStyle name="20% - Ênfase3 40 6" xfId="17526" xr:uid="{00000000-0005-0000-0000-00009E170000}"/>
    <cellStyle name="20% - Ênfase3 40 7" xfId="20867" xr:uid="{00000000-0005-0000-0000-00009F170000}"/>
    <cellStyle name="20% - Ênfase3 40 8" xfId="24232" xr:uid="{00000000-0005-0000-0000-0000A0170000}"/>
    <cellStyle name="20% - Ênfase3 40 9" xfId="27541" xr:uid="{00000000-0005-0000-0000-0000A1170000}"/>
    <cellStyle name="20% - Ênfase3 41" xfId="855" xr:uid="{00000000-0005-0000-0000-0000A2170000}"/>
    <cellStyle name="20% - Ênfase3 41 2" xfId="4219" xr:uid="{00000000-0005-0000-0000-0000A3170000}"/>
    <cellStyle name="20% - Ênfase3 41 3" xfId="7527" xr:uid="{00000000-0005-0000-0000-0000A4170000}"/>
    <cellStyle name="20% - Ênfase3 41 4" xfId="10916" xr:uid="{00000000-0005-0000-0000-0000A5170000}"/>
    <cellStyle name="20% - Ênfase3 41 5" xfId="14230" xr:uid="{00000000-0005-0000-0000-0000A6170000}"/>
    <cellStyle name="20% - Ênfase3 41 6" xfId="17539" xr:uid="{00000000-0005-0000-0000-0000A7170000}"/>
    <cellStyle name="20% - Ênfase3 41 7" xfId="20880" xr:uid="{00000000-0005-0000-0000-0000A8170000}"/>
    <cellStyle name="20% - Ênfase3 41 8" xfId="24245" xr:uid="{00000000-0005-0000-0000-0000A9170000}"/>
    <cellStyle name="20% - Ênfase3 41 9" xfId="27554" xr:uid="{00000000-0005-0000-0000-0000AA170000}"/>
    <cellStyle name="20% - Ênfase3 42" xfId="868" xr:uid="{00000000-0005-0000-0000-0000AB170000}"/>
    <cellStyle name="20% - Ênfase3 42 2" xfId="4232" xr:uid="{00000000-0005-0000-0000-0000AC170000}"/>
    <cellStyle name="20% - Ênfase3 42 3" xfId="7540" xr:uid="{00000000-0005-0000-0000-0000AD170000}"/>
    <cellStyle name="20% - Ênfase3 42 4" xfId="10929" xr:uid="{00000000-0005-0000-0000-0000AE170000}"/>
    <cellStyle name="20% - Ênfase3 42 5" xfId="14243" xr:uid="{00000000-0005-0000-0000-0000AF170000}"/>
    <cellStyle name="20% - Ênfase3 42 6" xfId="17552" xr:uid="{00000000-0005-0000-0000-0000B0170000}"/>
    <cellStyle name="20% - Ênfase3 42 7" xfId="20893" xr:uid="{00000000-0005-0000-0000-0000B1170000}"/>
    <cellStyle name="20% - Ênfase3 42 8" xfId="24258" xr:uid="{00000000-0005-0000-0000-0000B2170000}"/>
    <cellStyle name="20% - Ênfase3 42 9" xfId="27567" xr:uid="{00000000-0005-0000-0000-0000B3170000}"/>
    <cellStyle name="20% - Ênfase3 43" xfId="881" xr:uid="{00000000-0005-0000-0000-0000B4170000}"/>
    <cellStyle name="20% - Ênfase3 43 2" xfId="4245" xr:uid="{00000000-0005-0000-0000-0000B5170000}"/>
    <cellStyle name="20% - Ênfase3 43 3" xfId="7553" xr:uid="{00000000-0005-0000-0000-0000B6170000}"/>
    <cellStyle name="20% - Ênfase3 43 4" xfId="10942" xr:uid="{00000000-0005-0000-0000-0000B7170000}"/>
    <cellStyle name="20% - Ênfase3 43 5" xfId="14256" xr:uid="{00000000-0005-0000-0000-0000B8170000}"/>
    <cellStyle name="20% - Ênfase3 43 6" xfId="17565" xr:uid="{00000000-0005-0000-0000-0000B9170000}"/>
    <cellStyle name="20% - Ênfase3 43 7" xfId="20906" xr:uid="{00000000-0005-0000-0000-0000BA170000}"/>
    <cellStyle name="20% - Ênfase3 43 8" xfId="24271" xr:uid="{00000000-0005-0000-0000-0000BB170000}"/>
    <cellStyle name="20% - Ênfase3 43 9" xfId="27580" xr:uid="{00000000-0005-0000-0000-0000BC170000}"/>
    <cellStyle name="20% - Ênfase3 44" xfId="894" xr:uid="{00000000-0005-0000-0000-0000BD170000}"/>
    <cellStyle name="20% - Ênfase3 44 2" xfId="4258" xr:uid="{00000000-0005-0000-0000-0000BE170000}"/>
    <cellStyle name="20% - Ênfase3 44 3" xfId="7566" xr:uid="{00000000-0005-0000-0000-0000BF170000}"/>
    <cellStyle name="20% - Ênfase3 44 4" xfId="10955" xr:uid="{00000000-0005-0000-0000-0000C0170000}"/>
    <cellStyle name="20% - Ênfase3 44 5" xfId="14269" xr:uid="{00000000-0005-0000-0000-0000C1170000}"/>
    <cellStyle name="20% - Ênfase3 44 6" xfId="17578" xr:uid="{00000000-0005-0000-0000-0000C2170000}"/>
    <cellStyle name="20% - Ênfase3 44 7" xfId="20919" xr:uid="{00000000-0005-0000-0000-0000C3170000}"/>
    <cellStyle name="20% - Ênfase3 44 8" xfId="24284" xr:uid="{00000000-0005-0000-0000-0000C4170000}"/>
    <cellStyle name="20% - Ênfase3 44 9" xfId="27593" xr:uid="{00000000-0005-0000-0000-0000C5170000}"/>
    <cellStyle name="20% - Ênfase3 45" xfId="907" xr:uid="{00000000-0005-0000-0000-0000C6170000}"/>
    <cellStyle name="20% - Ênfase3 45 2" xfId="4271" xr:uid="{00000000-0005-0000-0000-0000C7170000}"/>
    <cellStyle name="20% - Ênfase3 45 3" xfId="7579" xr:uid="{00000000-0005-0000-0000-0000C8170000}"/>
    <cellStyle name="20% - Ênfase3 45 4" xfId="10968" xr:uid="{00000000-0005-0000-0000-0000C9170000}"/>
    <cellStyle name="20% - Ênfase3 45 5" xfId="14282" xr:uid="{00000000-0005-0000-0000-0000CA170000}"/>
    <cellStyle name="20% - Ênfase3 45 6" xfId="17591" xr:uid="{00000000-0005-0000-0000-0000CB170000}"/>
    <cellStyle name="20% - Ênfase3 45 7" xfId="20932" xr:uid="{00000000-0005-0000-0000-0000CC170000}"/>
    <cellStyle name="20% - Ênfase3 45 8" xfId="24297" xr:uid="{00000000-0005-0000-0000-0000CD170000}"/>
    <cellStyle name="20% - Ênfase3 45 9" xfId="27606" xr:uid="{00000000-0005-0000-0000-0000CE170000}"/>
    <cellStyle name="20% - Ênfase3 46" xfId="921" xr:uid="{00000000-0005-0000-0000-0000CF170000}"/>
    <cellStyle name="20% - Ênfase3 46 2" xfId="4285" xr:uid="{00000000-0005-0000-0000-0000D0170000}"/>
    <cellStyle name="20% - Ênfase3 46 3" xfId="7593" xr:uid="{00000000-0005-0000-0000-0000D1170000}"/>
    <cellStyle name="20% - Ênfase3 46 4" xfId="10982" xr:uid="{00000000-0005-0000-0000-0000D2170000}"/>
    <cellStyle name="20% - Ênfase3 46 5" xfId="14296" xr:uid="{00000000-0005-0000-0000-0000D3170000}"/>
    <cellStyle name="20% - Ênfase3 46 6" xfId="17605" xr:uid="{00000000-0005-0000-0000-0000D4170000}"/>
    <cellStyle name="20% - Ênfase3 46 7" xfId="20946" xr:uid="{00000000-0005-0000-0000-0000D5170000}"/>
    <cellStyle name="20% - Ênfase3 46 8" xfId="24311" xr:uid="{00000000-0005-0000-0000-0000D6170000}"/>
    <cellStyle name="20% - Ênfase3 46 9" xfId="27620" xr:uid="{00000000-0005-0000-0000-0000D7170000}"/>
    <cellStyle name="20% - Ênfase3 47" xfId="935" xr:uid="{00000000-0005-0000-0000-0000D8170000}"/>
    <cellStyle name="20% - Ênfase3 47 2" xfId="4299" xr:uid="{00000000-0005-0000-0000-0000D9170000}"/>
    <cellStyle name="20% - Ênfase3 47 3" xfId="7607" xr:uid="{00000000-0005-0000-0000-0000DA170000}"/>
    <cellStyle name="20% - Ênfase3 47 4" xfId="10996" xr:uid="{00000000-0005-0000-0000-0000DB170000}"/>
    <cellStyle name="20% - Ênfase3 47 5" xfId="14310" xr:uid="{00000000-0005-0000-0000-0000DC170000}"/>
    <cellStyle name="20% - Ênfase3 47 6" xfId="17619" xr:uid="{00000000-0005-0000-0000-0000DD170000}"/>
    <cellStyle name="20% - Ênfase3 47 7" xfId="20960" xr:uid="{00000000-0005-0000-0000-0000DE170000}"/>
    <cellStyle name="20% - Ênfase3 47 8" xfId="24325" xr:uid="{00000000-0005-0000-0000-0000DF170000}"/>
    <cellStyle name="20% - Ênfase3 47 9" xfId="27634" xr:uid="{00000000-0005-0000-0000-0000E0170000}"/>
    <cellStyle name="20% - Ênfase3 48" xfId="949" xr:uid="{00000000-0005-0000-0000-0000E1170000}"/>
    <cellStyle name="20% - Ênfase3 48 2" xfId="4313" xr:uid="{00000000-0005-0000-0000-0000E2170000}"/>
    <cellStyle name="20% - Ênfase3 48 3" xfId="7621" xr:uid="{00000000-0005-0000-0000-0000E3170000}"/>
    <cellStyle name="20% - Ênfase3 48 4" xfId="11010" xr:uid="{00000000-0005-0000-0000-0000E4170000}"/>
    <cellStyle name="20% - Ênfase3 48 5" xfId="14324" xr:uid="{00000000-0005-0000-0000-0000E5170000}"/>
    <cellStyle name="20% - Ênfase3 48 6" xfId="17633" xr:uid="{00000000-0005-0000-0000-0000E6170000}"/>
    <cellStyle name="20% - Ênfase3 48 7" xfId="20974" xr:uid="{00000000-0005-0000-0000-0000E7170000}"/>
    <cellStyle name="20% - Ênfase3 48 8" xfId="24339" xr:uid="{00000000-0005-0000-0000-0000E8170000}"/>
    <cellStyle name="20% - Ênfase3 48 9" xfId="27648" xr:uid="{00000000-0005-0000-0000-0000E9170000}"/>
    <cellStyle name="20% - Ênfase3 49" xfId="963" xr:uid="{00000000-0005-0000-0000-0000EA170000}"/>
    <cellStyle name="20% - Ênfase3 49 2" xfId="4327" xr:uid="{00000000-0005-0000-0000-0000EB170000}"/>
    <cellStyle name="20% - Ênfase3 49 3" xfId="7635" xr:uid="{00000000-0005-0000-0000-0000EC170000}"/>
    <cellStyle name="20% - Ênfase3 49 4" xfId="11024" xr:uid="{00000000-0005-0000-0000-0000ED170000}"/>
    <cellStyle name="20% - Ênfase3 49 5" xfId="14338" xr:uid="{00000000-0005-0000-0000-0000EE170000}"/>
    <cellStyle name="20% - Ênfase3 49 6" xfId="17647" xr:uid="{00000000-0005-0000-0000-0000EF170000}"/>
    <cellStyle name="20% - Ênfase3 49 7" xfId="20988" xr:uid="{00000000-0005-0000-0000-0000F0170000}"/>
    <cellStyle name="20% - Ênfase3 49 8" xfId="24353" xr:uid="{00000000-0005-0000-0000-0000F1170000}"/>
    <cellStyle name="20% - Ênfase3 49 9" xfId="27662" xr:uid="{00000000-0005-0000-0000-0000F2170000}"/>
    <cellStyle name="20% - Ênfase3 5" xfId="295" xr:uid="{00000000-0005-0000-0000-0000F3170000}"/>
    <cellStyle name="20% - Ênfase3 5 10" xfId="27078" xr:uid="{00000000-0005-0000-0000-0000F4170000}"/>
    <cellStyle name="20% - Ênfase3 5 2" xfId="379" xr:uid="{00000000-0005-0000-0000-0000F5170000}"/>
    <cellStyle name="20% - Ênfase3 5 3" xfId="3743" xr:uid="{00000000-0005-0000-0000-0000F6170000}"/>
    <cellStyle name="20% - Ênfase3 5 4" xfId="7051" xr:uid="{00000000-0005-0000-0000-0000F7170000}"/>
    <cellStyle name="20% - Ênfase3 5 5" xfId="10440" xr:uid="{00000000-0005-0000-0000-0000F8170000}"/>
    <cellStyle name="20% - Ênfase3 5 6" xfId="13754" xr:uid="{00000000-0005-0000-0000-0000F9170000}"/>
    <cellStyle name="20% - Ênfase3 5 7" xfId="17063" xr:uid="{00000000-0005-0000-0000-0000FA170000}"/>
    <cellStyle name="20% - Ênfase3 5 8" xfId="20404" xr:uid="{00000000-0005-0000-0000-0000FB170000}"/>
    <cellStyle name="20% - Ênfase3 5 9" xfId="23769" xr:uid="{00000000-0005-0000-0000-0000FC170000}"/>
    <cellStyle name="20% - Ênfase3 50" xfId="977" xr:uid="{00000000-0005-0000-0000-0000FD170000}"/>
    <cellStyle name="20% - Ênfase3 50 2" xfId="4341" xr:uid="{00000000-0005-0000-0000-0000FE170000}"/>
    <cellStyle name="20% - Ênfase3 50 3" xfId="7649" xr:uid="{00000000-0005-0000-0000-0000FF170000}"/>
    <cellStyle name="20% - Ênfase3 50 4" xfId="11038" xr:uid="{00000000-0005-0000-0000-000000180000}"/>
    <cellStyle name="20% - Ênfase3 50 5" xfId="14352" xr:uid="{00000000-0005-0000-0000-000001180000}"/>
    <cellStyle name="20% - Ênfase3 50 6" xfId="17661" xr:uid="{00000000-0005-0000-0000-000002180000}"/>
    <cellStyle name="20% - Ênfase3 50 7" xfId="21002" xr:uid="{00000000-0005-0000-0000-000003180000}"/>
    <cellStyle name="20% - Ênfase3 50 8" xfId="24367" xr:uid="{00000000-0005-0000-0000-000004180000}"/>
    <cellStyle name="20% - Ênfase3 50 9" xfId="27676" xr:uid="{00000000-0005-0000-0000-000005180000}"/>
    <cellStyle name="20% - Ênfase3 51" xfId="991" xr:uid="{00000000-0005-0000-0000-000006180000}"/>
    <cellStyle name="20% - Ênfase3 51 2" xfId="4355" xr:uid="{00000000-0005-0000-0000-000007180000}"/>
    <cellStyle name="20% - Ênfase3 51 3" xfId="7663" xr:uid="{00000000-0005-0000-0000-000008180000}"/>
    <cellStyle name="20% - Ênfase3 51 4" xfId="11052" xr:uid="{00000000-0005-0000-0000-000009180000}"/>
    <cellStyle name="20% - Ênfase3 51 5" xfId="14366" xr:uid="{00000000-0005-0000-0000-00000A180000}"/>
    <cellStyle name="20% - Ênfase3 51 6" xfId="17675" xr:uid="{00000000-0005-0000-0000-00000B180000}"/>
    <cellStyle name="20% - Ênfase3 51 7" xfId="21016" xr:uid="{00000000-0005-0000-0000-00000C180000}"/>
    <cellStyle name="20% - Ênfase3 51 8" xfId="24381" xr:uid="{00000000-0005-0000-0000-00000D180000}"/>
    <cellStyle name="20% - Ênfase3 51 9" xfId="27690" xr:uid="{00000000-0005-0000-0000-00000E180000}"/>
    <cellStyle name="20% - Ênfase3 52" xfId="1005" xr:uid="{00000000-0005-0000-0000-00000F180000}"/>
    <cellStyle name="20% - Ênfase3 52 2" xfId="4369" xr:uid="{00000000-0005-0000-0000-000010180000}"/>
    <cellStyle name="20% - Ênfase3 52 3" xfId="7677" xr:uid="{00000000-0005-0000-0000-000011180000}"/>
    <cellStyle name="20% - Ênfase3 52 4" xfId="11066" xr:uid="{00000000-0005-0000-0000-000012180000}"/>
    <cellStyle name="20% - Ênfase3 52 5" xfId="14380" xr:uid="{00000000-0005-0000-0000-000013180000}"/>
    <cellStyle name="20% - Ênfase3 52 6" xfId="17689" xr:uid="{00000000-0005-0000-0000-000014180000}"/>
    <cellStyle name="20% - Ênfase3 52 7" xfId="21030" xr:uid="{00000000-0005-0000-0000-000015180000}"/>
    <cellStyle name="20% - Ênfase3 52 8" xfId="24395" xr:uid="{00000000-0005-0000-0000-000016180000}"/>
    <cellStyle name="20% - Ênfase3 52 9" xfId="27704" xr:uid="{00000000-0005-0000-0000-000017180000}"/>
    <cellStyle name="20% - Ênfase3 53" xfId="1019" xr:uid="{00000000-0005-0000-0000-000018180000}"/>
    <cellStyle name="20% - Ênfase3 53 2" xfId="4383" xr:uid="{00000000-0005-0000-0000-000019180000}"/>
    <cellStyle name="20% - Ênfase3 53 3" xfId="7691" xr:uid="{00000000-0005-0000-0000-00001A180000}"/>
    <cellStyle name="20% - Ênfase3 53 4" xfId="11080" xr:uid="{00000000-0005-0000-0000-00001B180000}"/>
    <cellStyle name="20% - Ênfase3 53 5" xfId="14394" xr:uid="{00000000-0005-0000-0000-00001C180000}"/>
    <cellStyle name="20% - Ênfase3 53 6" xfId="17703" xr:uid="{00000000-0005-0000-0000-00001D180000}"/>
    <cellStyle name="20% - Ênfase3 53 7" xfId="21044" xr:uid="{00000000-0005-0000-0000-00001E180000}"/>
    <cellStyle name="20% - Ênfase3 53 8" xfId="24409" xr:uid="{00000000-0005-0000-0000-00001F180000}"/>
    <cellStyle name="20% - Ênfase3 53 9" xfId="27718" xr:uid="{00000000-0005-0000-0000-000020180000}"/>
    <cellStyle name="20% - Ênfase3 54" xfId="1033" xr:uid="{00000000-0005-0000-0000-000021180000}"/>
    <cellStyle name="20% - Ênfase3 54 2" xfId="4397" xr:uid="{00000000-0005-0000-0000-000022180000}"/>
    <cellStyle name="20% - Ênfase3 54 3" xfId="7705" xr:uid="{00000000-0005-0000-0000-000023180000}"/>
    <cellStyle name="20% - Ênfase3 54 4" xfId="11094" xr:uid="{00000000-0005-0000-0000-000024180000}"/>
    <cellStyle name="20% - Ênfase3 54 5" xfId="14408" xr:uid="{00000000-0005-0000-0000-000025180000}"/>
    <cellStyle name="20% - Ênfase3 54 6" xfId="17717" xr:uid="{00000000-0005-0000-0000-000026180000}"/>
    <cellStyle name="20% - Ênfase3 54 7" xfId="21058" xr:uid="{00000000-0005-0000-0000-000027180000}"/>
    <cellStyle name="20% - Ênfase3 54 8" xfId="24423" xr:uid="{00000000-0005-0000-0000-000028180000}"/>
    <cellStyle name="20% - Ênfase3 54 9" xfId="27732" xr:uid="{00000000-0005-0000-0000-000029180000}"/>
    <cellStyle name="20% - Ênfase3 55" xfId="1047" xr:uid="{00000000-0005-0000-0000-00002A180000}"/>
    <cellStyle name="20% - Ênfase3 55 2" xfId="4411" xr:uid="{00000000-0005-0000-0000-00002B180000}"/>
    <cellStyle name="20% - Ênfase3 55 3" xfId="7719" xr:uid="{00000000-0005-0000-0000-00002C180000}"/>
    <cellStyle name="20% - Ênfase3 55 4" xfId="11108" xr:uid="{00000000-0005-0000-0000-00002D180000}"/>
    <cellStyle name="20% - Ênfase3 55 5" xfId="14422" xr:uid="{00000000-0005-0000-0000-00002E180000}"/>
    <cellStyle name="20% - Ênfase3 55 6" xfId="17731" xr:uid="{00000000-0005-0000-0000-00002F180000}"/>
    <cellStyle name="20% - Ênfase3 55 7" xfId="21072" xr:uid="{00000000-0005-0000-0000-000030180000}"/>
    <cellStyle name="20% - Ênfase3 55 8" xfId="24437" xr:uid="{00000000-0005-0000-0000-000031180000}"/>
    <cellStyle name="20% - Ênfase3 55 9" xfId="27746" xr:uid="{00000000-0005-0000-0000-000032180000}"/>
    <cellStyle name="20% - Ênfase3 56" xfId="1060" xr:uid="{00000000-0005-0000-0000-000033180000}"/>
    <cellStyle name="20% - Ênfase3 56 2" xfId="4424" xr:uid="{00000000-0005-0000-0000-000034180000}"/>
    <cellStyle name="20% - Ênfase3 56 3" xfId="7732" xr:uid="{00000000-0005-0000-0000-000035180000}"/>
    <cellStyle name="20% - Ênfase3 56 4" xfId="11121" xr:uid="{00000000-0005-0000-0000-000036180000}"/>
    <cellStyle name="20% - Ênfase3 56 5" xfId="14435" xr:uid="{00000000-0005-0000-0000-000037180000}"/>
    <cellStyle name="20% - Ênfase3 56 6" xfId="17744" xr:uid="{00000000-0005-0000-0000-000038180000}"/>
    <cellStyle name="20% - Ênfase3 56 7" xfId="21085" xr:uid="{00000000-0005-0000-0000-000039180000}"/>
    <cellStyle name="20% - Ênfase3 56 8" xfId="24450" xr:uid="{00000000-0005-0000-0000-00003A180000}"/>
    <cellStyle name="20% - Ênfase3 56 9" xfId="27759" xr:uid="{00000000-0005-0000-0000-00003B180000}"/>
    <cellStyle name="20% - Ênfase3 57" xfId="1074" xr:uid="{00000000-0005-0000-0000-00003C180000}"/>
    <cellStyle name="20% - Ênfase3 57 2" xfId="4438" xr:uid="{00000000-0005-0000-0000-00003D180000}"/>
    <cellStyle name="20% - Ênfase3 57 3" xfId="7746" xr:uid="{00000000-0005-0000-0000-00003E180000}"/>
    <cellStyle name="20% - Ênfase3 57 4" xfId="11135" xr:uid="{00000000-0005-0000-0000-00003F180000}"/>
    <cellStyle name="20% - Ênfase3 57 5" xfId="14449" xr:uid="{00000000-0005-0000-0000-000040180000}"/>
    <cellStyle name="20% - Ênfase3 57 6" xfId="17758" xr:uid="{00000000-0005-0000-0000-000041180000}"/>
    <cellStyle name="20% - Ênfase3 57 7" xfId="21099" xr:uid="{00000000-0005-0000-0000-000042180000}"/>
    <cellStyle name="20% - Ênfase3 57 8" xfId="24464" xr:uid="{00000000-0005-0000-0000-000043180000}"/>
    <cellStyle name="20% - Ênfase3 57 9" xfId="27773" xr:uid="{00000000-0005-0000-0000-000044180000}"/>
    <cellStyle name="20% - Ênfase3 58" xfId="1088" xr:uid="{00000000-0005-0000-0000-000045180000}"/>
    <cellStyle name="20% - Ênfase3 58 2" xfId="4452" xr:uid="{00000000-0005-0000-0000-000046180000}"/>
    <cellStyle name="20% - Ênfase3 58 3" xfId="7760" xr:uid="{00000000-0005-0000-0000-000047180000}"/>
    <cellStyle name="20% - Ênfase3 58 4" xfId="11149" xr:uid="{00000000-0005-0000-0000-000048180000}"/>
    <cellStyle name="20% - Ênfase3 58 5" xfId="14463" xr:uid="{00000000-0005-0000-0000-000049180000}"/>
    <cellStyle name="20% - Ênfase3 58 6" xfId="17772" xr:uid="{00000000-0005-0000-0000-00004A180000}"/>
    <cellStyle name="20% - Ênfase3 58 7" xfId="21113" xr:uid="{00000000-0005-0000-0000-00004B180000}"/>
    <cellStyle name="20% - Ênfase3 58 8" xfId="24478" xr:uid="{00000000-0005-0000-0000-00004C180000}"/>
    <cellStyle name="20% - Ênfase3 58 9" xfId="27787" xr:uid="{00000000-0005-0000-0000-00004D180000}"/>
    <cellStyle name="20% - Ênfase3 59" xfId="1102" xr:uid="{00000000-0005-0000-0000-00004E180000}"/>
    <cellStyle name="20% - Ênfase3 59 2" xfId="4466" xr:uid="{00000000-0005-0000-0000-00004F180000}"/>
    <cellStyle name="20% - Ênfase3 59 3" xfId="7774" xr:uid="{00000000-0005-0000-0000-000050180000}"/>
    <cellStyle name="20% - Ênfase3 59 4" xfId="11163" xr:uid="{00000000-0005-0000-0000-000051180000}"/>
    <cellStyle name="20% - Ênfase3 59 5" xfId="14477" xr:uid="{00000000-0005-0000-0000-000052180000}"/>
    <cellStyle name="20% - Ênfase3 59 6" xfId="17786" xr:uid="{00000000-0005-0000-0000-000053180000}"/>
    <cellStyle name="20% - Ênfase3 59 7" xfId="21127" xr:uid="{00000000-0005-0000-0000-000054180000}"/>
    <cellStyle name="20% - Ênfase3 59 8" xfId="24492" xr:uid="{00000000-0005-0000-0000-000055180000}"/>
    <cellStyle name="20% - Ênfase3 59 9" xfId="27801" xr:uid="{00000000-0005-0000-0000-000056180000}"/>
    <cellStyle name="20% - Ênfase3 6" xfId="400" xr:uid="{00000000-0005-0000-0000-000057180000}"/>
    <cellStyle name="20% - Ênfase3 6 2" xfId="3764" xr:uid="{00000000-0005-0000-0000-000058180000}"/>
    <cellStyle name="20% - Ênfase3 6 3" xfId="7072" xr:uid="{00000000-0005-0000-0000-000059180000}"/>
    <cellStyle name="20% - Ênfase3 6 4" xfId="10461" xr:uid="{00000000-0005-0000-0000-00005A180000}"/>
    <cellStyle name="20% - Ênfase3 6 5" xfId="13775" xr:uid="{00000000-0005-0000-0000-00005B180000}"/>
    <cellStyle name="20% - Ênfase3 6 6" xfId="17084" xr:uid="{00000000-0005-0000-0000-00005C180000}"/>
    <cellStyle name="20% - Ênfase3 6 7" xfId="20425" xr:uid="{00000000-0005-0000-0000-00005D180000}"/>
    <cellStyle name="20% - Ênfase3 6 8" xfId="23790" xr:uid="{00000000-0005-0000-0000-00005E180000}"/>
    <cellStyle name="20% - Ênfase3 6 9" xfId="27099" xr:uid="{00000000-0005-0000-0000-00005F180000}"/>
    <cellStyle name="20% - Ênfase3 60" xfId="1116" xr:uid="{00000000-0005-0000-0000-000060180000}"/>
    <cellStyle name="20% - Ênfase3 60 2" xfId="4480" xr:uid="{00000000-0005-0000-0000-000061180000}"/>
    <cellStyle name="20% - Ênfase3 60 3" xfId="7788" xr:uid="{00000000-0005-0000-0000-000062180000}"/>
    <cellStyle name="20% - Ênfase3 60 4" xfId="11177" xr:uid="{00000000-0005-0000-0000-000063180000}"/>
    <cellStyle name="20% - Ênfase3 60 5" xfId="14491" xr:uid="{00000000-0005-0000-0000-000064180000}"/>
    <cellStyle name="20% - Ênfase3 60 6" xfId="17800" xr:uid="{00000000-0005-0000-0000-000065180000}"/>
    <cellStyle name="20% - Ênfase3 60 7" xfId="21141" xr:uid="{00000000-0005-0000-0000-000066180000}"/>
    <cellStyle name="20% - Ênfase3 60 8" xfId="24506" xr:uid="{00000000-0005-0000-0000-000067180000}"/>
    <cellStyle name="20% - Ênfase3 60 9" xfId="27815" xr:uid="{00000000-0005-0000-0000-000068180000}"/>
    <cellStyle name="20% - Ênfase3 61" xfId="1130" xr:uid="{00000000-0005-0000-0000-000069180000}"/>
    <cellStyle name="20% - Ênfase3 61 2" xfId="4494" xr:uid="{00000000-0005-0000-0000-00006A180000}"/>
    <cellStyle name="20% - Ênfase3 61 3" xfId="7802" xr:uid="{00000000-0005-0000-0000-00006B180000}"/>
    <cellStyle name="20% - Ênfase3 61 4" xfId="11191" xr:uid="{00000000-0005-0000-0000-00006C180000}"/>
    <cellStyle name="20% - Ênfase3 61 5" xfId="14505" xr:uid="{00000000-0005-0000-0000-00006D180000}"/>
    <cellStyle name="20% - Ênfase3 61 6" xfId="17814" xr:uid="{00000000-0005-0000-0000-00006E180000}"/>
    <cellStyle name="20% - Ênfase3 61 7" xfId="21155" xr:uid="{00000000-0005-0000-0000-00006F180000}"/>
    <cellStyle name="20% - Ênfase3 61 8" xfId="24520" xr:uid="{00000000-0005-0000-0000-000070180000}"/>
    <cellStyle name="20% - Ênfase3 61 9" xfId="27829" xr:uid="{00000000-0005-0000-0000-000071180000}"/>
    <cellStyle name="20% - Ênfase3 62" xfId="1144" xr:uid="{00000000-0005-0000-0000-000072180000}"/>
    <cellStyle name="20% - Ênfase3 62 2" xfId="4508" xr:uid="{00000000-0005-0000-0000-000073180000}"/>
    <cellStyle name="20% - Ênfase3 62 3" xfId="7816" xr:uid="{00000000-0005-0000-0000-000074180000}"/>
    <cellStyle name="20% - Ênfase3 62 4" xfId="11205" xr:uid="{00000000-0005-0000-0000-000075180000}"/>
    <cellStyle name="20% - Ênfase3 62 5" xfId="14519" xr:uid="{00000000-0005-0000-0000-000076180000}"/>
    <cellStyle name="20% - Ênfase3 62 6" xfId="17828" xr:uid="{00000000-0005-0000-0000-000077180000}"/>
    <cellStyle name="20% - Ênfase3 62 7" xfId="21169" xr:uid="{00000000-0005-0000-0000-000078180000}"/>
    <cellStyle name="20% - Ênfase3 62 8" xfId="24534" xr:uid="{00000000-0005-0000-0000-000079180000}"/>
    <cellStyle name="20% - Ênfase3 62 9" xfId="27843" xr:uid="{00000000-0005-0000-0000-00007A180000}"/>
    <cellStyle name="20% - Ênfase3 63" xfId="1158" xr:uid="{00000000-0005-0000-0000-00007B180000}"/>
    <cellStyle name="20% - Ênfase3 63 2" xfId="4522" xr:uid="{00000000-0005-0000-0000-00007C180000}"/>
    <cellStyle name="20% - Ênfase3 63 3" xfId="7830" xr:uid="{00000000-0005-0000-0000-00007D180000}"/>
    <cellStyle name="20% - Ênfase3 63 4" xfId="11219" xr:uid="{00000000-0005-0000-0000-00007E180000}"/>
    <cellStyle name="20% - Ênfase3 63 5" xfId="14533" xr:uid="{00000000-0005-0000-0000-00007F180000}"/>
    <cellStyle name="20% - Ênfase3 63 6" xfId="17842" xr:uid="{00000000-0005-0000-0000-000080180000}"/>
    <cellStyle name="20% - Ênfase3 63 7" xfId="21183" xr:uid="{00000000-0005-0000-0000-000081180000}"/>
    <cellStyle name="20% - Ênfase3 63 8" xfId="24548" xr:uid="{00000000-0005-0000-0000-000082180000}"/>
    <cellStyle name="20% - Ênfase3 63 9" xfId="27857" xr:uid="{00000000-0005-0000-0000-000083180000}"/>
    <cellStyle name="20% - Ênfase3 64" xfId="1172" xr:uid="{00000000-0005-0000-0000-000084180000}"/>
    <cellStyle name="20% - Ênfase3 64 2" xfId="4536" xr:uid="{00000000-0005-0000-0000-000085180000}"/>
    <cellStyle name="20% - Ênfase3 64 3" xfId="7844" xr:uid="{00000000-0005-0000-0000-000086180000}"/>
    <cellStyle name="20% - Ênfase3 64 4" xfId="11233" xr:uid="{00000000-0005-0000-0000-000087180000}"/>
    <cellStyle name="20% - Ênfase3 64 5" xfId="14547" xr:uid="{00000000-0005-0000-0000-000088180000}"/>
    <cellStyle name="20% - Ênfase3 64 6" xfId="17856" xr:uid="{00000000-0005-0000-0000-000089180000}"/>
    <cellStyle name="20% - Ênfase3 64 7" xfId="21197" xr:uid="{00000000-0005-0000-0000-00008A180000}"/>
    <cellStyle name="20% - Ênfase3 64 8" xfId="24562" xr:uid="{00000000-0005-0000-0000-00008B180000}"/>
    <cellStyle name="20% - Ênfase3 64 9" xfId="27871" xr:uid="{00000000-0005-0000-0000-00008C180000}"/>
    <cellStyle name="20% - Ênfase3 65" xfId="1185" xr:uid="{00000000-0005-0000-0000-00008D180000}"/>
    <cellStyle name="20% - Ênfase3 65 2" xfId="4549" xr:uid="{00000000-0005-0000-0000-00008E180000}"/>
    <cellStyle name="20% - Ênfase3 65 3" xfId="7857" xr:uid="{00000000-0005-0000-0000-00008F180000}"/>
    <cellStyle name="20% - Ênfase3 65 4" xfId="11246" xr:uid="{00000000-0005-0000-0000-000090180000}"/>
    <cellStyle name="20% - Ênfase3 65 5" xfId="14560" xr:uid="{00000000-0005-0000-0000-000091180000}"/>
    <cellStyle name="20% - Ênfase3 65 6" xfId="17869" xr:uid="{00000000-0005-0000-0000-000092180000}"/>
    <cellStyle name="20% - Ênfase3 65 7" xfId="21210" xr:uid="{00000000-0005-0000-0000-000093180000}"/>
    <cellStyle name="20% - Ênfase3 65 8" xfId="24575" xr:uid="{00000000-0005-0000-0000-000094180000}"/>
    <cellStyle name="20% - Ênfase3 65 9" xfId="27884" xr:uid="{00000000-0005-0000-0000-000095180000}"/>
    <cellStyle name="20% - Ênfase3 66" xfId="1199" xr:uid="{00000000-0005-0000-0000-000096180000}"/>
    <cellStyle name="20% - Ênfase3 66 2" xfId="4563" xr:uid="{00000000-0005-0000-0000-000097180000}"/>
    <cellStyle name="20% - Ênfase3 66 3" xfId="7871" xr:uid="{00000000-0005-0000-0000-000098180000}"/>
    <cellStyle name="20% - Ênfase3 66 4" xfId="11260" xr:uid="{00000000-0005-0000-0000-000099180000}"/>
    <cellStyle name="20% - Ênfase3 66 5" xfId="14574" xr:uid="{00000000-0005-0000-0000-00009A180000}"/>
    <cellStyle name="20% - Ênfase3 66 6" xfId="17883" xr:uid="{00000000-0005-0000-0000-00009B180000}"/>
    <cellStyle name="20% - Ênfase3 66 7" xfId="21224" xr:uid="{00000000-0005-0000-0000-00009C180000}"/>
    <cellStyle name="20% - Ênfase3 66 8" xfId="24589" xr:uid="{00000000-0005-0000-0000-00009D180000}"/>
    <cellStyle name="20% - Ênfase3 66 9" xfId="27898" xr:uid="{00000000-0005-0000-0000-00009E180000}"/>
    <cellStyle name="20% - Ênfase3 67" xfId="1213" xr:uid="{00000000-0005-0000-0000-00009F180000}"/>
    <cellStyle name="20% - Ênfase3 67 2" xfId="4577" xr:uid="{00000000-0005-0000-0000-0000A0180000}"/>
    <cellStyle name="20% - Ênfase3 67 3" xfId="7885" xr:uid="{00000000-0005-0000-0000-0000A1180000}"/>
    <cellStyle name="20% - Ênfase3 67 4" xfId="11274" xr:uid="{00000000-0005-0000-0000-0000A2180000}"/>
    <cellStyle name="20% - Ênfase3 67 5" xfId="14588" xr:uid="{00000000-0005-0000-0000-0000A3180000}"/>
    <cellStyle name="20% - Ênfase3 67 6" xfId="17897" xr:uid="{00000000-0005-0000-0000-0000A4180000}"/>
    <cellStyle name="20% - Ênfase3 67 7" xfId="21238" xr:uid="{00000000-0005-0000-0000-0000A5180000}"/>
    <cellStyle name="20% - Ênfase3 67 8" xfId="24603" xr:uid="{00000000-0005-0000-0000-0000A6180000}"/>
    <cellStyle name="20% - Ênfase3 67 9" xfId="27912" xr:uid="{00000000-0005-0000-0000-0000A7180000}"/>
    <cellStyle name="20% - Ênfase3 68" xfId="1227" xr:uid="{00000000-0005-0000-0000-0000A8180000}"/>
    <cellStyle name="20% - Ênfase3 68 2" xfId="4591" xr:uid="{00000000-0005-0000-0000-0000A9180000}"/>
    <cellStyle name="20% - Ênfase3 68 3" xfId="7899" xr:uid="{00000000-0005-0000-0000-0000AA180000}"/>
    <cellStyle name="20% - Ênfase3 68 4" xfId="11288" xr:uid="{00000000-0005-0000-0000-0000AB180000}"/>
    <cellStyle name="20% - Ênfase3 68 5" xfId="14602" xr:uid="{00000000-0005-0000-0000-0000AC180000}"/>
    <cellStyle name="20% - Ênfase3 68 6" xfId="17911" xr:uid="{00000000-0005-0000-0000-0000AD180000}"/>
    <cellStyle name="20% - Ênfase3 68 7" xfId="21252" xr:uid="{00000000-0005-0000-0000-0000AE180000}"/>
    <cellStyle name="20% - Ênfase3 68 8" xfId="24617" xr:uid="{00000000-0005-0000-0000-0000AF180000}"/>
    <cellStyle name="20% - Ênfase3 68 9" xfId="27926" xr:uid="{00000000-0005-0000-0000-0000B0180000}"/>
    <cellStyle name="20% - Ênfase3 69" xfId="1241" xr:uid="{00000000-0005-0000-0000-0000B1180000}"/>
    <cellStyle name="20% - Ênfase3 69 2" xfId="4605" xr:uid="{00000000-0005-0000-0000-0000B2180000}"/>
    <cellStyle name="20% - Ênfase3 69 3" xfId="7913" xr:uid="{00000000-0005-0000-0000-0000B3180000}"/>
    <cellStyle name="20% - Ênfase3 69 4" xfId="11302" xr:uid="{00000000-0005-0000-0000-0000B4180000}"/>
    <cellStyle name="20% - Ênfase3 69 5" xfId="14616" xr:uid="{00000000-0005-0000-0000-0000B5180000}"/>
    <cellStyle name="20% - Ênfase3 69 6" xfId="17925" xr:uid="{00000000-0005-0000-0000-0000B6180000}"/>
    <cellStyle name="20% - Ênfase3 69 7" xfId="21266" xr:uid="{00000000-0005-0000-0000-0000B7180000}"/>
    <cellStyle name="20% - Ênfase3 69 8" xfId="24631" xr:uid="{00000000-0005-0000-0000-0000B8180000}"/>
    <cellStyle name="20% - Ênfase3 69 9" xfId="27940" xr:uid="{00000000-0005-0000-0000-0000B9180000}"/>
    <cellStyle name="20% - Ênfase3 7" xfId="413" xr:uid="{00000000-0005-0000-0000-0000BA180000}"/>
    <cellStyle name="20% - Ênfase3 7 2" xfId="3777" xr:uid="{00000000-0005-0000-0000-0000BB180000}"/>
    <cellStyle name="20% - Ênfase3 7 3" xfId="7085" xr:uid="{00000000-0005-0000-0000-0000BC180000}"/>
    <cellStyle name="20% - Ênfase3 7 4" xfId="10474" xr:uid="{00000000-0005-0000-0000-0000BD180000}"/>
    <cellStyle name="20% - Ênfase3 7 5" xfId="13788" xr:uid="{00000000-0005-0000-0000-0000BE180000}"/>
    <cellStyle name="20% - Ênfase3 7 6" xfId="17097" xr:uid="{00000000-0005-0000-0000-0000BF180000}"/>
    <cellStyle name="20% - Ênfase3 7 7" xfId="20438" xr:uid="{00000000-0005-0000-0000-0000C0180000}"/>
    <cellStyle name="20% - Ênfase3 7 8" xfId="23803" xr:uid="{00000000-0005-0000-0000-0000C1180000}"/>
    <cellStyle name="20% - Ênfase3 7 9" xfId="27112" xr:uid="{00000000-0005-0000-0000-0000C2180000}"/>
    <cellStyle name="20% - Ênfase3 70" xfId="1255" xr:uid="{00000000-0005-0000-0000-0000C3180000}"/>
    <cellStyle name="20% - Ênfase3 70 2" xfId="4619" xr:uid="{00000000-0005-0000-0000-0000C4180000}"/>
    <cellStyle name="20% - Ênfase3 70 3" xfId="7927" xr:uid="{00000000-0005-0000-0000-0000C5180000}"/>
    <cellStyle name="20% - Ênfase3 70 4" xfId="11316" xr:uid="{00000000-0005-0000-0000-0000C6180000}"/>
    <cellStyle name="20% - Ênfase3 70 5" xfId="14630" xr:uid="{00000000-0005-0000-0000-0000C7180000}"/>
    <cellStyle name="20% - Ênfase3 70 6" xfId="17939" xr:uid="{00000000-0005-0000-0000-0000C8180000}"/>
    <cellStyle name="20% - Ênfase3 70 7" xfId="21280" xr:uid="{00000000-0005-0000-0000-0000C9180000}"/>
    <cellStyle name="20% - Ênfase3 70 8" xfId="24645" xr:uid="{00000000-0005-0000-0000-0000CA180000}"/>
    <cellStyle name="20% - Ênfase3 70 9" xfId="27954" xr:uid="{00000000-0005-0000-0000-0000CB180000}"/>
    <cellStyle name="20% - Ênfase3 71" xfId="1269" xr:uid="{00000000-0005-0000-0000-0000CC180000}"/>
    <cellStyle name="20% - Ênfase3 71 2" xfId="4633" xr:uid="{00000000-0005-0000-0000-0000CD180000}"/>
    <cellStyle name="20% - Ênfase3 71 3" xfId="7941" xr:uid="{00000000-0005-0000-0000-0000CE180000}"/>
    <cellStyle name="20% - Ênfase3 71 4" xfId="11330" xr:uid="{00000000-0005-0000-0000-0000CF180000}"/>
    <cellStyle name="20% - Ênfase3 71 5" xfId="14644" xr:uid="{00000000-0005-0000-0000-0000D0180000}"/>
    <cellStyle name="20% - Ênfase3 71 6" xfId="17953" xr:uid="{00000000-0005-0000-0000-0000D1180000}"/>
    <cellStyle name="20% - Ênfase3 71 7" xfId="21294" xr:uid="{00000000-0005-0000-0000-0000D2180000}"/>
    <cellStyle name="20% - Ênfase3 71 8" xfId="24659" xr:uid="{00000000-0005-0000-0000-0000D3180000}"/>
    <cellStyle name="20% - Ênfase3 71 9" xfId="27968" xr:uid="{00000000-0005-0000-0000-0000D4180000}"/>
    <cellStyle name="20% - Ênfase3 72" xfId="1283" xr:uid="{00000000-0005-0000-0000-0000D5180000}"/>
    <cellStyle name="20% - Ênfase3 72 2" xfId="4647" xr:uid="{00000000-0005-0000-0000-0000D6180000}"/>
    <cellStyle name="20% - Ênfase3 72 3" xfId="7955" xr:uid="{00000000-0005-0000-0000-0000D7180000}"/>
    <cellStyle name="20% - Ênfase3 72 4" xfId="11344" xr:uid="{00000000-0005-0000-0000-0000D8180000}"/>
    <cellStyle name="20% - Ênfase3 72 5" xfId="14658" xr:uid="{00000000-0005-0000-0000-0000D9180000}"/>
    <cellStyle name="20% - Ênfase3 72 6" xfId="17967" xr:uid="{00000000-0005-0000-0000-0000DA180000}"/>
    <cellStyle name="20% - Ênfase3 72 7" xfId="21308" xr:uid="{00000000-0005-0000-0000-0000DB180000}"/>
    <cellStyle name="20% - Ênfase3 72 8" xfId="24673" xr:uid="{00000000-0005-0000-0000-0000DC180000}"/>
    <cellStyle name="20% - Ênfase3 72 9" xfId="27982" xr:uid="{00000000-0005-0000-0000-0000DD180000}"/>
    <cellStyle name="20% - Ênfase3 73" xfId="1297" xr:uid="{00000000-0005-0000-0000-0000DE180000}"/>
    <cellStyle name="20% - Ênfase3 73 2" xfId="4661" xr:uid="{00000000-0005-0000-0000-0000DF180000}"/>
    <cellStyle name="20% - Ênfase3 73 3" xfId="7969" xr:uid="{00000000-0005-0000-0000-0000E0180000}"/>
    <cellStyle name="20% - Ênfase3 73 4" xfId="11358" xr:uid="{00000000-0005-0000-0000-0000E1180000}"/>
    <cellStyle name="20% - Ênfase3 73 5" xfId="14672" xr:uid="{00000000-0005-0000-0000-0000E2180000}"/>
    <cellStyle name="20% - Ênfase3 73 6" xfId="17981" xr:uid="{00000000-0005-0000-0000-0000E3180000}"/>
    <cellStyle name="20% - Ênfase3 73 7" xfId="21322" xr:uid="{00000000-0005-0000-0000-0000E4180000}"/>
    <cellStyle name="20% - Ênfase3 73 8" xfId="24687" xr:uid="{00000000-0005-0000-0000-0000E5180000}"/>
    <cellStyle name="20% - Ênfase3 73 9" xfId="27996" xr:uid="{00000000-0005-0000-0000-0000E6180000}"/>
    <cellStyle name="20% - Ênfase3 74" xfId="1311" xr:uid="{00000000-0005-0000-0000-0000E7180000}"/>
    <cellStyle name="20% - Ênfase3 74 2" xfId="4675" xr:uid="{00000000-0005-0000-0000-0000E8180000}"/>
    <cellStyle name="20% - Ênfase3 74 3" xfId="7983" xr:uid="{00000000-0005-0000-0000-0000E9180000}"/>
    <cellStyle name="20% - Ênfase3 74 4" xfId="11372" xr:uid="{00000000-0005-0000-0000-0000EA180000}"/>
    <cellStyle name="20% - Ênfase3 74 5" xfId="14686" xr:uid="{00000000-0005-0000-0000-0000EB180000}"/>
    <cellStyle name="20% - Ênfase3 74 6" xfId="17995" xr:uid="{00000000-0005-0000-0000-0000EC180000}"/>
    <cellStyle name="20% - Ênfase3 74 7" xfId="21336" xr:uid="{00000000-0005-0000-0000-0000ED180000}"/>
    <cellStyle name="20% - Ênfase3 74 8" xfId="24701" xr:uid="{00000000-0005-0000-0000-0000EE180000}"/>
    <cellStyle name="20% - Ênfase3 74 9" xfId="28010" xr:uid="{00000000-0005-0000-0000-0000EF180000}"/>
    <cellStyle name="20% - Ênfase3 75" xfId="1325" xr:uid="{00000000-0005-0000-0000-0000F0180000}"/>
    <cellStyle name="20% - Ênfase3 75 2" xfId="4689" xr:uid="{00000000-0005-0000-0000-0000F1180000}"/>
    <cellStyle name="20% - Ênfase3 75 3" xfId="7997" xr:uid="{00000000-0005-0000-0000-0000F2180000}"/>
    <cellStyle name="20% - Ênfase3 75 4" xfId="11386" xr:uid="{00000000-0005-0000-0000-0000F3180000}"/>
    <cellStyle name="20% - Ênfase3 75 5" xfId="14700" xr:uid="{00000000-0005-0000-0000-0000F4180000}"/>
    <cellStyle name="20% - Ênfase3 75 6" xfId="18009" xr:uid="{00000000-0005-0000-0000-0000F5180000}"/>
    <cellStyle name="20% - Ênfase3 75 7" xfId="21350" xr:uid="{00000000-0005-0000-0000-0000F6180000}"/>
    <cellStyle name="20% - Ênfase3 75 8" xfId="24715" xr:uid="{00000000-0005-0000-0000-0000F7180000}"/>
    <cellStyle name="20% - Ênfase3 75 9" xfId="28024" xr:uid="{00000000-0005-0000-0000-0000F8180000}"/>
    <cellStyle name="20% - Ênfase3 76" xfId="1339" xr:uid="{00000000-0005-0000-0000-0000F9180000}"/>
    <cellStyle name="20% - Ênfase3 76 2" xfId="4703" xr:uid="{00000000-0005-0000-0000-0000FA180000}"/>
    <cellStyle name="20% - Ênfase3 76 3" xfId="8011" xr:uid="{00000000-0005-0000-0000-0000FB180000}"/>
    <cellStyle name="20% - Ênfase3 76 4" xfId="11400" xr:uid="{00000000-0005-0000-0000-0000FC180000}"/>
    <cellStyle name="20% - Ênfase3 76 5" xfId="14714" xr:uid="{00000000-0005-0000-0000-0000FD180000}"/>
    <cellStyle name="20% - Ênfase3 76 6" xfId="18023" xr:uid="{00000000-0005-0000-0000-0000FE180000}"/>
    <cellStyle name="20% - Ênfase3 76 7" xfId="21364" xr:uid="{00000000-0005-0000-0000-0000FF180000}"/>
    <cellStyle name="20% - Ênfase3 76 8" xfId="24729" xr:uid="{00000000-0005-0000-0000-000000190000}"/>
    <cellStyle name="20% - Ênfase3 76 9" xfId="28038" xr:uid="{00000000-0005-0000-0000-000001190000}"/>
    <cellStyle name="20% - Ênfase3 77" xfId="1353" xr:uid="{00000000-0005-0000-0000-000002190000}"/>
    <cellStyle name="20% - Ênfase3 77 2" xfId="4717" xr:uid="{00000000-0005-0000-0000-000003190000}"/>
    <cellStyle name="20% - Ênfase3 77 3" xfId="8025" xr:uid="{00000000-0005-0000-0000-000004190000}"/>
    <cellStyle name="20% - Ênfase3 77 4" xfId="11414" xr:uid="{00000000-0005-0000-0000-000005190000}"/>
    <cellStyle name="20% - Ênfase3 77 5" xfId="14728" xr:uid="{00000000-0005-0000-0000-000006190000}"/>
    <cellStyle name="20% - Ênfase3 77 6" xfId="18037" xr:uid="{00000000-0005-0000-0000-000007190000}"/>
    <cellStyle name="20% - Ênfase3 77 7" xfId="21378" xr:uid="{00000000-0005-0000-0000-000008190000}"/>
    <cellStyle name="20% - Ênfase3 77 8" xfId="24743" xr:uid="{00000000-0005-0000-0000-000009190000}"/>
    <cellStyle name="20% - Ênfase3 77 9" xfId="28052" xr:uid="{00000000-0005-0000-0000-00000A190000}"/>
    <cellStyle name="20% - Ênfase3 78" xfId="1367" xr:uid="{00000000-0005-0000-0000-00000B190000}"/>
    <cellStyle name="20% - Ênfase3 78 2" xfId="4731" xr:uid="{00000000-0005-0000-0000-00000C190000}"/>
    <cellStyle name="20% - Ênfase3 78 3" xfId="8039" xr:uid="{00000000-0005-0000-0000-00000D190000}"/>
    <cellStyle name="20% - Ênfase3 78 4" xfId="11428" xr:uid="{00000000-0005-0000-0000-00000E190000}"/>
    <cellStyle name="20% - Ênfase3 78 5" xfId="14742" xr:uid="{00000000-0005-0000-0000-00000F190000}"/>
    <cellStyle name="20% - Ênfase3 78 6" xfId="18051" xr:uid="{00000000-0005-0000-0000-000010190000}"/>
    <cellStyle name="20% - Ênfase3 78 7" xfId="21392" xr:uid="{00000000-0005-0000-0000-000011190000}"/>
    <cellStyle name="20% - Ênfase3 78 8" xfId="24757" xr:uid="{00000000-0005-0000-0000-000012190000}"/>
    <cellStyle name="20% - Ênfase3 78 9" xfId="28066" xr:uid="{00000000-0005-0000-0000-000013190000}"/>
    <cellStyle name="20% - Ênfase3 79" xfId="1381" xr:uid="{00000000-0005-0000-0000-000014190000}"/>
    <cellStyle name="20% - Ênfase3 79 2" xfId="4745" xr:uid="{00000000-0005-0000-0000-000015190000}"/>
    <cellStyle name="20% - Ênfase3 79 3" xfId="8053" xr:uid="{00000000-0005-0000-0000-000016190000}"/>
    <cellStyle name="20% - Ênfase3 79 4" xfId="11442" xr:uid="{00000000-0005-0000-0000-000017190000}"/>
    <cellStyle name="20% - Ênfase3 79 5" xfId="14756" xr:uid="{00000000-0005-0000-0000-000018190000}"/>
    <cellStyle name="20% - Ênfase3 79 6" xfId="18065" xr:uid="{00000000-0005-0000-0000-000019190000}"/>
    <cellStyle name="20% - Ênfase3 79 7" xfId="21406" xr:uid="{00000000-0005-0000-0000-00001A190000}"/>
    <cellStyle name="20% - Ênfase3 79 8" xfId="24771" xr:uid="{00000000-0005-0000-0000-00001B190000}"/>
    <cellStyle name="20% - Ênfase3 79 9" xfId="28080" xr:uid="{00000000-0005-0000-0000-00001C190000}"/>
    <cellStyle name="20% - Ênfase3 8" xfId="426" xr:uid="{00000000-0005-0000-0000-00001D190000}"/>
    <cellStyle name="20% - Ênfase3 8 2" xfId="3790" xr:uid="{00000000-0005-0000-0000-00001E190000}"/>
    <cellStyle name="20% - Ênfase3 8 3" xfId="7098" xr:uid="{00000000-0005-0000-0000-00001F190000}"/>
    <cellStyle name="20% - Ênfase3 8 4" xfId="10487" xr:uid="{00000000-0005-0000-0000-000020190000}"/>
    <cellStyle name="20% - Ênfase3 8 5" xfId="13801" xr:uid="{00000000-0005-0000-0000-000021190000}"/>
    <cellStyle name="20% - Ênfase3 8 6" xfId="17110" xr:uid="{00000000-0005-0000-0000-000022190000}"/>
    <cellStyle name="20% - Ênfase3 8 7" xfId="20451" xr:uid="{00000000-0005-0000-0000-000023190000}"/>
    <cellStyle name="20% - Ênfase3 8 8" xfId="23816" xr:uid="{00000000-0005-0000-0000-000024190000}"/>
    <cellStyle name="20% - Ênfase3 8 9" xfId="27125" xr:uid="{00000000-0005-0000-0000-000025190000}"/>
    <cellStyle name="20% - Ênfase3 80" xfId="1395" xr:uid="{00000000-0005-0000-0000-000026190000}"/>
    <cellStyle name="20% - Ênfase3 80 2" xfId="4759" xr:uid="{00000000-0005-0000-0000-000027190000}"/>
    <cellStyle name="20% - Ênfase3 80 3" xfId="8067" xr:uid="{00000000-0005-0000-0000-000028190000}"/>
    <cellStyle name="20% - Ênfase3 80 4" xfId="11456" xr:uid="{00000000-0005-0000-0000-000029190000}"/>
    <cellStyle name="20% - Ênfase3 80 5" xfId="14770" xr:uid="{00000000-0005-0000-0000-00002A190000}"/>
    <cellStyle name="20% - Ênfase3 80 6" xfId="18079" xr:uid="{00000000-0005-0000-0000-00002B190000}"/>
    <cellStyle name="20% - Ênfase3 80 7" xfId="21420" xr:uid="{00000000-0005-0000-0000-00002C190000}"/>
    <cellStyle name="20% - Ênfase3 80 8" xfId="24785" xr:uid="{00000000-0005-0000-0000-00002D190000}"/>
    <cellStyle name="20% - Ênfase3 80 9" xfId="28094" xr:uid="{00000000-0005-0000-0000-00002E190000}"/>
    <cellStyle name="20% - Ênfase3 81" xfId="1409" xr:uid="{00000000-0005-0000-0000-00002F190000}"/>
    <cellStyle name="20% - Ênfase3 81 2" xfId="4773" xr:uid="{00000000-0005-0000-0000-000030190000}"/>
    <cellStyle name="20% - Ênfase3 81 3" xfId="8081" xr:uid="{00000000-0005-0000-0000-000031190000}"/>
    <cellStyle name="20% - Ênfase3 81 4" xfId="11470" xr:uid="{00000000-0005-0000-0000-000032190000}"/>
    <cellStyle name="20% - Ênfase3 81 5" xfId="14784" xr:uid="{00000000-0005-0000-0000-000033190000}"/>
    <cellStyle name="20% - Ênfase3 81 6" xfId="18093" xr:uid="{00000000-0005-0000-0000-000034190000}"/>
    <cellStyle name="20% - Ênfase3 81 7" xfId="21434" xr:uid="{00000000-0005-0000-0000-000035190000}"/>
    <cellStyle name="20% - Ênfase3 81 8" xfId="24799" xr:uid="{00000000-0005-0000-0000-000036190000}"/>
    <cellStyle name="20% - Ênfase3 81 9" xfId="28108" xr:uid="{00000000-0005-0000-0000-000037190000}"/>
    <cellStyle name="20% - Ênfase3 82" xfId="1423" xr:uid="{00000000-0005-0000-0000-000038190000}"/>
    <cellStyle name="20% - Ênfase3 82 2" xfId="4787" xr:uid="{00000000-0005-0000-0000-000039190000}"/>
    <cellStyle name="20% - Ênfase3 82 3" xfId="8095" xr:uid="{00000000-0005-0000-0000-00003A190000}"/>
    <cellStyle name="20% - Ênfase3 82 4" xfId="11484" xr:uid="{00000000-0005-0000-0000-00003B190000}"/>
    <cellStyle name="20% - Ênfase3 82 5" xfId="14798" xr:uid="{00000000-0005-0000-0000-00003C190000}"/>
    <cellStyle name="20% - Ênfase3 82 6" xfId="18107" xr:uid="{00000000-0005-0000-0000-00003D190000}"/>
    <cellStyle name="20% - Ênfase3 82 7" xfId="21448" xr:uid="{00000000-0005-0000-0000-00003E190000}"/>
    <cellStyle name="20% - Ênfase3 82 8" xfId="24813" xr:uid="{00000000-0005-0000-0000-00003F190000}"/>
    <cellStyle name="20% - Ênfase3 82 9" xfId="28122" xr:uid="{00000000-0005-0000-0000-000040190000}"/>
    <cellStyle name="20% - Ênfase3 83" xfId="1437" xr:uid="{00000000-0005-0000-0000-000041190000}"/>
    <cellStyle name="20% - Ênfase3 83 2" xfId="4801" xr:uid="{00000000-0005-0000-0000-000042190000}"/>
    <cellStyle name="20% - Ênfase3 83 3" xfId="8109" xr:uid="{00000000-0005-0000-0000-000043190000}"/>
    <cellStyle name="20% - Ênfase3 83 4" xfId="11498" xr:uid="{00000000-0005-0000-0000-000044190000}"/>
    <cellStyle name="20% - Ênfase3 83 5" xfId="14812" xr:uid="{00000000-0005-0000-0000-000045190000}"/>
    <cellStyle name="20% - Ênfase3 83 6" xfId="18121" xr:uid="{00000000-0005-0000-0000-000046190000}"/>
    <cellStyle name="20% - Ênfase3 83 7" xfId="21462" xr:uid="{00000000-0005-0000-0000-000047190000}"/>
    <cellStyle name="20% - Ênfase3 83 8" xfId="24827" xr:uid="{00000000-0005-0000-0000-000048190000}"/>
    <cellStyle name="20% - Ênfase3 83 9" xfId="28136" xr:uid="{00000000-0005-0000-0000-000049190000}"/>
    <cellStyle name="20% - Ênfase3 84" xfId="1451" xr:uid="{00000000-0005-0000-0000-00004A190000}"/>
    <cellStyle name="20% - Ênfase3 84 2" xfId="4815" xr:uid="{00000000-0005-0000-0000-00004B190000}"/>
    <cellStyle name="20% - Ênfase3 84 3" xfId="8123" xr:uid="{00000000-0005-0000-0000-00004C190000}"/>
    <cellStyle name="20% - Ênfase3 84 4" xfId="11512" xr:uid="{00000000-0005-0000-0000-00004D190000}"/>
    <cellStyle name="20% - Ênfase3 84 5" xfId="14826" xr:uid="{00000000-0005-0000-0000-00004E190000}"/>
    <cellStyle name="20% - Ênfase3 84 6" xfId="18135" xr:uid="{00000000-0005-0000-0000-00004F190000}"/>
    <cellStyle name="20% - Ênfase3 84 7" xfId="21476" xr:uid="{00000000-0005-0000-0000-000050190000}"/>
    <cellStyle name="20% - Ênfase3 84 8" xfId="24841" xr:uid="{00000000-0005-0000-0000-000051190000}"/>
    <cellStyle name="20% - Ênfase3 84 9" xfId="28150" xr:uid="{00000000-0005-0000-0000-000052190000}"/>
    <cellStyle name="20% - Ênfase3 85" xfId="1465" xr:uid="{00000000-0005-0000-0000-000053190000}"/>
    <cellStyle name="20% - Ênfase3 85 2" xfId="4829" xr:uid="{00000000-0005-0000-0000-000054190000}"/>
    <cellStyle name="20% - Ênfase3 85 3" xfId="8137" xr:uid="{00000000-0005-0000-0000-000055190000}"/>
    <cellStyle name="20% - Ênfase3 85 4" xfId="11526" xr:uid="{00000000-0005-0000-0000-000056190000}"/>
    <cellStyle name="20% - Ênfase3 85 5" xfId="14840" xr:uid="{00000000-0005-0000-0000-000057190000}"/>
    <cellStyle name="20% - Ênfase3 85 6" xfId="18149" xr:uid="{00000000-0005-0000-0000-000058190000}"/>
    <cellStyle name="20% - Ênfase3 85 7" xfId="21490" xr:uid="{00000000-0005-0000-0000-000059190000}"/>
    <cellStyle name="20% - Ênfase3 85 8" xfId="24855" xr:uid="{00000000-0005-0000-0000-00005A190000}"/>
    <cellStyle name="20% - Ênfase3 85 9" xfId="28164" xr:uid="{00000000-0005-0000-0000-00005B190000}"/>
    <cellStyle name="20% - Ênfase3 86" xfId="1479" xr:uid="{00000000-0005-0000-0000-00005C190000}"/>
    <cellStyle name="20% - Ênfase3 86 2" xfId="4843" xr:uid="{00000000-0005-0000-0000-00005D190000}"/>
    <cellStyle name="20% - Ênfase3 86 3" xfId="8151" xr:uid="{00000000-0005-0000-0000-00005E190000}"/>
    <cellStyle name="20% - Ênfase3 86 4" xfId="11540" xr:uid="{00000000-0005-0000-0000-00005F190000}"/>
    <cellStyle name="20% - Ênfase3 86 5" xfId="14854" xr:uid="{00000000-0005-0000-0000-000060190000}"/>
    <cellStyle name="20% - Ênfase3 86 6" xfId="18163" xr:uid="{00000000-0005-0000-0000-000061190000}"/>
    <cellStyle name="20% - Ênfase3 86 7" xfId="21504" xr:uid="{00000000-0005-0000-0000-000062190000}"/>
    <cellStyle name="20% - Ênfase3 86 8" xfId="24869" xr:uid="{00000000-0005-0000-0000-000063190000}"/>
    <cellStyle name="20% - Ênfase3 86 9" xfId="28178" xr:uid="{00000000-0005-0000-0000-000064190000}"/>
    <cellStyle name="20% - Ênfase3 87" xfId="1493" xr:uid="{00000000-0005-0000-0000-000065190000}"/>
    <cellStyle name="20% - Ênfase3 87 2" xfId="4857" xr:uid="{00000000-0005-0000-0000-000066190000}"/>
    <cellStyle name="20% - Ênfase3 87 3" xfId="8165" xr:uid="{00000000-0005-0000-0000-000067190000}"/>
    <cellStyle name="20% - Ênfase3 87 4" xfId="11554" xr:uid="{00000000-0005-0000-0000-000068190000}"/>
    <cellStyle name="20% - Ênfase3 87 5" xfId="14868" xr:uid="{00000000-0005-0000-0000-000069190000}"/>
    <cellStyle name="20% - Ênfase3 87 6" xfId="18177" xr:uid="{00000000-0005-0000-0000-00006A190000}"/>
    <cellStyle name="20% - Ênfase3 87 7" xfId="21518" xr:uid="{00000000-0005-0000-0000-00006B190000}"/>
    <cellStyle name="20% - Ênfase3 87 8" xfId="24883" xr:uid="{00000000-0005-0000-0000-00006C190000}"/>
    <cellStyle name="20% - Ênfase3 87 9" xfId="28192" xr:uid="{00000000-0005-0000-0000-00006D190000}"/>
    <cellStyle name="20% - Ênfase3 88" xfId="1507" xr:uid="{00000000-0005-0000-0000-00006E190000}"/>
    <cellStyle name="20% - Ênfase3 88 2" xfId="4871" xr:uid="{00000000-0005-0000-0000-00006F190000}"/>
    <cellStyle name="20% - Ênfase3 88 3" xfId="8179" xr:uid="{00000000-0005-0000-0000-000070190000}"/>
    <cellStyle name="20% - Ênfase3 88 4" xfId="11568" xr:uid="{00000000-0005-0000-0000-000071190000}"/>
    <cellStyle name="20% - Ênfase3 88 5" xfId="14882" xr:uid="{00000000-0005-0000-0000-000072190000}"/>
    <cellStyle name="20% - Ênfase3 88 6" xfId="18191" xr:uid="{00000000-0005-0000-0000-000073190000}"/>
    <cellStyle name="20% - Ênfase3 88 7" xfId="21532" xr:uid="{00000000-0005-0000-0000-000074190000}"/>
    <cellStyle name="20% - Ênfase3 88 8" xfId="24897" xr:uid="{00000000-0005-0000-0000-000075190000}"/>
    <cellStyle name="20% - Ênfase3 88 9" xfId="28206" xr:uid="{00000000-0005-0000-0000-000076190000}"/>
    <cellStyle name="20% - Ênfase3 89" xfId="1521" xr:uid="{00000000-0005-0000-0000-000077190000}"/>
    <cellStyle name="20% - Ênfase3 89 2" xfId="4885" xr:uid="{00000000-0005-0000-0000-000078190000}"/>
    <cellStyle name="20% - Ênfase3 89 3" xfId="8193" xr:uid="{00000000-0005-0000-0000-000079190000}"/>
    <cellStyle name="20% - Ênfase3 89 4" xfId="11582" xr:uid="{00000000-0005-0000-0000-00007A190000}"/>
    <cellStyle name="20% - Ênfase3 89 5" xfId="14896" xr:uid="{00000000-0005-0000-0000-00007B190000}"/>
    <cellStyle name="20% - Ênfase3 89 6" xfId="18205" xr:uid="{00000000-0005-0000-0000-00007C190000}"/>
    <cellStyle name="20% - Ênfase3 89 7" xfId="21546" xr:uid="{00000000-0005-0000-0000-00007D190000}"/>
    <cellStyle name="20% - Ênfase3 89 8" xfId="24911" xr:uid="{00000000-0005-0000-0000-00007E190000}"/>
    <cellStyle name="20% - Ênfase3 89 9" xfId="28220" xr:uid="{00000000-0005-0000-0000-00007F190000}"/>
    <cellStyle name="20% - Ênfase3 9" xfId="439" xr:uid="{00000000-0005-0000-0000-000080190000}"/>
    <cellStyle name="20% - Ênfase3 9 2" xfId="3803" xr:uid="{00000000-0005-0000-0000-000081190000}"/>
    <cellStyle name="20% - Ênfase3 9 3" xfId="7111" xr:uid="{00000000-0005-0000-0000-000082190000}"/>
    <cellStyle name="20% - Ênfase3 9 4" xfId="10500" xr:uid="{00000000-0005-0000-0000-000083190000}"/>
    <cellStyle name="20% - Ênfase3 9 5" xfId="13814" xr:uid="{00000000-0005-0000-0000-000084190000}"/>
    <cellStyle name="20% - Ênfase3 9 6" xfId="17123" xr:uid="{00000000-0005-0000-0000-000085190000}"/>
    <cellStyle name="20% - Ênfase3 9 7" xfId="20464" xr:uid="{00000000-0005-0000-0000-000086190000}"/>
    <cellStyle name="20% - Ênfase3 9 8" xfId="23829" xr:uid="{00000000-0005-0000-0000-000087190000}"/>
    <cellStyle name="20% - Ênfase3 9 9" xfId="27138" xr:uid="{00000000-0005-0000-0000-000088190000}"/>
    <cellStyle name="20% - Ênfase3 90" xfId="1535" xr:uid="{00000000-0005-0000-0000-000089190000}"/>
    <cellStyle name="20% - Ênfase3 90 2" xfId="4899" xr:uid="{00000000-0005-0000-0000-00008A190000}"/>
    <cellStyle name="20% - Ênfase3 90 3" xfId="8207" xr:uid="{00000000-0005-0000-0000-00008B190000}"/>
    <cellStyle name="20% - Ênfase3 90 4" xfId="11596" xr:uid="{00000000-0005-0000-0000-00008C190000}"/>
    <cellStyle name="20% - Ênfase3 90 5" xfId="14910" xr:uid="{00000000-0005-0000-0000-00008D190000}"/>
    <cellStyle name="20% - Ênfase3 90 6" xfId="18219" xr:uid="{00000000-0005-0000-0000-00008E190000}"/>
    <cellStyle name="20% - Ênfase3 90 7" xfId="21560" xr:uid="{00000000-0005-0000-0000-00008F190000}"/>
    <cellStyle name="20% - Ênfase3 90 8" xfId="24925" xr:uid="{00000000-0005-0000-0000-000090190000}"/>
    <cellStyle name="20% - Ênfase3 90 9" xfId="28234" xr:uid="{00000000-0005-0000-0000-000091190000}"/>
    <cellStyle name="20% - Ênfase3 91" xfId="1549" xr:uid="{00000000-0005-0000-0000-000092190000}"/>
    <cellStyle name="20% - Ênfase3 91 2" xfId="4913" xr:uid="{00000000-0005-0000-0000-000093190000}"/>
    <cellStyle name="20% - Ênfase3 91 3" xfId="8221" xr:uid="{00000000-0005-0000-0000-000094190000}"/>
    <cellStyle name="20% - Ênfase3 91 4" xfId="11610" xr:uid="{00000000-0005-0000-0000-000095190000}"/>
    <cellStyle name="20% - Ênfase3 91 5" xfId="14924" xr:uid="{00000000-0005-0000-0000-000096190000}"/>
    <cellStyle name="20% - Ênfase3 91 6" xfId="18233" xr:uid="{00000000-0005-0000-0000-000097190000}"/>
    <cellStyle name="20% - Ênfase3 91 7" xfId="21574" xr:uid="{00000000-0005-0000-0000-000098190000}"/>
    <cellStyle name="20% - Ênfase3 91 8" xfId="24939" xr:uid="{00000000-0005-0000-0000-000099190000}"/>
    <cellStyle name="20% - Ênfase3 91 9" xfId="28248" xr:uid="{00000000-0005-0000-0000-00009A190000}"/>
    <cellStyle name="20% - Ênfase3 92" xfId="1563" xr:uid="{00000000-0005-0000-0000-00009B190000}"/>
    <cellStyle name="20% - Ênfase3 92 2" xfId="4927" xr:uid="{00000000-0005-0000-0000-00009C190000}"/>
    <cellStyle name="20% - Ênfase3 92 3" xfId="8235" xr:uid="{00000000-0005-0000-0000-00009D190000}"/>
    <cellStyle name="20% - Ênfase3 92 4" xfId="11624" xr:uid="{00000000-0005-0000-0000-00009E190000}"/>
    <cellStyle name="20% - Ênfase3 92 5" xfId="14938" xr:uid="{00000000-0005-0000-0000-00009F190000}"/>
    <cellStyle name="20% - Ênfase3 92 6" xfId="18247" xr:uid="{00000000-0005-0000-0000-0000A0190000}"/>
    <cellStyle name="20% - Ênfase3 92 7" xfId="21588" xr:uid="{00000000-0005-0000-0000-0000A1190000}"/>
    <cellStyle name="20% - Ênfase3 92 8" xfId="24953" xr:uid="{00000000-0005-0000-0000-0000A2190000}"/>
    <cellStyle name="20% - Ênfase3 92 9" xfId="28262" xr:uid="{00000000-0005-0000-0000-0000A3190000}"/>
    <cellStyle name="20% - Ênfase3 93" xfId="1570" xr:uid="{00000000-0005-0000-0000-0000A4190000}"/>
    <cellStyle name="20% - Ênfase3 93 2" xfId="4934" xr:uid="{00000000-0005-0000-0000-0000A5190000}"/>
    <cellStyle name="20% - Ênfase3 93 3" xfId="8242" xr:uid="{00000000-0005-0000-0000-0000A6190000}"/>
    <cellStyle name="20% - Ênfase3 93 4" xfId="11631" xr:uid="{00000000-0005-0000-0000-0000A7190000}"/>
    <cellStyle name="20% - Ênfase3 93 5" xfId="14945" xr:uid="{00000000-0005-0000-0000-0000A8190000}"/>
    <cellStyle name="20% - Ênfase3 93 6" xfId="18254" xr:uid="{00000000-0005-0000-0000-0000A9190000}"/>
    <cellStyle name="20% - Ênfase3 93 7" xfId="21595" xr:uid="{00000000-0005-0000-0000-0000AA190000}"/>
    <cellStyle name="20% - Ênfase3 93 8" xfId="24960" xr:uid="{00000000-0005-0000-0000-0000AB190000}"/>
    <cellStyle name="20% - Ênfase3 93 9" xfId="28269" xr:uid="{00000000-0005-0000-0000-0000AC190000}"/>
    <cellStyle name="20% - Ênfase3 94" xfId="1603" xr:uid="{00000000-0005-0000-0000-0000AD190000}"/>
    <cellStyle name="20% - Ênfase3 94 2" xfId="4967" xr:uid="{00000000-0005-0000-0000-0000AE190000}"/>
    <cellStyle name="20% - Ênfase3 94 3" xfId="8275" xr:uid="{00000000-0005-0000-0000-0000AF190000}"/>
    <cellStyle name="20% - Ênfase3 94 4" xfId="11664" xr:uid="{00000000-0005-0000-0000-0000B0190000}"/>
    <cellStyle name="20% - Ênfase3 94 5" xfId="14978" xr:uid="{00000000-0005-0000-0000-0000B1190000}"/>
    <cellStyle name="20% - Ênfase3 94 6" xfId="18287" xr:uid="{00000000-0005-0000-0000-0000B2190000}"/>
    <cellStyle name="20% - Ênfase3 94 7" xfId="21628" xr:uid="{00000000-0005-0000-0000-0000B3190000}"/>
    <cellStyle name="20% - Ênfase3 94 8" xfId="24993" xr:uid="{00000000-0005-0000-0000-0000B4190000}"/>
    <cellStyle name="20% - Ênfase3 94 9" xfId="28302" xr:uid="{00000000-0005-0000-0000-0000B5190000}"/>
    <cellStyle name="20% - Ênfase3 95" xfId="1616" xr:uid="{00000000-0005-0000-0000-0000B6190000}"/>
    <cellStyle name="20% - Ênfase3 95 2" xfId="4980" xr:uid="{00000000-0005-0000-0000-0000B7190000}"/>
    <cellStyle name="20% - Ênfase3 95 3" xfId="8288" xr:uid="{00000000-0005-0000-0000-0000B8190000}"/>
    <cellStyle name="20% - Ênfase3 95 4" xfId="11677" xr:uid="{00000000-0005-0000-0000-0000B9190000}"/>
    <cellStyle name="20% - Ênfase3 95 5" xfId="14991" xr:uid="{00000000-0005-0000-0000-0000BA190000}"/>
    <cellStyle name="20% - Ênfase3 95 6" xfId="18300" xr:uid="{00000000-0005-0000-0000-0000BB190000}"/>
    <cellStyle name="20% - Ênfase3 95 7" xfId="21641" xr:uid="{00000000-0005-0000-0000-0000BC190000}"/>
    <cellStyle name="20% - Ênfase3 95 8" xfId="25006" xr:uid="{00000000-0005-0000-0000-0000BD190000}"/>
    <cellStyle name="20% - Ênfase3 95 9" xfId="28315" xr:uid="{00000000-0005-0000-0000-0000BE190000}"/>
    <cellStyle name="20% - Ênfase3 96" xfId="1629" xr:uid="{00000000-0005-0000-0000-0000BF190000}"/>
    <cellStyle name="20% - Ênfase3 96 2" xfId="4993" xr:uid="{00000000-0005-0000-0000-0000C0190000}"/>
    <cellStyle name="20% - Ênfase3 96 3" xfId="8301" xr:uid="{00000000-0005-0000-0000-0000C1190000}"/>
    <cellStyle name="20% - Ênfase3 96 4" xfId="11690" xr:uid="{00000000-0005-0000-0000-0000C2190000}"/>
    <cellStyle name="20% - Ênfase3 96 5" xfId="15004" xr:uid="{00000000-0005-0000-0000-0000C3190000}"/>
    <cellStyle name="20% - Ênfase3 96 6" xfId="18313" xr:uid="{00000000-0005-0000-0000-0000C4190000}"/>
    <cellStyle name="20% - Ênfase3 96 7" xfId="21654" xr:uid="{00000000-0005-0000-0000-0000C5190000}"/>
    <cellStyle name="20% - Ênfase3 96 8" xfId="25019" xr:uid="{00000000-0005-0000-0000-0000C6190000}"/>
    <cellStyle name="20% - Ênfase3 96 9" xfId="28328" xr:uid="{00000000-0005-0000-0000-0000C7190000}"/>
    <cellStyle name="20% - Ênfase3 97" xfId="1642" xr:uid="{00000000-0005-0000-0000-0000C8190000}"/>
    <cellStyle name="20% - Ênfase3 97 2" xfId="5006" xr:uid="{00000000-0005-0000-0000-0000C9190000}"/>
    <cellStyle name="20% - Ênfase3 97 3" xfId="8314" xr:uid="{00000000-0005-0000-0000-0000CA190000}"/>
    <cellStyle name="20% - Ênfase3 97 4" xfId="11703" xr:uid="{00000000-0005-0000-0000-0000CB190000}"/>
    <cellStyle name="20% - Ênfase3 97 5" xfId="15017" xr:uid="{00000000-0005-0000-0000-0000CC190000}"/>
    <cellStyle name="20% - Ênfase3 97 6" xfId="18326" xr:uid="{00000000-0005-0000-0000-0000CD190000}"/>
    <cellStyle name="20% - Ênfase3 97 7" xfId="21667" xr:uid="{00000000-0005-0000-0000-0000CE190000}"/>
    <cellStyle name="20% - Ênfase3 97 8" xfId="25032" xr:uid="{00000000-0005-0000-0000-0000CF190000}"/>
    <cellStyle name="20% - Ênfase3 97 9" xfId="28341" xr:uid="{00000000-0005-0000-0000-0000D0190000}"/>
    <cellStyle name="20% - Ênfase3 98" xfId="1655" xr:uid="{00000000-0005-0000-0000-0000D1190000}"/>
    <cellStyle name="20% - Ênfase3 98 2" xfId="5019" xr:uid="{00000000-0005-0000-0000-0000D2190000}"/>
    <cellStyle name="20% - Ênfase3 98 3" xfId="8327" xr:uid="{00000000-0005-0000-0000-0000D3190000}"/>
    <cellStyle name="20% - Ênfase3 98 4" xfId="11716" xr:uid="{00000000-0005-0000-0000-0000D4190000}"/>
    <cellStyle name="20% - Ênfase3 98 5" xfId="15030" xr:uid="{00000000-0005-0000-0000-0000D5190000}"/>
    <cellStyle name="20% - Ênfase3 98 6" xfId="18339" xr:uid="{00000000-0005-0000-0000-0000D6190000}"/>
    <cellStyle name="20% - Ênfase3 98 7" xfId="21680" xr:uid="{00000000-0005-0000-0000-0000D7190000}"/>
    <cellStyle name="20% - Ênfase3 98 8" xfId="25045" xr:uid="{00000000-0005-0000-0000-0000D8190000}"/>
    <cellStyle name="20% - Ênfase3 98 9" xfId="28354" xr:uid="{00000000-0005-0000-0000-0000D9190000}"/>
    <cellStyle name="20% - Ênfase3 99" xfId="1668" xr:uid="{00000000-0005-0000-0000-0000DA190000}"/>
    <cellStyle name="20% - Ênfase3 99 2" xfId="5032" xr:uid="{00000000-0005-0000-0000-0000DB190000}"/>
    <cellStyle name="20% - Ênfase3 99 3" xfId="8340" xr:uid="{00000000-0005-0000-0000-0000DC190000}"/>
    <cellStyle name="20% - Ênfase3 99 4" xfId="11729" xr:uid="{00000000-0005-0000-0000-0000DD190000}"/>
    <cellStyle name="20% - Ênfase3 99 5" xfId="15043" xr:uid="{00000000-0005-0000-0000-0000DE190000}"/>
    <cellStyle name="20% - Ênfase3 99 6" xfId="18352" xr:uid="{00000000-0005-0000-0000-0000DF190000}"/>
    <cellStyle name="20% - Ênfase3 99 7" xfId="21693" xr:uid="{00000000-0005-0000-0000-0000E0190000}"/>
    <cellStyle name="20% - Ênfase3 99 8" xfId="25058" xr:uid="{00000000-0005-0000-0000-0000E1190000}"/>
    <cellStyle name="20% - Ênfase3 99 9" xfId="28367" xr:uid="{00000000-0005-0000-0000-0000E2190000}"/>
    <cellStyle name="20% - Ênfase4" xfId="33" builtinId="42" customBuiltin="1"/>
    <cellStyle name="20% - Ênfase4 10" xfId="451" xr:uid="{00000000-0005-0000-0000-0000E4190000}"/>
    <cellStyle name="20% - Ênfase4 10 2" xfId="3815" xr:uid="{00000000-0005-0000-0000-0000E5190000}"/>
    <cellStyle name="20% - Ênfase4 10 3" xfId="7123" xr:uid="{00000000-0005-0000-0000-0000E6190000}"/>
    <cellStyle name="20% - Ênfase4 10 4" xfId="10512" xr:uid="{00000000-0005-0000-0000-0000E7190000}"/>
    <cellStyle name="20% - Ênfase4 10 5" xfId="13826" xr:uid="{00000000-0005-0000-0000-0000E8190000}"/>
    <cellStyle name="20% - Ênfase4 10 6" xfId="17135" xr:uid="{00000000-0005-0000-0000-0000E9190000}"/>
    <cellStyle name="20% - Ênfase4 10 7" xfId="20476" xr:uid="{00000000-0005-0000-0000-0000EA190000}"/>
    <cellStyle name="20% - Ênfase4 10 8" xfId="23841" xr:uid="{00000000-0005-0000-0000-0000EB190000}"/>
    <cellStyle name="20% - Ênfase4 10 9" xfId="27150" xr:uid="{00000000-0005-0000-0000-0000EC190000}"/>
    <cellStyle name="20% - Ênfase4 100" xfId="1680" xr:uid="{00000000-0005-0000-0000-0000ED190000}"/>
    <cellStyle name="20% - Ênfase4 100 2" xfId="5044" xr:uid="{00000000-0005-0000-0000-0000EE190000}"/>
    <cellStyle name="20% - Ênfase4 100 3" xfId="8352" xr:uid="{00000000-0005-0000-0000-0000EF190000}"/>
    <cellStyle name="20% - Ênfase4 100 4" xfId="11741" xr:uid="{00000000-0005-0000-0000-0000F0190000}"/>
    <cellStyle name="20% - Ênfase4 100 5" xfId="15055" xr:uid="{00000000-0005-0000-0000-0000F1190000}"/>
    <cellStyle name="20% - Ênfase4 100 6" xfId="18364" xr:uid="{00000000-0005-0000-0000-0000F2190000}"/>
    <cellStyle name="20% - Ênfase4 100 7" xfId="21705" xr:uid="{00000000-0005-0000-0000-0000F3190000}"/>
    <cellStyle name="20% - Ênfase4 100 8" xfId="25070" xr:uid="{00000000-0005-0000-0000-0000F4190000}"/>
    <cellStyle name="20% - Ênfase4 100 9" xfId="28379" xr:uid="{00000000-0005-0000-0000-0000F5190000}"/>
    <cellStyle name="20% - Ênfase4 101" xfId="1693" xr:uid="{00000000-0005-0000-0000-0000F6190000}"/>
    <cellStyle name="20% - Ênfase4 101 2" xfId="5057" xr:uid="{00000000-0005-0000-0000-0000F7190000}"/>
    <cellStyle name="20% - Ênfase4 101 3" xfId="8365" xr:uid="{00000000-0005-0000-0000-0000F8190000}"/>
    <cellStyle name="20% - Ênfase4 101 4" xfId="11754" xr:uid="{00000000-0005-0000-0000-0000F9190000}"/>
    <cellStyle name="20% - Ênfase4 101 5" xfId="15068" xr:uid="{00000000-0005-0000-0000-0000FA190000}"/>
    <cellStyle name="20% - Ênfase4 101 6" xfId="18377" xr:uid="{00000000-0005-0000-0000-0000FB190000}"/>
    <cellStyle name="20% - Ênfase4 101 7" xfId="21718" xr:uid="{00000000-0005-0000-0000-0000FC190000}"/>
    <cellStyle name="20% - Ênfase4 101 8" xfId="25083" xr:uid="{00000000-0005-0000-0000-0000FD190000}"/>
    <cellStyle name="20% - Ênfase4 101 9" xfId="28392" xr:uid="{00000000-0005-0000-0000-0000FE190000}"/>
    <cellStyle name="20% - Ênfase4 102" xfId="1706" xr:uid="{00000000-0005-0000-0000-0000FF190000}"/>
    <cellStyle name="20% - Ênfase4 102 2" xfId="5070" xr:uid="{00000000-0005-0000-0000-0000001A0000}"/>
    <cellStyle name="20% - Ênfase4 102 3" xfId="8378" xr:uid="{00000000-0005-0000-0000-0000011A0000}"/>
    <cellStyle name="20% - Ênfase4 102 4" xfId="11767" xr:uid="{00000000-0005-0000-0000-0000021A0000}"/>
    <cellStyle name="20% - Ênfase4 102 5" xfId="15081" xr:uid="{00000000-0005-0000-0000-0000031A0000}"/>
    <cellStyle name="20% - Ênfase4 102 6" xfId="18390" xr:uid="{00000000-0005-0000-0000-0000041A0000}"/>
    <cellStyle name="20% - Ênfase4 102 7" xfId="21731" xr:uid="{00000000-0005-0000-0000-0000051A0000}"/>
    <cellStyle name="20% - Ênfase4 102 8" xfId="25096" xr:uid="{00000000-0005-0000-0000-0000061A0000}"/>
    <cellStyle name="20% - Ênfase4 102 9" xfId="28405" xr:uid="{00000000-0005-0000-0000-0000071A0000}"/>
    <cellStyle name="20% - Ênfase4 103" xfId="1719" xr:uid="{00000000-0005-0000-0000-0000081A0000}"/>
    <cellStyle name="20% - Ênfase4 103 2" xfId="5083" xr:uid="{00000000-0005-0000-0000-0000091A0000}"/>
    <cellStyle name="20% - Ênfase4 103 3" xfId="8391" xr:uid="{00000000-0005-0000-0000-00000A1A0000}"/>
    <cellStyle name="20% - Ênfase4 103 4" xfId="11780" xr:uid="{00000000-0005-0000-0000-00000B1A0000}"/>
    <cellStyle name="20% - Ênfase4 103 5" xfId="15094" xr:uid="{00000000-0005-0000-0000-00000C1A0000}"/>
    <cellStyle name="20% - Ênfase4 103 6" xfId="18403" xr:uid="{00000000-0005-0000-0000-00000D1A0000}"/>
    <cellStyle name="20% - Ênfase4 103 7" xfId="21744" xr:uid="{00000000-0005-0000-0000-00000E1A0000}"/>
    <cellStyle name="20% - Ênfase4 103 8" xfId="25109" xr:uid="{00000000-0005-0000-0000-00000F1A0000}"/>
    <cellStyle name="20% - Ênfase4 103 9" xfId="28418" xr:uid="{00000000-0005-0000-0000-0000101A0000}"/>
    <cellStyle name="20% - Ênfase4 104" xfId="1732" xr:uid="{00000000-0005-0000-0000-0000111A0000}"/>
    <cellStyle name="20% - Ênfase4 104 2" xfId="5096" xr:uid="{00000000-0005-0000-0000-0000121A0000}"/>
    <cellStyle name="20% - Ênfase4 104 3" xfId="8404" xr:uid="{00000000-0005-0000-0000-0000131A0000}"/>
    <cellStyle name="20% - Ênfase4 104 4" xfId="11793" xr:uid="{00000000-0005-0000-0000-0000141A0000}"/>
    <cellStyle name="20% - Ênfase4 104 5" xfId="15107" xr:uid="{00000000-0005-0000-0000-0000151A0000}"/>
    <cellStyle name="20% - Ênfase4 104 6" xfId="18416" xr:uid="{00000000-0005-0000-0000-0000161A0000}"/>
    <cellStyle name="20% - Ênfase4 104 7" xfId="21757" xr:uid="{00000000-0005-0000-0000-0000171A0000}"/>
    <cellStyle name="20% - Ênfase4 104 8" xfId="25122" xr:uid="{00000000-0005-0000-0000-0000181A0000}"/>
    <cellStyle name="20% - Ênfase4 104 9" xfId="28431" xr:uid="{00000000-0005-0000-0000-0000191A0000}"/>
    <cellStyle name="20% - Ênfase4 105" xfId="1745" xr:uid="{00000000-0005-0000-0000-00001A1A0000}"/>
    <cellStyle name="20% - Ênfase4 105 2" xfId="5109" xr:uid="{00000000-0005-0000-0000-00001B1A0000}"/>
    <cellStyle name="20% - Ênfase4 105 3" xfId="8417" xr:uid="{00000000-0005-0000-0000-00001C1A0000}"/>
    <cellStyle name="20% - Ênfase4 105 4" xfId="11806" xr:uid="{00000000-0005-0000-0000-00001D1A0000}"/>
    <cellStyle name="20% - Ênfase4 105 5" xfId="15120" xr:uid="{00000000-0005-0000-0000-00001E1A0000}"/>
    <cellStyle name="20% - Ênfase4 105 6" xfId="18429" xr:uid="{00000000-0005-0000-0000-00001F1A0000}"/>
    <cellStyle name="20% - Ênfase4 105 7" xfId="21770" xr:uid="{00000000-0005-0000-0000-0000201A0000}"/>
    <cellStyle name="20% - Ênfase4 105 8" xfId="25135" xr:uid="{00000000-0005-0000-0000-0000211A0000}"/>
    <cellStyle name="20% - Ênfase4 105 9" xfId="28444" xr:uid="{00000000-0005-0000-0000-0000221A0000}"/>
    <cellStyle name="20% - Ênfase4 106" xfId="1758" xr:uid="{00000000-0005-0000-0000-0000231A0000}"/>
    <cellStyle name="20% - Ênfase4 106 2" xfId="5122" xr:uid="{00000000-0005-0000-0000-0000241A0000}"/>
    <cellStyle name="20% - Ênfase4 106 3" xfId="8430" xr:uid="{00000000-0005-0000-0000-0000251A0000}"/>
    <cellStyle name="20% - Ênfase4 106 4" xfId="11819" xr:uid="{00000000-0005-0000-0000-0000261A0000}"/>
    <cellStyle name="20% - Ênfase4 106 5" xfId="15133" xr:uid="{00000000-0005-0000-0000-0000271A0000}"/>
    <cellStyle name="20% - Ênfase4 106 6" xfId="18442" xr:uid="{00000000-0005-0000-0000-0000281A0000}"/>
    <cellStyle name="20% - Ênfase4 106 7" xfId="21783" xr:uid="{00000000-0005-0000-0000-0000291A0000}"/>
    <cellStyle name="20% - Ênfase4 106 8" xfId="25148" xr:uid="{00000000-0005-0000-0000-00002A1A0000}"/>
    <cellStyle name="20% - Ênfase4 106 9" xfId="28457" xr:uid="{00000000-0005-0000-0000-00002B1A0000}"/>
    <cellStyle name="20% - Ênfase4 107" xfId="1771" xr:uid="{00000000-0005-0000-0000-00002C1A0000}"/>
    <cellStyle name="20% - Ênfase4 107 2" xfId="5135" xr:uid="{00000000-0005-0000-0000-00002D1A0000}"/>
    <cellStyle name="20% - Ênfase4 107 3" xfId="8443" xr:uid="{00000000-0005-0000-0000-00002E1A0000}"/>
    <cellStyle name="20% - Ênfase4 107 4" xfId="11832" xr:uid="{00000000-0005-0000-0000-00002F1A0000}"/>
    <cellStyle name="20% - Ênfase4 107 5" xfId="15146" xr:uid="{00000000-0005-0000-0000-0000301A0000}"/>
    <cellStyle name="20% - Ênfase4 107 6" xfId="18455" xr:uid="{00000000-0005-0000-0000-0000311A0000}"/>
    <cellStyle name="20% - Ênfase4 107 7" xfId="21796" xr:uid="{00000000-0005-0000-0000-0000321A0000}"/>
    <cellStyle name="20% - Ênfase4 107 8" xfId="25161" xr:uid="{00000000-0005-0000-0000-0000331A0000}"/>
    <cellStyle name="20% - Ênfase4 107 9" xfId="28470" xr:uid="{00000000-0005-0000-0000-0000341A0000}"/>
    <cellStyle name="20% - Ênfase4 108" xfId="1784" xr:uid="{00000000-0005-0000-0000-0000351A0000}"/>
    <cellStyle name="20% - Ênfase4 108 2" xfId="5148" xr:uid="{00000000-0005-0000-0000-0000361A0000}"/>
    <cellStyle name="20% - Ênfase4 108 3" xfId="8456" xr:uid="{00000000-0005-0000-0000-0000371A0000}"/>
    <cellStyle name="20% - Ênfase4 108 4" xfId="11845" xr:uid="{00000000-0005-0000-0000-0000381A0000}"/>
    <cellStyle name="20% - Ênfase4 108 5" xfId="15159" xr:uid="{00000000-0005-0000-0000-0000391A0000}"/>
    <cellStyle name="20% - Ênfase4 108 6" xfId="18468" xr:uid="{00000000-0005-0000-0000-00003A1A0000}"/>
    <cellStyle name="20% - Ênfase4 108 7" xfId="21809" xr:uid="{00000000-0005-0000-0000-00003B1A0000}"/>
    <cellStyle name="20% - Ênfase4 108 8" xfId="25174" xr:uid="{00000000-0005-0000-0000-00003C1A0000}"/>
    <cellStyle name="20% - Ênfase4 108 9" xfId="28483" xr:uid="{00000000-0005-0000-0000-00003D1A0000}"/>
    <cellStyle name="20% - Ênfase4 109" xfId="1797" xr:uid="{00000000-0005-0000-0000-00003E1A0000}"/>
    <cellStyle name="20% - Ênfase4 109 2" xfId="5161" xr:uid="{00000000-0005-0000-0000-00003F1A0000}"/>
    <cellStyle name="20% - Ênfase4 109 3" xfId="8469" xr:uid="{00000000-0005-0000-0000-0000401A0000}"/>
    <cellStyle name="20% - Ênfase4 109 4" xfId="11858" xr:uid="{00000000-0005-0000-0000-0000411A0000}"/>
    <cellStyle name="20% - Ênfase4 109 5" xfId="15172" xr:uid="{00000000-0005-0000-0000-0000421A0000}"/>
    <cellStyle name="20% - Ênfase4 109 6" xfId="18481" xr:uid="{00000000-0005-0000-0000-0000431A0000}"/>
    <cellStyle name="20% - Ênfase4 109 7" xfId="21822" xr:uid="{00000000-0005-0000-0000-0000441A0000}"/>
    <cellStyle name="20% - Ênfase4 109 8" xfId="25187" xr:uid="{00000000-0005-0000-0000-0000451A0000}"/>
    <cellStyle name="20% - Ênfase4 109 9" xfId="28496" xr:uid="{00000000-0005-0000-0000-0000461A0000}"/>
    <cellStyle name="20% - Ênfase4 11" xfId="464" xr:uid="{00000000-0005-0000-0000-0000471A0000}"/>
    <cellStyle name="20% - Ênfase4 11 2" xfId="3828" xr:uid="{00000000-0005-0000-0000-0000481A0000}"/>
    <cellStyle name="20% - Ênfase4 11 3" xfId="7136" xr:uid="{00000000-0005-0000-0000-0000491A0000}"/>
    <cellStyle name="20% - Ênfase4 11 4" xfId="10525" xr:uid="{00000000-0005-0000-0000-00004A1A0000}"/>
    <cellStyle name="20% - Ênfase4 11 5" xfId="13839" xr:uid="{00000000-0005-0000-0000-00004B1A0000}"/>
    <cellStyle name="20% - Ênfase4 11 6" xfId="17148" xr:uid="{00000000-0005-0000-0000-00004C1A0000}"/>
    <cellStyle name="20% - Ênfase4 11 7" xfId="20489" xr:uid="{00000000-0005-0000-0000-00004D1A0000}"/>
    <cellStyle name="20% - Ênfase4 11 8" xfId="23854" xr:uid="{00000000-0005-0000-0000-00004E1A0000}"/>
    <cellStyle name="20% - Ênfase4 11 9" xfId="27163" xr:uid="{00000000-0005-0000-0000-00004F1A0000}"/>
    <cellStyle name="20% - Ênfase4 110" xfId="1810" xr:uid="{00000000-0005-0000-0000-0000501A0000}"/>
    <cellStyle name="20% - Ênfase4 110 2" xfId="5174" xr:uid="{00000000-0005-0000-0000-0000511A0000}"/>
    <cellStyle name="20% - Ênfase4 110 3" xfId="8482" xr:uid="{00000000-0005-0000-0000-0000521A0000}"/>
    <cellStyle name="20% - Ênfase4 110 4" xfId="11871" xr:uid="{00000000-0005-0000-0000-0000531A0000}"/>
    <cellStyle name="20% - Ênfase4 110 5" xfId="15185" xr:uid="{00000000-0005-0000-0000-0000541A0000}"/>
    <cellStyle name="20% - Ênfase4 110 6" xfId="18494" xr:uid="{00000000-0005-0000-0000-0000551A0000}"/>
    <cellStyle name="20% - Ênfase4 110 7" xfId="21835" xr:uid="{00000000-0005-0000-0000-0000561A0000}"/>
    <cellStyle name="20% - Ênfase4 110 8" xfId="25200" xr:uid="{00000000-0005-0000-0000-0000571A0000}"/>
    <cellStyle name="20% - Ênfase4 110 9" xfId="28509" xr:uid="{00000000-0005-0000-0000-0000581A0000}"/>
    <cellStyle name="20% - Ênfase4 111" xfId="1823" xr:uid="{00000000-0005-0000-0000-0000591A0000}"/>
    <cellStyle name="20% - Ênfase4 111 2" xfId="5187" xr:uid="{00000000-0005-0000-0000-00005A1A0000}"/>
    <cellStyle name="20% - Ênfase4 111 3" xfId="8495" xr:uid="{00000000-0005-0000-0000-00005B1A0000}"/>
    <cellStyle name="20% - Ênfase4 111 4" xfId="11884" xr:uid="{00000000-0005-0000-0000-00005C1A0000}"/>
    <cellStyle name="20% - Ênfase4 111 5" xfId="15198" xr:uid="{00000000-0005-0000-0000-00005D1A0000}"/>
    <cellStyle name="20% - Ênfase4 111 6" xfId="18507" xr:uid="{00000000-0005-0000-0000-00005E1A0000}"/>
    <cellStyle name="20% - Ênfase4 111 7" xfId="21848" xr:uid="{00000000-0005-0000-0000-00005F1A0000}"/>
    <cellStyle name="20% - Ênfase4 111 8" xfId="25213" xr:uid="{00000000-0005-0000-0000-0000601A0000}"/>
    <cellStyle name="20% - Ênfase4 111 9" xfId="28522" xr:uid="{00000000-0005-0000-0000-0000611A0000}"/>
    <cellStyle name="20% - Ênfase4 112" xfId="1836" xr:uid="{00000000-0005-0000-0000-0000621A0000}"/>
    <cellStyle name="20% - Ênfase4 112 2" xfId="5200" xr:uid="{00000000-0005-0000-0000-0000631A0000}"/>
    <cellStyle name="20% - Ênfase4 112 3" xfId="8508" xr:uid="{00000000-0005-0000-0000-0000641A0000}"/>
    <cellStyle name="20% - Ênfase4 112 4" xfId="11897" xr:uid="{00000000-0005-0000-0000-0000651A0000}"/>
    <cellStyle name="20% - Ênfase4 112 5" xfId="15211" xr:uid="{00000000-0005-0000-0000-0000661A0000}"/>
    <cellStyle name="20% - Ênfase4 112 6" xfId="18520" xr:uid="{00000000-0005-0000-0000-0000671A0000}"/>
    <cellStyle name="20% - Ênfase4 112 7" xfId="21861" xr:uid="{00000000-0005-0000-0000-0000681A0000}"/>
    <cellStyle name="20% - Ênfase4 112 8" xfId="25226" xr:uid="{00000000-0005-0000-0000-0000691A0000}"/>
    <cellStyle name="20% - Ênfase4 112 9" xfId="28535" xr:uid="{00000000-0005-0000-0000-00006A1A0000}"/>
    <cellStyle name="20% - Ênfase4 113" xfId="1584" xr:uid="{00000000-0005-0000-0000-00006B1A0000}"/>
    <cellStyle name="20% - Ênfase4 113 2" xfId="4948" xr:uid="{00000000-0005-0000-0000-00006C1A0000}"/>
    <cellStyle name="20% - Ênfase4 113 3" xfId="8256" xr:uid="{00000000-0005-0000-0000-00006D1A0000}"/>
    <cellStyle name="20% - Ênfase4 113 4" xfId="11645" xr:uid="{00000000-0005-0000-0000-00006E1A0000}"/>
    <cellStyle name="20% - Ênfase4 113 5" xfId="14959" xr:uid="{00000000-0005-0000-0000-00006F1A0000}"/>
    <cellStyle name="20% - Ênfase4 113 6" xfId="18268" xr:uid="{00000000-0005-0000-0000-0000701A0000}"/>
    <cellStyle name="20% - Ênfase4 113 7" xfId="21609" xr:uid="{00000000-0005-0000-0000-0000711A0000}"/>
    <cellStyle name="20% - Ênfase4 113 8" xfId="24974" xr:uid="{00000000-0005-0000-0000-0000721A0000}"/>
    <cellStyle name="20% - Ênfase4 113 9" xfId="28283" xr:uid="{00000000-0005-0000-0000-0000731A0000}"/>
    <cellStyle name="20% - Ênfase4 114" xfId="1854" xr:uid="{00000000-0005-0000-0000-0000741A0000}"/>
    <cellStyle name="20% - Ênfase4 114 2" xfId="5218" xr:uid="{00000000-0005-0000-0000-0000751A0000}"/>
    <cellStyle name="20% - Ênfase4 114 3" xfId="8526" xr:uid="{00000000-0005-0000-0000-0000761A0000}"/>
    <cellStyle name="20% - Ênfase4 114 4" xfId="11915" xr:uid="{00000000-0005-0000-0000-0000771A0000}"/>
    <cellStyle name="20% - Ênfase4 114 5" xfId="15229" xr:uid="{00000000-0005-0000-0000-0000781A0000}"/>
    <cellStyle name="20% - Ênfase4 114 6" xfId="18538" xr:uid="{00000000-0005-0000-0000-0000791A0000}"/>
    <cellStyle name="20% - Ênfase4 114 7" xfId="21879" xr:uid="{00000000-0005-0000-0000-00007A1A0000}"/>
    <cellStyle name="20% - Ênfase4 114 8" xfId="25244" xr:uid="{00000000-0005-0000-0000-00007B1A0000}"/>
    <cellStyle name="20% - Ênfase4 114 9" xfId="28553" xr:uid="{00000000-0005-0000-0000-00007C1A0000}"/>
    <cellStyle name="20% - Ênfase4 115" xfId="1868" xr:uid="{00000000-0005-0000-0000-00007D1A0000}"/>
    <cellStyle name="20% - Ênfase4 115 2" xfId="5232" xr:uid="{00000000-0005-0000-0000-00007E1A0000}"/>
    <cellStyle name="20% - Ênfase4 115 3" xfId="8540" xr:uid="{00000000-0005-0000-0000-00007F1A0000}"/>
    <cellStyle name="20% - Ênfase4 115 4" xfId="11929" xr:uid="{00000000-0005-0000-0000-0000801A0000}"/>
    <cellStyle name="20% - Ênfase4 115 5" xfId="15243" xr:uid="{00000000-0005-0000-0000-0000811A0000}"/>
    <cellStyle name="20% - Ênfase4 115 6" xfId="18552" xr:uid="{00000000-0005-0000-0000-0000821A0000}"/>
    <cellStyle name="20% - Ênfase4 115 7" xfId="21893" xr:uid="{00000000-0005-0000-0000-0000831A0000}"/>
    <cellStyle name="20% - Ênfase4 115 8" xfId="25258" xr:uid="{00000000-0005-0000-0000-0000841A0000}"/>
    <cellStyle name="20% - Ênfase4 115 9" xfId="28567" xr:uid="{00000000-0005-0000-0000-0000851A0000}"/>
    <cellStyle name="20% - Ênfase4 116" xfId="1882" xr:uid="{00000000-0005-0000-0000-0000861A0000}"/>
    <cellStyle name="20% - Ênfase4 116 2" xfId="5246" xr:uid="{00000000-0005-0000-0000-0000871A0000}"/>
    <cellStyle name="20% - Ênfase4 116 3" xfId="8554" xr:uid="{00000000-0005-0000-0000-0000881A0000}"/>
    <cellStyle name="20% - Ênfase4 116 4" xfId="11943" xr:uid="{00000000-0005-0000-0000-0000891A0000}"/>
    <cellStyle name="20% - Ênfase4 116 5" xfId="15257" xr:uid="{00000000-0005-0000-0000-00008A1A0000}"/>
    <cellStyle name="20% - Ênfase4 116 6" xfId="18566" xr:uid="{00000000-0005-0000-0000-00008B1A0000}"/>
    <cellStyle name="20% - Ênfase4 116 7" xfId="21907" xr:uid="{00000000-0005-0000-0000-00008C1A0000}"/>
    <cellStyle name="20% - Ênfase4 116 8" xfId="25272" xr:uid="{00000000-0005-0000-0000-00008D1A0000}"/>
    <cellStyle name="20% - Ênfase4 116 9" xfId="28581" xr:uid="{00000000-0005-0000-0000-00008E1A0000}"/>
    <cellStyle name="20% - Ênfase4 117" xfId="1896" xr:uid="{00000000-0005-0000-0000-00008F1A0000}"/>
    <cellStyle name="20% - Ênfase4 117 2" xfId="5260" xr:uid="{00000000-0005-0000-0000-0000901A0000}"/>
    <cellStyle name="20% - Ênfase4 117 3" xfId="8568" xr:uid="{00000000-0005-0000-0000-0000911A0000}"/>
    <cellStyle name="20% - Ênfase4 117 4" xfId="11957" xr:uid="{00000000-0005-0000-0000-0000921A0000}"/>
    <cellStyle name="20% - Ênfase4 117 5" xfId="15271" xr:uid="{00000000-0005-0000-0000-0000931A0000}"/>
    <cellStyle name="20% - Ênfase4 117 6" xfId="18580" xr:uid="{00000000-0005-0000-0000-0000941A0000}"/>
    <cellStyle name="20% - Ênfase4 117 7" xfId="21921" xr:uid="{00000000-0005-0000-0000-0000951A0000}"/>
    <cellStyle name="20% - Ênfase4 117 8" xfId="25286" xr:uid="{00000000-0005-0000-0000-0000961A0000}"/>
    <cellStyle name="20% - Ênfase4 117 9" xfId="28595" xr:uid="{00000000-0005-0000-0000-0000971A0000}"/>
    <cellStyle name="20% - Ênfase4 118" xfId="1910" xr:uid="{00000000-0005-0000-0000-0000981A0000}"/>
    <cellStyle name="20% - Ênfase4 118 2" xfId="5274" xr:uid="{00000000-0005-0000-0000-0000991A0000}"/>
    <cellStyle name="20% - Ênfase4 118 3" xfId="8582" xr:uid="{00000000-0005-0000-0000-00009A1A0000}"/>
    <cellStyle name="20% - Ênfase4 118 4" xfId="11971" xr:uid="{00000000-0005-0000-0000-00009B1A0000}"/>
    <cellStyle name="20% - Ênfase4 118 5" xfId="15285" xr:uid="{00000000-0005-0000-0000-00009C1A0000}"/>
    <cellStyle name="20% - Ênfase4 118 6" xfId="18594" xr:uid="{00000000-0005-0000-0000-00009D1A0000}"/>
    <cellStyle name="20% - Ênfase4 118 7" xfId="21935" xr:uid="{00000000-0005-0000-0000-00009E1A0000}"/>
    <cellStyle name="20% - Ênfase4 118 8" xfId="25300" xr:uid="{00000000-0005-0000-0000-00009F1A0000}"/>
    <cellStyle name="20% - Ênfase4 118 9" xfId="28609" xr:uid="{00000000-0005-0000-0000-0000A01A0000}"/>
    <cellStyle name="20% - Ênfase4 119" xfId="1924" xr:uid="{00000000-0005-0000-0000-0000A11A0000}"/>
    <cellStyle name="20% - Ênfase4 119 2" xfId="5288" xr:uid="{00000000-0005-0000-0000-0000A21A0000}"/>
    <cellStyle name="20% - Ênfase4 119 3" xfId="8596" xr:uid="{00000000-0005-0000-0000-0000A31A0000}"/>
    <cellStyle name="20% - Ênfase4 119 4" xfId="11985" xr:uid="{00000000-0005-0000-0000-0000A41A0000}"/>
    <cellStyle name="20% - Ênfase4 119 5" xfId="15299" xr:uid="{00000000-0005-0000-0000-0000A51A0000}"/>
    <cellStyle name="20% - Ênfase4 119 6" xfId="18608" xr:uid="{00000000-0005-0000-0000-0000A61A0000}"/>
    <cellStyle name="20% - Ênfase4 119 7" xfId="21949" xr:uid="{00000000-0005-0000-0000-0000A71A0000}"/>
    <cellStyle name="20% - Ênfase4 119 8" xfId="25314" xr:uid="{00000000-0005-0000-0000-0000A81A0000}"/>
    <cellStyle name="20% - Ênfase4 119 9" xfId="28623" xr:uid="{00000000-0005-0000-0000-0000A91A0000}"/>
    <cellStyle name="20% - Ênfase4 12" xfId="477" xr:uid="{00000000-0005-0000-0000-0000AA1A0000}"/>
    <cellStyle name="20% - Ênfase4 12 2" xfId="3841" xr:uid="{00000000-0005-0000-0000-0000AB1A0000}"/>
    <cellStyle name="20% - Ênfase4 12 3" xfId="7149" xr:uid="{00000000-0005-0000-0000-0000AC1A0000}"/>
    <cellStyle name="20% - Ênfase4 12 4" xfId="10538" xr:uid="{00000000-0005-0000-0000-0000AD1A0000}"/>
    <cellStyle name="20% - Ênfase4 12 5" xfId="13852" xr:uid="{00000000-0005-0000-0000-0000AE1A0000}"/>
    <cellStyle name="20% - Ênfase4 12 6" xfId="17161" xr:uid="{00000000-0005-0000-0000-0000AF1A0000}"/>
    <cellStyle name="20% - Ênfase4 12 7" xfId="20502" xr:uid="{00000000-0005-0000-0000-0000B01A0000}"/>
    <cellStyle name="20% - Ênfase4 12 8" xfId="23867" xr:uid="{00000000-0005-0000-0000-0000B11A0000}"/>
    <cellStyle name="20% - Ênfase4 12 9" xfId="27176" xr:uid="{00000000-0005-0000-0000-0000B21A0000}"/>
    <cellStyle name="20% - Ênfase4 120" xfId="1938" xr:uid="{00000000-0005-0000-0000-0000B31A0000}"/>
    <cellStyle name="20% - Ênfase4 120 2" xfId="5302" xr:uid="{00000000-0005-0000-0000-0000B41A0000}"/>
    <cellStyle name="20% - Ênfase4 120 3" xfId="8610" xr:uid="{00000000-0005-0000-0000-0000B51A0000}"/>
    <cellStyle name="20% - Ênfase4 120 4" xfId="11999" xr:uid="{00000000-0005-0000-0000-0000B61A0000}"/>
    <cellStyle name="20% - Ênfase4 120 5" xfId="15313" xr:uid="{00000000-0005-0000-0000-0000B71A0000}"/>
    <cellStyle name="20% - Ênfase4 120 6" xfId="18622" xr:uid="{00000000-0005-0000-0000-0000B81A0000}"/>
    <cellStyle name="20% - Ênfase4 120 7" xfId="21963" xr:uid="{00000000-0005-0000-0000-0000B91A0000}"/>
    <cellStyle name="20% - Ênfase4 120 8" xfId="25328" xr:uid="{00000000-0005-0000-0000-0000BA1A0000}"/>
    <cellStyle name="20% - Ênfase4 120 9" xfId="28637" xr:uid="{00000000-0005-0000-0000-0000BB1A0000}"/>
    <cellStyle name="20% - Ênfase4 121" xfId="1952" xr:uid="{00000000-0005-0000-0000-0000BC1A0000}"/>
    <cellStyle name="20% - Ênfase4 121 2" xfId="5316" xr:uid="{00000000-0005-0000-0000-0000BD1A0000}"/>
    <cellStyle name="20% - Ênfase4 121 3" xfId="8624" xr:uid="{00000000-0005-0000-0000-0000BE1A0000}"/>
    <cellStyle name="20% - Ênfase4 121 4" xfId="12013" xr:uid="{00000000-0005-0000-0000-0000BF1A0000}"/>
    <cellStyle name="20% - Ênfase4 121 5" xfId="15327" xr:uid="{00000000-0005-0000-0000-0000C01A0000}"/>
    <cellStyle name="20% - Ênfase4 121 6" xfId="18636" xr:uid="{00000000-0005-0000-0000-0000C11A0000}"/>
    <cellStyle name="20% - Ênfase4 121 7" xfId="21977" xr:uid="{00000000-0005-0000-0000-0000C21A0000}"/>
    <cellStyle name="20% - Ênfase4 121 8" xfId="25342" xr:uid="{00000000-0005-0000-0000-0000C31A0000}"/>
    <cellStyle name="20% - Ênfase4 121 9" xfId="28651" xr:uid="{00000000-0005-0000-0000-0000C41A0000}"/>
    <cellStyle name="20% - Ênfase4 122" xfId="1966" xr:uid="{00000000-0005-0000-0000-0000C51A0000}"/>
    <cellStyle name="20% - Ênfase4 122 2" xfId="5330" xr:uid="{00000000-0005-0000-0000-0000C61A0000}"/>
    <cellStyle name="20% - Ênfase4 122 3" xfId="8638" xr:uid="{00000000-0005-0000-0000-0000C71A0000}"/>
    <cellStyle name="20% - Ênfase4 122 4" xfId="12027" xr:uid="{00000000-0005-0000-0000-0000C81A0000}"/>
    <cellStyle name="20% - Ênfase4 122 5" xfId="15341" xr:uid="{00000000-0005-0000-0000-0000C91A0000}"/>
    <cellStyle name="20% - Ênfase4 122 6" xfId="18650" xr:uid="{00000000-0005-0000-0000-0000CA1A0000}"/>
    <cellStyle name="20% - Ênfase4 122 7" xfId="21991" xr:uid="{00000000-0005-0000-0000-0000CB1A0000}"/>
    <cellStyle name="20% - Ênfase4 122 8" xfId="25356" xr:uid="{00000000-0005-0000-0000-0000CC1A0000}"/>
    <cellStyle name="20% - Ênfase4 122 9" xfId="28665" xr:uid="{00000000-0005-0000-0000-0000CD1A0000}"/>
    <cellStyle name="20% - Ênfase4 123" xfId="1980" xr:uid="{00000000-0005-0000-0000-0000CE1A0000}"/>
    <cellStyle name="20% - Ênfase4 123 2" xfId="5344" xr:uid="{00000000-0005-0000-0000-0000CF1A0000}"/>
    <cellStyle name="20% - Ênfase4 123 3" xfId="8652" xr:uid="{00000000-0005-0000-0000-0000D01A0000}"/>
    <cellStyle name="20% - Ênfase4 123 4" xfId="12041" xr:uid="{00000000-0005-0000-0000-0000D11A0000}"/>
    <cellStyle name="20% - Ênfase4 123 5" xfId="15355" xr:uid="{00000000-0005-0000-0000-0000D21A0000}"/>
    <cellStyle name="20% - Ênfase4 123 6" xfId="18664" xr:uid="{00000000-0005-0000-0000-0000D31A0000}"/>
    <cellStyle name="20% - Ênfase4 123 7" xfId="22005" xr:uid="{00000000-0005-0000-0000-0000D41A0000}"/>
    <cellStyle name="20% - Ênfase4 123 8" xfId="25370" xr:uid="{00000000-0005-0000-0000-0000D51A0000}"/>
    <cellStyle name="20% - Ênfase4 123 9" xfId="28679" xr:uid="{00000000-0005-0000-0000-0000D61A0000}"/>
    <cellStyle name="20% - Ênfase4 124" xfId="1993" xr:uid="{00000000-0005-0000-0000-0000D71A0000}"/>
    <cellStyle name="20% - Ênfase4 124 2" xfId="5357" xr:uid="{00000000-0005-0000-0000-0000D81A0000}"/>
    <cellStyle name="20% - Ênfase4 124 3" xfId="8665" xr:uid="{00000000-0005-0000-0000-0000D91A0000}"/>
    <cellStyle name="20% - Ênfase4 124 4" xfId="12054" xr:uid="{00000000-0005-0000-0000-0000DA1A0000}"/>
    <cellStyle name="20% - Ênfase4 124 5" xfId="15368" xr:uid="{00000000-0005-0000-0000-0000DB1A0000}"/>
    <cellStyle name="20% - Ênfase4 124 6" xfId="18677" xr:uid="{00000000-0005-0000-0000-0000DC1A0000}"/>
    <cellStyle name="20% - Ênfase4 124 7" xfId="22018" xr:uid="{00000000-0005-0000-0000-0000DD1A0000}"/>
    <cellStyle name="20% - Ênfase4 124 8" xfId="25383" xr:uid="{00000000-0005-0000-0000-0000DE1A0000}"/>
    <cellStyle name="20% - Ênfase4 124 9" xfId="28692" xr:uid="{00000000-0005-0000-0000-0000DF1A0000}"/>
    <cellStyle name="20% - Ênfase4 125" xfId="2007" xr:uid="{00000000-0005-0000-0000-0000E01A0000}"/>
    <cellStyle name="20% - Ênfase4 125 2" xfId="5371" xr:uid="{00000000-0005-0000-0000-0000E11A0000}"/>
    <cellStyle name="20% - Ênfase4 125 3" xfId="8679" xr:uid="{00000000-0005-0000-0000-0000E21A0000}"/>
    <cellStyle name="20% - Ênfase4 125 4" xfId="12068" xr:uid="{00000000-0005-0000-0000-0000E31A0000}"/>
    <cellStyle name="20% - Ênfase4 125 5" xfId="15382" xr:uid="{00000000-0005-0000-0000-0000E41A0000}"/>
    <cellStyle name="20% - Ênfase4 125 6" xfId="18691" xr:uid="{00000000-0005-0000-0000-0000E51A0000}"/>
    <cellStyle name="20% - Ênfase4 125 7" xfId="22032" xr:uid="{00000000-0005-0000-0000-0000E61A0000}"/>
    <cellStyle name="20% - Ênfase4 125 8" xfId="25397" xr:uid="{00000000-0005-0000-0000-0000E71A0000}"/>
    <cellStyle name="20% - Ênfase4 125 9" xfId="28706" xr:uid="{00000000-0005-0000-0000-0000E81A0000}"/>
    <cellStyle name="20% - Ênfase4 126" xfId="2021" xr:uid="{00000000-0005-0000-0000-0000E91A0000}"/>
    <cellStyle name="20% - Ênfase4 126 2" xfId="5385" xr:uid="{00000000-0005-0000-0000-0000EA1A0000}"/>
    <cellStyle name="20% - Ênfase4 126 3" xfId="8693" xr:uid="{00000000-0005-0000-0000-0000EB1A0000}"/>
    <cellStyle name="20% - Ênfase4 126 4" xfId="12082" xr:uid="{00000000-0005-0000-0000-0000EC1A0000}"/>
    <cellStyle name="20% - Ênfase4 126 5" xfId="15396" xr:uid="{00000000-0005-0000-0000-0000ED1A0000}"/>
    <cellStyle name="20% - Ênfase4 126 6" xfId="18705" xr:uid="{00000000-0005-0000-0000-0000EE1A0000}"/>
    <cellStyle name="20% - Ênfase4 126 7" xfId="22046" xr:uid="{00000000-0005-0000-0000-0000EF1A0000}"/>
    <cellStyle name="20% - Ênfase4 126 8" xfId="25411" xr:uid="{00000000-0005-0000-0000-0000F01A0000}"/>
    <cellStyle name="20% - Ênfase4 126 9" xfId="28720" xr:uid="{00000000-0005-0000-0000-0000F11A0000}"/>
    <cellStyle name="20% - Ênfase4 127" xfId="2035" xr:uid="{00000000-0005-0000-0000-0000F21A0000}"/>
    <cellStyle name="20% - Ênfase4 127 2" xfId="5399" xr:uid="{00000000-0005-0000-0000-0000F31A0000}"/>
    <cellStyle name="20% - Ênfase4 127 3" xfId="8707" xr:uid="{00000000-0005-0000-0000-0000F41A0000}"/>
    <cellStyle name="20% - Ênfase4 127 4" xfId="12096" xr:uid="{00000000-0005-0000-0000-0000F51A0000}"/>
    <cellStyle name="20% - Ênfase4 127 5" xfId="15410" xr:uid="{00000000-0005-0000-0000-0000F61A0000}"/>
    <cellStyle name="20% - Ênfase4 127 6" xfId="18719" xr:uid="{00000000-0005-0000-0000-0000F71A0000}"/>
    <cellStyle name="20% - Ênfase4 127 7" xfId="22060" xr:uid="{00000000-0005-0000-0000-0000F81A0000}"/>
    <cellStyle name="20% - Ênfase4 127 8" xfId="25425" xr:uid="{00000000-0005-0000-0000-0000F91A0000}"/>
    <cellStyle name="20% - Ênfase4 127 9" xfId="28734" xr:uid="{00000000-0005-0000-0000-0000FA1A0000}"/>
    <cellStyle name="20% - Ênfase4 128" xfId="2049" xr:uid="{00000000-0005-0000-0000-0000FB1A0000}"/>
    <cellStyle name="20% - Ênfase4 128 2" xfId="5413" xr:uid="{00000000-0005-0000-0000-0000FC1A0000}"/>
    <cellStyle name="20% - Ênfase4 128 3" xfId="8721" xr:uid="{00000000-0005-0000-0000-0000FD1A0000}"/>
    <cellStyle name="20% - Ênfase4 128 4" xfId="12110" xr:uid="{00000000-0005-0000-0000-0000FE1A0000}"/>
    <cellStyle name="20% - Ênfase4 128 5" xfId="15424" xr:uid="{00000000-0005-0000-0000-0000FF1A0000}"/>
    <cellStyle name="20% - Ênfase4 128 6" xfId="18733" xr:uid="{00000000-0005-0000-0000-0000001B0000}"/>
    <cellStyle name="20% - Ênfase4 128 7" xfId="22074" xr:uid="{00000000-0005-0000-0000-0000011B0000}"/>
    <cellStyle name="20% - Ênfase4 128 8" xfId="25439" xr:uid="{00000000-0005-0000-0000-0000021B0000}"/>
    <cellStyle name="20% - Ênfase4 128 9" xfId="28748" xr:uid="{00000000-0005-0000-0000-0000031B0000}"/>
    <cellStyle name="20% - Ênfase4 129" xfId="2063" xr:uid="{00000000-0005-0000-0000-0000041B0000}"/>
    <cellStyle name="20% - Ênfase4 129 2" xfId="5427" xr:uid="{00000000-0005-0000-0000-0000051B0000}"/>
    <cellStyle name="20% - Ênfase4 129 3" xfId="8735" xr:uid="{00000000-0005-0000-0000-0000061B0000}"/>
    <cellStyle name="20% - Ênfase4 129 4" xfId="12124" xr:uid="{00000000-0005-0000-0000-0000071B0000}"/>
    <cellStyle name="20% - Ênfase4 129 5" xfId="15438" xr:uid="{00000000-0005-0000-0000-0000081B0000}"/>
    <cellStyle name="20% - Ênfase4 129 6" xfId="18747" xr:uid="{00000000-0005-0000-0000-0000091B0000}"/>
    <cellStyle name="20% - Ênfase4 129 7" xfId="22088" xr:uid="{00000000-0005-0000-0000-00000A1B0000}"/>
    <cellStyle name="20% - Ênfase4 129 8" xfId="25453" xr:uid="{00000000-0005-0000-0000-00000B1B0000}"/>
    <cellStyle name="20% - Ênfase4 129 9" xfId="28762" xr:uid="{00000000-0005-0000-0000-00000C1B0000}"/>
    <cellStyle name="20% - Ênfase4 13" xfId="490" xr:uid="{00000000-0005-0000-0000-00000D1B0000}"/>
    <cellStyle name="20% - Ênfase4 13 2" xfId="3854" xr:uid="{00000000-0005-0000-0000-00000E1B0000}"/>
    <cellStyle name="20% - Ênfase4 13 3" xfId="7162" xr:uid="{00000000-0005-0000-0000-00000F1B0000}"/>
    <cellStyle name="20% - Ênfase4 13 4" xfId="10551" xr:uid="{00000000-0005-0000-0000-0000101B0000}"/>
    <cellStyle name="20% - Ênfase4 13 5" xfId="13865" xr:uid="{00000000-0005-0000-0000-0000111B0000}"/>
    <cellStyle name="20% - Ênfase4 13 6" xfId="17174" xr:uid="{00000000-0005-0000-0000-0000121B0000}"/>
    <cellStyle name="20% - Ênfase4 13 7" xfId="20515" xr:uid="{00000000-0005-0000-0000-0000131B0000}"/>
    <cellStyle name="20% - Ênfase4 13 8" xfId="23880" xr:uid="{00000000-0005-0000-0000-0000141B0000}"/>
    <cellStyle name="20% - Ênfase4 13 9" xfId="27189" xr:uid="{00000000-0005-0000-0000-0000151B0000}"/>
    <cellStyle name="20% - Ênfase4 130" xfId="2077" xr:uid="{00000000-0005-0000-0000-0000161B0000}"/>
    <cellStyle name="20% - Ênfase4 130 2" xfId="5441" xr:uid="{00000000-0005-0000-0000-0000171B0000}"/>
    <cellStyle name="20% - Ênfase4 130 3" xfId="8749" xr:uid="{00000000-0005-0000-0000-0000181B0000}"/>
    <cellStyle name="20% - Ênfase4 130 4" xfId="12138" xr:uid="{00000000-0005-0000-0000-0000191B0000}"/>
    <cellStyle name="20% - Ênfase4 130 5" xfId="15452" xr:uid="{00000000-0005-0000-0000-00001A1B0000}"/>
    <cellStyle name="20% - Ênfase4 130 6" xfId="18761" xr:uid="{00000000-0005-0000-0000-00001B1B0000}"/>
    <cellStyle name="20% - Ênfase4 130 7" xfId="22102" xr:uid="{00000000-0005-0000-0000-00001C1B0000}"/>
    <cellStyle name="20% - Ênfase4 130 8" xfId="25467" xr:uid="{00000000-0005-0000-0000-00001D1B0000}"/>
    <cellStyle name="20% - Ênfase4 130 9" xfId="28776" xr:uid="{00000000-0005-0000-0000-00001E1B0000}"/>
    <cellStyle name="20% - Ênfase4 131" xfId="2091" xr:uid="{00000000-0005-0000-0000-00001F1B0000}"/>
    <cellStyle name="20% - Ênfase4 131 2" xfId="5455" xr:uid="{00000000-0005-0000-0000-0000201B0000}"/>
    <cellStyle name="20% - Ênfase4 131 3" xfId="8763" xr:uid="{00000000-0005-0000-0000-0000211B0000}"/>
    <cellStyle name="20% - Ênfase4 131 4" xfId="12152" xr:uid="{00000000-0005-0000-0000-0000221B0000}"/>
    <cellStyle name="20% - Ênfase4 131 5" xfId="15466" xr:uid="{00000000-0005-0000-0000-0000231B0000}"/>
    <cellStyle name="20% - Ênfase4 131 6" xfId="18775" xr:uid="{00000000-0005-0000-0000-0000241B0000}"/>
    <cellStyle name="20% - Ênfase4 131 7" xfId="22116" xr:uid="{00000000-0005-0000-0000-0000251B0000}"/>
    <cellStyle name="20% - Ênfase4 131 8" xfId="25481" xr:uid="{00000000-0005-0000-0000-0000261B0000}"/>
    <cellStyle name="20% - Ênfase4 131 9" xfId="28790" xr:uid="{00000000-0005-0000-0000-0000271B0000}"/>
    <cellStyle name="20% - Ênfase4 132" xfId="2105" xr:uid="{00000000-0005-0000-0000-0000281B0000}"/>
    <cellStyle name="20% - Ênfase4 132 2" xfId="5469" xr:uid="{00000000-0005-0000-0000-0000291B0000}"/>
    <cellStyle name="20% - Ênfase4 132 3" xfId="8777" xr:uid="{00000000-0005-0000-0000-00002A1B0000}"/>
    <cellStyle name="20% - Ênfase4 132 4" xfId="12166" xr:uid="{00000000-0005-0000-0000-00002B1B0000}"/>
    <cellStyle name="20% - Ênfase4 132 5" xfId="15480" xr:uid="{00000000-0005-0000-0000-00002C1B0000}"/>
    <cellStyle name="20% - Ênfase4 132 6" xfId="18789" xr:uid="{00000000-0005-0000-0000-00002D1B0000}"/>
    <cellStyle name="20% - Ênfase4 132 7" xfId="22130" xr:uid="{00000000-0005-0000-0000-00002E1B0000}"/>
    <cellStyle name="20% - Ênfase4 132 8" xfId="25495" xr:uid="{00000000-0005-0000-0000-00002F1B0000}"/>
    <cellStyle name="20% - Ênfase4 132 9" xfId="28804" xr:uid="{00000000-0005-0000-0000-0000301B0000}"/>
    <cellStyle name="20% - Ênfase4 133" xfId="2119" xr:uid="{00000000-0005-0000-0000-0000311B0000}"/>
    <cellStyle name="20% - Ênfase4 133 2" xfId="5483" xr:uid="{00000000-0005-0000-0000-0000321B0000}"/>
    <cellStyle name="20% - Ênfase4 133 3" xfId="8791" xr:uid="{00000000-0005-0000-0000-0000331B0000}"/>
    <cellStyle name="20% - Ênfase4 133 4" xfId="12180" xr:uid="{00000000-0005-0000-0000-0000341B0000}"/>
    <cellStyle name="20% - Ênfase4 133 5" xfId="15494" xr:uid="{00000000-0005-0000-0000-0000351B0000}"/>
    <cellStyle name="20% - Ênfase4 133 6" xfId="18803" xr:uid="{00000000-0005-0000-0000-0000361B0000}"/>
    <cellStyle name="20% - Ênfase4 133 7" xfId="22144" xr:uid="{00000000-0005-0000-0000-0000371B0000}"/>
    <cellStyle name="20% - Ênfase4 133 8" xfId="25509" xr:uid="{00000000-0005-0000-0000-0000381B0000}"/>
    <cellStyle name="20% - Ênfase4 133 9" xfId="28818" xr:uid="{00000000-0005-0000-0000-0000391B0000}"/>
    <cellStyle name="20% - Ênfase4 134" xfId="2133" xr:uid="{00000000-0005-0000-0000-00003A1B0000}"/>
    <cellStyle name="20% - Ênfase4 134 2" xfId="5497" xr:uid="{00000000-0005-0000-0000-00003B1B0000}"/>
    <cellStyle name="20% - Ênfase4 134 3" xfId="8805" xr:uid="{00000000-0005-0000-0000-00003C1B0000}"/>
    <cellStyle name="20% - Ênfase4 134 4" xfId="12194" xr:uid="{00000000-0005-0000-0000-00003D1B0000}"/>
    <cellStyle name="20% - Ênfase4 134 5" xfId="15508" xr:uid="{00000000-0005-0000-0000-00003E1B0000}"/>
    <cellStyle name="20% - Ênfase4 134 6" xfId="18817" xr:uid="{00000000-0005-0000-0000-00003F1B0000}"/>
    <cellStyle name="20% - Ênfase4 134 7" xfId="22158" xr:uid="{00000000-0005-0000-0000-0000401B0000}"/>
    <cellStyle name="20% - Ênfase4 134 8" xfId="25523" xr:uid="{00000000-0005-0000-0000-0000411B0000}"/>
    <cellStyle name="20% - Ênfase4 134 9" xfId="28832" xr:uid="{00000000-0005-0000-0000-0000421B0000}"/>
    <cellStyle name="20% - Ênfase4 135" xfId="2147" xr:uid="{00000000-0005-0000-0000-0000431B0000}"/>
    <cellStyle name="20% - Ênfase4 135 2" xfId="5511" xr:uid="{00000000-0005-0000-0000-0000441B0000}"/>
    <cellStyle name="20% - Ênfase4 135 3" xfId="8819" xr:uid="{00000000-0005-0000-0000-0000451B0000}"/>
    <cellStyle name="20% - Ênfase4 135 4" xfId="12208" xr:uid="{00000000-0005-0000-0000-0000461B0000}"/>
    <cellStyle name="20% - Ênfase4 135 5" xfId="15522" xr:uid="{00000000-0005-0000-0000-0000471B0000}"/>
    <cellStyle name="20% - Ênfase4 135 6" xfId="18831" xr:uid="{00000000-0005-0000-0000-0000481B0000}"/>
    <cellStyle name="20% - Ênfase4 135 7" xfId="22172" xr:uid="{00000000-0005-0000-0000-0000491B0000}"/>
    <cellStyle name="20% - Ênfase4 135 8" xfId="25537" xr:uid="{00000000-0005-0000-0000-00004A1B0000}"/>
    <cellStyle name="20% - Ênfase4 135 9" xfId="28846" xr:uid="{00000000-0005-0000-0000-00004B1B0000}"/>
    <cellStyle name="20% - Ênfase4 136" xfId="2161" xr:uid="{00000000-0005-0000-0000-00004C1B0000}"/>
    <cellStyle name="20% - Ênfase4 136 2" xfId="5525" xr:uid="{00000000-0005-0000-0000-00004D1B0000}"/>
    <cellStyle name="20% - Ênfase4 136 3" xfId="8833" xr:uid="{00000000-0005-0000-0000-00004E1B0000}"/>
    <cellStyle name="20% - Ênfase4 136 4" xfId="12222" xr:uid="{00000000-0005-0000-0000-00004F1B0000}"/>
    <cellStyle name="20% - Ênfase4 136 5" xfId="15536" xr:uid="{00000000-0005-0000-0000-0000501B0000}"/>
    <cellStyle name="20% - Ênfase4 136 6" xfId="18845" xr:uid="{00000000-0005-0000-0000-0000511B0000}"/>
    <cellStyle name="20% - Ênfase4 136 7" xfId="22186" xr:uid="{00000000-0005-0000-0000-0000521B0000}"/>
    <cellStyle name="20% - Ênfase4 136 8" xfId="25551" xr:uid="{00000000-0005-0000-0000-0000531B0000}"/>
    <cellStyle name="20% - Ênfase4 136 9" xfId="28860" xr:uid="{00000000-0005-0000-0000-0000541B0000}"/>
    <cellStyle name="20% - Ênfase4 137" xfId="2175" xr:uid="{00000000-0005-0000-0000-0000551B0000}"/>
    <cellStyle name="20% - Ênfase4 137 2" xfId="5539" xr:uid="{00000000-0005-0000-0000-0000561B0000}"/>
    <cellStyle name="20% - Ênfase4 137 3" xfId="8847" xr:uid="{00000000-0005-0000-0000-0000571B0000}"/>
    <cellStyle name="20% - Ênfase4 137 4" xfId="12236" xr:uid="{00000000-0005-0000-0000-0000581B0000}"/>
    <cellStyle name="20% - Ênfase4 137 5" xfId="15550" xr:uid="{00000000-0005-0000-0000-0000591B0000}"/>
    <cellStyle name="20% - Ênfase4 137 6" xfId="18859" xr:uid="{00000000-0005-0000-0000-00005A1B0000}"/>
    <cellStyle name="20% - Ênfase4 137 7" xfId="22200" xr:uid="{00000000-0005-0000-0000-00005B1B0000}"/>
    <cellStyle name="20% - Ênfase4 137 8" xfId="25565" xr:uid="{00000000-0005-0000-0000-00005C1B0000}"/>
    <cellStyle name="20% - Ênfase4 137 9" xfId="28874" xr:uid="{00000000-0005-0000-0000-00005D1B0000}"/>
    <cellStyle name="20% - Ênfase4 138" xfId="2189" xr:uid="{00000000-0005-0000-0000-00005E1B0000}"/>
    <cellStyle name="20% - Ênfase4 138 2" xfId="5553" xr:uid="{00000000-0005-0000-0000-00005F1B0000}"/>
    <cellStyle name="20% - Ênfase4 138 3" xfId="8861" xr:uid="{00000000-0005-0000-0000-0000601B0000}"/>
    <cellStyle name="20% - Ênfase4 138 4" xfId="12250" xr:uid="{00000000-0005-0000-0000-0000611B0000}"/>
    <cellStyle name="20% - Ênfase4 138 5" xfId="15564" xr:uid="{00000000-0005-0000-0000-0000621B0000}"/>
    <cellStyle name="20% - Ênfase4 138 6" xfId="18873" xr:uid="{00000000-0005-0000-0000-0000631B0000}"/>
    <cellStyle name="20% - Ênfase4 138 7" xfId="22214" xr:uid="{00000000-0005-0000-0000-0000641B0000}"/>
    <cellStyle name="20% - Ênfase4 138 8" xfId="25579" xr:uid="{00000000-0005-0000-0000-0000651B0000}"/>
    <cellStyle name="20% - Ênfase4 138 9" xfId="28888" xr:uid="{00000000-0005-0000-0000-0000661B0000}"/>
    <cellStyle name="20% - Ênfase4 139" xfId="2203" xr:uid="{00000000-0005-0000-0000-0000671B0000}"/>
    <cellStyle name="20% - Ênfase4 139 2" xfId="5567" xr:uid="{00000000-0005-0000-0000-0000681B0000}"/>
    <cellStyle name="20% - Ênfase4 139 3" xfId="8875" xr:uid="{00000000-0005-0000-0000-0000691B0000}"/>
    <cellStyle name="20% - Ênfase4 139 4" xfId="12264" xr:uid="{00000000-0005-0000-0000-00006A1B0000}"/>
    <cellStyle name="20% - Ênfase4 139 5" xfId="15578" xr:uid="{00000000-0005-0000-0000-00006B1B0000}"/>
    <cellStyle name="20% - Ênfase4 139 6" xfId="18887" xr:uid="{00000000-0005-0000-0000-00006C1B0000}"/>
    <cellStyle name="20% - Ênfase4 139 7" xfId="22228" xr:uid="{00000000-0005-0000-0000-00006D1B0000}"/>
    <cellStyle name="20% - Ênfase4 139 8" xfId="25593" xr:uid="{00000000-0005-0000-0000-00006E1B0000}"/>
    <cellStyle name="20% - Ênfase4 139 9" xfId="28902" xr:uid="{00000000-0005-0000-0000-00006F1B0000}"/>
    <cellStyle name="20% - Ênfase4 14" xfId="503" xr:uid="{00000000-0005-0000-0000-0000701B0000}"/>
    <cellStyle name="20% - Ênfase4 14 2" xfId="3867" xr:uid="{00000000-0005-0000-0000-0000711B0000}"/>
    <cellStyle name="20% - Ênfase4 14 3" xfId="7175" xr:uid="{00000000-0005-0000-0000-0000721B0000}"/>
    <cellStyle name="20% - Ênfase4 14 4" xfId="10564" xr:uid="{00000000-0005-0000-0000-0000731B0000}"/>
    <cellStyle name="20% - Ênfase4 14 5" xfId="13878" xr:uid="{00000000-0005-0000-0000-0000741B0000}"/>
    <cellStyle name="20% - Ênfase4 14 6" xfId="17187" xr:uid="{00000000-0005-0000-0000-0000751B0000}"/>
    <cellStyle name="20% - Ênfase4 14 7" xfId="20528" xr:uid="{00000000-0005-0000-0000-0000761B0000}"/>
    <cellStyle name="20% - Ênfase4 14 8" xfId="23893" xr:uid="{00000000-0005-0000-0000-0000771B0000}"/>
    <cellStyle name="20% - Ênfase4 14 9" xfId="27202" xr:uid="{00000000-0005-0000-0000-0000781B0000}"/>
    <cellStyle name="20% - Ênfase4 140" xfId="2217" xr:uid="{00000000-0005-0000-0000-0000791B0000}"/>
    <cellStyle name="20% - Ênfase4 140 2" xfId="5581" xr:uid="{00000000-0005-0000-0000-00007A1B0000}"/>
    <cellStyle name="20% - Ênfase4 140 3" xfId="8889" xr:uid="{00000000-0005-0000-0000-00007B1B0000}"/>
    <cellStyle name="20% - Ênfase4 140 4" xfId="12278" xr:uid="{00000000-0005-0000-0000-00007C1B0000}"/>
    <cellStyle name="20% - Ênfase4 140 5" xfId="15592" xr:uid="{00000000-0005-0000-0000-00007D1B0000}"/>
    <cellStyle name="20% - Ênfase4 140 6" xfId="18901" xr:uid="{00000000-0005-0000-0000-00007E1B0000}"/>
    <cellStyle name="20% - Ênfase4 140 7" xfId="22242" xr:uid="{00000000-0005-0000-0000-00007F1B0000}"/>
    <cellStyle name="20% - Ênfase4 140 8" xfId="25607" xr:uid="{00000000-0005-0000-0000-0000801B0000}"/>
    <cellStyle name="20% - Ênfase4 140 9" xfId="28916" xr:uid="{00000000-0005-0000-0000-0000811B0000}"/>
    <cellStyle name="20% - Ênfase4 141" xfId="2231" xr:uid="{00000000-0005-0000-0000-0000821B0000}"/>
    <cellStyle name="20% - Ênfase4 141 2" xfId="5595" xr:uid="{00000000-0005-0000-0000-0000831B0000}"/>
    <cellStyle name="20% - Ênfase4 141 3" xfId="8903" xr:uid="{00000000-0005-0000-0000-0000841B0000}"/>
    <cellStyle name="20% - Ênfase4 141 4" xfId="12292" xr:uid="{00000000-0005-0000-0000-0000851B0000}"/>
    <cellStyle name="20% - Ênfase4 141 5" xfId="15606" xr:uid="{00000000-0005-0000-0000-0000861B0000}"/>
    <cellStyle name="20% - Ênfase4 141 6" xfId="18915" xr:uid="{00000000-0005-0000-0000-0000871B0000}"/>
    <cellStyle name="20% - Ênfase4 141 7" xfId="22256" xr:uid="{00000000-0005-0000-0000-0000881B0000}"/>
    <cellStyle name="20% - Ênfase4 141 8" xfId="25621" xr:uid="{00000000-0005-0000-0000-0000891B0000}"/>
    <cellStyle name="20% - Ênfase4 141 9" xfId="28930" xr:uid="{00000000-0005-0000-0000-00008A1B0000}"/>
    <cellStyle name="20% - Ênfase4 142" xfId="2245" xr:uid="{00000000-0005-0000-0000-00008B1B0000}"/>
    <cellStyle name="20% - Ênfase4 142 2" xfId="5609" xr:uid="{00000000-0005-0000-0000-00008C1B0000}"/>
    <cellStyle name="20% - Ênfase4 142 3" xfId="8917" xr:uid="{00000000-0005-0000-0000-00008D1B0000}"/>
    <cellStyle name="20% - Ênfase4 142 4" xfId="12306" xr:uid="{00000000-0005-0000-0000-00008E1B0000}"/>
    <cellStyle name="20% - Ênfase4 142 5" xfId="15620" xr:uid="{00000000-0005-0000-0000-00008F1B0000}"/>
    <cellStyle name="20% - Ênfase4 142 6" xfId="18929" xr:uid="{00000000-0005-0000-0000-0000901B0000}"/>
    <cellStyle name="20% - Ênfase4 142 7" xfId="22270" xr:uid="{00000000-0005-0000-0000-0000911B0000}"/>
    <cellStyle name="20% - Ênfase4 142 8" xfId="25635" xr:uid="{00000000-0005-0000-0000-0000921B0000}"/>
    <cellStyle name="20% - Ênfase4 142 9" xfId="28944" xr:uid="{00000000-0005-0000-0000-0000931B0000}"/>
    <cellStyle name="20% - Ênfase4 143" xfId="2259" xr:uid="{00000000-0005-0000-0000-0000941B0000}"/>
    <cellStyle name="20% - Ênfase4 143 2" xfId="5623" xr:uid="{00000000-0005-0000-0000-0000951B0000}"/>
    <cellStyle name="20% - Ênfase4 143 3" xfId="8931" xr:uid="{00000000-0005-0000-0000-0000961B0000}"/>
    <cellStyle name="20% - Ênfase4 143 4" xfId="12320" xr:uid="{00000000-0005-0000-0000-0000971B0000}"/>
    <cellStyle name="20% - Ênfase4 143 5" xfId="15634" xr:uid="{00000000-0005-0000-0000-0000981B0000}"/>
    <cellStyle name="20% - Ênfase4 143 6" xfId="18943" xr:uid="{00000000-0005-0000-0000-0000991B0000}"/>
    <cellStyle name="20% - Ênfase4 143 7" xfId="22284" xr:uid="{00000000-0005-0000-0000-00009A1B0000}"/>
    <cellStyle name="20% - Ênfase4 143 8" xfId="25649" xr:uid="{00000000-0005-0000-0000-00009B1B0000}"/>
    <cellStyle name="20% - Ênfase4 143 9" xfId="28958" xr:uid="{00000000-0005-0000-0000-00009C1B0000}"/>
    <cellStyle name="20% - Ênfase4 144" xfId="2273" xr:uid="{00000000-0005-0000-0000-00009D1B0000}"/>
    <cellStyle name="20% - Ênfase4 144 2" xfId="5637" xr:uid="{00000000-0005-0000-0000-00009E1B0000}"/>
    <cellStyle name="20% - Ênfase4 144 3" xfId="8945" xr:uid="{00000000-0005-0000-0000-00009F1B0000}"/>
    <cellStyle name="20% - Ênfase4 144 4" xfId="12334" xr:uid="{00000000-0005-0000-0000-0000A01B0000}"/>
    <cellStyle name="20% - Ênfase4 144 5" xfId="15648" xr:uid="{00000000-0005-0000-0000-0000A11B0000}"/>
    <cellStyle name="20% - Ênfase4 144 6" xfId="18957" xr:uid="{00000000-0005-0000-0000-0000A21B0000}"/>
    <cellStyle name="20% - Ênfase4 144 7" xfId="22298" xr:uid="{00000000-0005-0000-0000-0000A31B0000}"/>
    <cellStyle name="20% - Ênfase4 144 8" xfId="25663" xr:uid="{00000000-0005-0000-0000-0000A41B0000}"/>
    <cellStyle name="20% - Ênfase4 144 9" xfId="28972" xr:uid="{00000000-0005-0000-0000-0000A51B0000}"/>
    <cellStyle name="20% - Ênfase4 145" xfId="2287" xr:uid="{00000000-0005-0000-0000-0000A61B0000}"/>
    <cellStyle name="20% - Ênfase4 145 2" xfId="5651" xr:uid="{00000000-0005-0000-0000-0000A71B0000}"/>
    <cellStyle name="20% - Ênfase4 145 3" xfId="8959" xr:uid="{00000000-0005-0000-0000-0000A81B0000}"/>
    <cellStyle name="20% - Ênfase4 145 4" xfId="12348" xr:uid="{00000000-0005-0000-0000-0000A91B0000}"/>
    <cellStyle name="20% - Ênfase4 145 5" xfId="15662" xr:uid="{00000000-0005-0000-0000-0000AA1B0000}"/>
    <cellStyle name="20% - Ênfase4 145 6" xfId="18971" xr:uid="{00000000-0005-0000-0000-0000AB1B0000}"/>
    <cellStyle name="20% - Ênfase4 145 7" xfId="22312" xr:uid="{00000000-0005-0000-0000-0000AC1B0000}"/>
    <cellStyle name="20% - Ênfase4 145 8" xfId="25677" xr:uid="{00000000-0005-0000-0000-0000AD1B0000}"/>
    <cellStyle name="20% - Ênfase4 145 9" xfId="28986" xr:uid="{00000000-0005-0000-0000-0000AE1B0000}"/>
    <cellStyle name="20% - Ênfase4 146" xfId="2301" xr:uid="{00000000-0005-0000-0000-0000AF1B0000}"/>
    <cellStyle name="20% - Ênfase4 146 2" xfId="5665" xr:uid="{00000000-0005-0000-0000-0000B01B0000}"/>
    <cellStyle name="20% - Ênfase4 146 3" xfId="8973" xr:uid="{00000000-0005-0000-0000-0000B11B0000}"/>
    <cellStyle name="20% - Ênfase4 146 4" xfId="12362" xr:uid="{00000000-0005-0000-0000-0000B21B0000}"/>
    <cellStyle name="20% - Ênfase4 146 5" xfId="15676" xr:uid="{00000000-0005-0000-0000-0000B31B0000}"/>
    <cellStyle name="20% - Ênfase4 146 6" xfId="18985" xr:uid="{00000000-0005-0000-0000-0000B41B0000}"/>
    <cellStyle name="20% - Ênfase4 146 7" xfId="22326" xr:uid="{00000000-0005-0000-0000-0000B51B0000}"/>
    <cellStyle name="20% - Ênfase4 146 8" xfId="25691" xr:uid="{00000000-0005-0000-0000-0000B61B0000}"/>
    <cellStyle name="20% - Ênfase4 146 9" xfId="29000" xr:uid="{00000000-0005-0000-0000-0000B71B0000}"/>
    <cellStyle name="20% - Ênfase4 147" xfId="2315" xr:uid="{00000000-0005-0000-0000-0000B81B0000}"/>
    <cellStyle name="20% - Ênfase4 147 2" xfId="5679" xr:uid="{00000000-0005-0000-0000-0000B91B0000}"/>
    <cellStyle name="20% - Ênfase4 147 3" xfId="8987" xr:uid="{00000000-0005-0000-0000-0000BA1B0000}"/>
    <cellStyle name="20% - Ênfase4 147 4" xfId="12376" xr:uid="{00000000-0005-0000-0000-0000BB1B0000}"/>
    <cellStyle name="20% - Ênfase4 147 5" xfId="15690" xr:uid="{00000000-0005-0000-0000-0000BC1B0000}"/>
    <cellStyle name="20% - Ênfase4 147 6" xfId="18999" xr:uid="{00000000-0005-0000-0000-0000BD1B0000}"/>
    <cellStyle name="20% - Ênfase4 147 7" xfId="22340" xr:uid="{00000000-0005-0000-0000-0000BE1B0000}"/>
    <cellStyle name="20% - Ênfase4 147 8" xfId="25705" xr:uid="{00000000-0005-0000-0000-0000BF1B0000}"/>
    <cellStyle name="20% - Ênfase4 147 9" xfId="29014" xr:uid="{00000000-0005-0000-0000-0000C01B0000}"/>
    <cellStyle name="20% - Ênfase4 148" xfId="2329" xr:uid="{00000000-0005-0000-0000-0000C11B0000}"/>
    <cellStyle name="20% - Ênfase4 148 2" xfId="5693" xr:uid="{00000000-0005-0000-0000-0000C21B0000}"/>
    <cellStyle name="20% - Ênfase4 148 3" xfId="9001" xr:uid="{00000000-0005-0000-0000-0000C31B0000}"/>
    <cellStyle name="20% - Ênfase4 148 4" xfId="12390" xr:uid="{00000000-0005-0000-0000-0000C41B0000}"/>
    <cellStyle name="20% - Ênfase4 148 5" xfId="15704" xr:uid="{00000000-0005-0000-0000-0000C51B0000}"/>
    <cellStyle name="20% - Ênfase4 148 6" xfId="19013" xr:uid="{00000000-0005-0000-0000-0000C61B0000}"/>
    <cellStyle name="20% - Ênfase4 148 7" xfId="22354" xr:uid="{00000000-0005-0000-0000-0000C71B0000}"/>
    <cellStyle name="20% - Ênfase4 148 8" xfId="25719" xr:uid="{00000000-0005-0000-0000-0000C81B0000}"/>
    <cellStyle name="20% - Ênfase4 148 9" xfId="29028" xr:uid="{00000000-0005-0000-0000-0000C91B0000}"/>
    <cellStyle name="20% - Ênfase4 149" xfId="2343" xr:uid="{00000000-0005-0000-0000-0000CA1B0000}"/>
    <cellStyle name="20% - Ênfase4 149 2" xfId="5707" xr:uid="{00000000-0005-0000-0000-0000CB1B0000}"/>
    <cellStyle name="20% - Ênfase4 149 3" xfId="9015" xr:uid="{00000000-0005-0000-0000-0000CC1B0000}"/>
    <cellStyle name="20% - Ênfase4 149 4" xfId="12404" xr:uid="{00000000-0005-0000-0000-0000CD1B0000}"/>
    <cellStyle name="20% - Ênfase4 149 5" xfId="15718" xr:uid="{00000000-0005-0000-0000-0000CE1B0000}"/>
    <cellStyle name="20% - Ênfase4 149 6" xfId="19027" xr:uid="{00000000-0005-0000-0000-0000CF1B0000}"/>
    <cellStyle name="20% - Ênfase4 149 7" xfId="22368" xr:uid="{00000000-0005-0000-0000-0000D01B0000}"/>
    <cellStyle name="20% - Ênfase4 149 8" xfId="25733" xr:uid="{00000000-0005-0000-0000-0000D11B0000}"/>
    <cellStyle name="20% - Ênfase4 149 9" xfId="29042" xr:uid="{00000000-0005-0000-0000-0000D21B0000}"/>
    <cellStyle name="20% - Ênfase4 15" xfId="516" xr:uid="{00000000-0005-0000-0000-0000D31B0000}"/>
    <cellStyle name="20% - Ênfase4 15 2" xfId="3880" xr:uid="{00000000-0005-0000-0000-0000D41B0000}"/>
    <cellStyle name="20% - Ênfase4 15 3" xfId="7188" xr:uid="{00000000-0005-0000-0000-0000D51B0000}"/>
    <cellStyle name="20% - Ênfase4 15 4" xfId="10577" xr:uid="{00000000-0005-0000-0000-0000D61B0000}"/>
    <cellStyle name="20% - Ênfase4 15 5" xfId="13891" xr:uid="{00000000-0005-0000-0000-0000D71B0000}"/>
    <cellStyle name="20% - Ênfase4 15 6" xfId="17200" xr:uid="{00000000-0005-0000-0000-0000D81B0000}"/>
    <cellStyle name="20% - Ênfase4 15 7" xfId="20541" xr:uid="{00000000-0005-0000-0000-0000D91B0000}"/>
    <cellStyle name="20% - Ênfase4 15 8" xfId="23906" xr:uid="{00000000-0005-0000-0000-0000DA1B0000}"/>
    <cellStyle name="20% - Ênfase4 15 9" xfId="27215" xr:uid="{00000000-0005-0000-0000-0000DB1B0000}"/>
    <cellStyle name="20% - Ênfase4 150" xfId="2354" xr:uid="{00000000-0005-0000-0000-0000DC1B0000}"/>
    <cellStyle name="20% - Ênfase4 150 2" xfId="5718" xr:uid="{00000000-0005-0000-0000-0000DD1B0000}"/>
    <cellStyle name="20% - Ênfase4 150 3" xfId="9026" xr:uid="{00000000-0005-0000-0000-0000DE1B0000}"/>
    <cellStyle name="20% - Ênfase4 150 4" xfId="12415" xr:uid="{00000000-0005-0000-0000-0000DF1B0000}"/>
    <cellStyle name="20% - Ênfase4 150 5" xfId="15729" xr:uid="{00000000-0005-0000-0000-0000E01B0000}"/>
    <cellStyle name="20% - Ênfase4 150 6" xfId="19038" xr:uid="{00000000-0005-0000-0000-0000E11B0000}"/>
    <cellStyle name="20% - Ênfase4 150 7" xfId="22379" xr:uid="{00000000-0005-0000-0000-0000E21B0000}"/>
    <cellStyle name="20% - Ênfase4 150 8" xfId="25744" xr:uid="{00000000-0005-0000-0000-0000E31B0000}"/>
    <cellStyle name="20% - Ênfase4 150 9" xfId="29053" xr:uid="{00000000-0005-0000-0000-0000E41B0000}"/>
    <cellStyle name="20% - Ênfase4 151" xfId="2368" xr:uid="{00000000-0005-0000-0000-0000E51B0000}"/>
    <cellStyle name="20% - Ênfase4 151 2" xfId="5732" xr:uid="{00000000-0005-0000-0000-0000E61B0000}"/>
    <cellStyle name="20% - Ênfase4 151 3" xfId="9040" xr:uid="{00000000-0005-0000-0000-0000E71B0000}"/>
    <cellStyle name="20% - Ênfase4 151 4" xfId="12429" xr:uid="{00000000-0005-0000-0000-0000E81B0000}"/>
    <cellStyle name="20% - Ênfase4 151 5" xfId="15743" xr:uid="{00000000-0005-0000-0000-0000E91B0000}"/>
    <cellStyle name="20% - Ênfase4 151 6" xfId="19052" xr:uid="{00000000-0005-0000-0000-0000EA1B0000}"/>
    <cellStyle name="20% - Ênfase4 151 7" xfId="22393" xr:uid="{00000000-0005-0000-0000-0000EB1B0000}"/>
    <cellStyle name="20% - Ênfase4 151 8" xfId="25758" xr:uid="{00000000-0005-0000-0000-0000EC1B0000}"/>
    <cellStyle name="20% - Ênfase4 151 9" xfId="29067" xr:uid="{00000000-0005-0000-0000-0000ED1B0000}"/>
    <cellStyle name="20% - Ênfase4 152" xfId="2382" xr:uid="{00000000-0005-0000-0000-0000EE1B0000}"/>
    <cellStyle name="20% - Ênfase4 152 2" xfId="5746" xr:uid="{00000000-0005-0000-0000-0000EF1B0000}"/>
    <cellStyle name="20% - Ênfase4 152 3" xfId="9054" xr:uid="{00000000-0005-0000-0000-0000F01B0000}"/>
    <cellStyle name="20% - Ênfase4 152 4" xfId="12443" xr:uid="{00000000-0005-0000-0000-0000F11B0000}"/>
    <cellStyle name="20% - Ênfase4 152 5" xfId="15757" xr:uid="{00000000-0005-0000-0000-0000F21B0000}"/>
    <cellStyle name="20% - Ênfase4 152 6" xfId="19066" xr:uid="{00000000-0005-0000-0000-0000F31B0000}"/>
    <cellStyle name="20% - Ênfase4 152 7" xfId="22407" xr:uid="{00000000-0005-0000-0000-0000F41B0000}"/>
    <cellStyle name="20% - Ênfase4 152 8" xfId="25772" xr:uid="{00000000-0005-0000-0000-0000F51B0000}"/>
    <cellStyle name="20% - Ênfase4 152 9" xfId="29081" xr:uid="{00000000-0005-0000-0000-0000F61B0000}"/>
    <cellStyle name="20% - Ênfase4 153" xfId="2396" xr:uid="{00000000-0005-0000-0000-0000F71B0000}"/>
    <cellStyle name="20% - Ênfase4 153 2" xfId="5760" xr:uid="{00000000-0005-0000-0000-0000F81B0000}"/>
    <cellStyle name="20% - Ênfase4 153 3" xfId="9068" xr:uid="{00000000-0005-0000-0000-0000F91B0000}"/>
    <cellStyle name="20% - Ênfase4 153 4" xfId="12457" xr:uid="{00000000-0005-0000-0000-0000FA1B0000}"/>
    <cellStyle name="20% - Ênfase4 153 5" xfId="15771" xr:uid="{00000000-0005-0000-0000-0000FB1B0000}"/>
    <cellStyle name="20% - Ênfase4 153 6" xfId="19080" xr:uid="{00000000-0005-0000-0000-0000FC1B0000}"/>
    <cellStyle name="20% - Ênfase4 153 7" xfId="22421" xr:uid="{00000000-0005-0000-0000-0000FD1B0000}"/>
    <cellStyle name="20% - Ênfase4 153 8" xfId="25786" xr:uid="{00000000-0005-0000-0000-0000FE1B0000}"/>
    <cellStyle name="20% - Ênfase4 153 9" xfId="29095" xr:uid="{00000000-0005-0000-0000-0000FF1B0000}"/>
    <cellStyle name="20% - Ênfase4 154" xfId="2410" xr:uid="{00000000-0005-0000-0000-0000001C0000}"/>
    <cellStyle name="20% - Ênfase4 154 2" xfId="5774" xr:uid="{00000000-0005-0000-0000-0000011C0000}"/>
    <cellStyle name="20% - Ênfase4 154 3" xfId="9082" xr:uid="{00000000-0005-0000-0000-0000021C0000}"/>
    <cellStyle name="20% - Ênfase4 154 4" xfId="12471" xr:uid="{00000000-0005-0000-0000-0000031C0000}"/>
    <cellStyle name="20% - Ênfase4 154 5" xfId="15785" xr:uid="{00000000-0005-0000-0000-0000041C0000}"/>
    <cellStyle name="20% - Ênfase4 154 6" xfId="19094" xr:uid="{00000000-0005-0000-0000-0000051C0000}"/>
    <cellStyle name="20% - Ênfase4 154 7" xfId="22435" xr:uid="{00000000-0005-0000-0000-0000061C0000}"/>
    <cellStyle name="20% - Ênfase4 154 8" xfId="25800" xr:uid="{00000000-0005-0000-0000-0000071C0000}"/>
    <cellStyle name="20% - Ênfase4 154 9" xfId="29109" xr:uid="{00000000-0005-0000-0000-0000081C0000}"/>
    <cellStyle name="20% - Ênfase4 155" xfId="2424" xr:uid="{00000000-0005-0000-0000-0000091C0000}"/>
    <cellStyle name="20% - Ênfase4 155 2" xfId="5788" xr:uid="{00000000-0005-0000-0000-00000A1C0000}"/>
    <cellStyle name="20% - Ênfase4 155 3" xfId="9096" xr:uid="{00000000-0005-0000-0000-00000B1C0000}"/>
    <cellStyle name="20% - Ênfase4 155 4" xfId="12485" xr:uid="{00000000-0005-0000-0000-00000C1C0000}"/>
    <cellStyle name="20% - Ênfase4 155 5" xfId="15799" xr:uid="{00000000-0005-0000-0000-00000D1C0000}"/>
    <cellStyle name="20% - Ênfase4 155 6" xfId="19108" xr:uid="{00000000-0005-0000-0000-00000E1C0000}"/>
    <cellStyle name="20% - Ênfase4 155 7" xfId="22449" xr:uid="{00000000-0005-0000-0000-00000F1C0000}"/>
    <cellStyle name="20% - Ênfase4 155 8" xfId="25814" xr:uid="{00000000-0005-0000-0000-0000101C0000}"/>
    <cellStyle name="20% - Ênfase4 155 9" xfId="29123" xr:uid="{00000000-0005-0000-0000-0000111C0000}"/>
    <cellStyle name="20% - Ênfase4 156" xfId="2438" xr:uid="{00000000-0005-0000-0000-0000121C0000}"/>
    <cellStyle name="20% - Ênfase4 156 2" xfId="5802" xr:uid="{00000000-0005-0000-0000-0000131C0000}"/>
    <cellStyle name="20% - Ênfase4 156 3" xfId="9110" xr:uid="{00000000-0005-0000-0000-0000141C0000}"/>
    <cellStyle name="20% - Ênfase4 156 4" xfId="12499" xr:uid="{00000000-0005-0000-0000-0000151C0000}"/>
    <cellStyle name="20% - Ênfase4 156 5" xfId="15813" xr:uid="{00000000-0005-0000-0000-0000161C0000}"/>
    <cellStyle name="20% - Ênfase4 156 6" xfId="19122" xr:uid="{00000000-0005-0000-0000-0000171C0000}"/>
    <cellStyle name="20% - Ênfase4 156 7" xfId="22463" xr:uid="{00000000-0005-0000-0000-0000181C0000}"/>
    <cellStyle name="20% - Ênfase4 156 8" xfId="25828" xr:uid="{00000000-0005-0000-0000-0000191C0000}"/>
    <cellStyle name="20% - Ênfase4 156 9" xfId="29137" xr:uid="{00000000-0005-0000-0000-00001A1C0000}"/>
    <cellStyle name="20% - Ênfase4 157" xfId="2452" xr:uid="{00000000-0005-0000-0000-00001B1C0000}"/>
    <cellStyle name="20% - Ênfase4 157 2" xfId="5816" xr:uid="{00000000-0005-0000-0000-00001C1C0000}"/>
    <cellStyle name="20% - Ênfase4 157 3" xfId="9124" xr:uid="{00000000-0005-0000-0000-00001D1C0000}"/>
    <cellStyle name="20% - Ênfase4 157 4" xfId="12513" xr:uid="{00000000-0005-0000-0000-00001E1C0000}"/>
    <cellStyle name="20% - Ênfase4 157 5" xfId="15827" xr:uid="{00000000-0005-0000-0000-00001F1C0000}"/>
    <cellStyle name="20% - Ênfase4 157 6" xfId="19136" xr:uid="{00000000-0005-0000-0000-0000201C0000}"/>
    <cellStyle name="20% - Ênfase4 157 7" xfId="22477" xr:uid="{00000000-0005-0000-0000-0000211C0000}"/>
    <cellStyle name="20% - Ênfase4 157 8" xfId="25842" xr:uid="{00000000-0005-0000-0000-0000221C0000}"/>
    <cellStyle name="20% - Ênfase4 157 9" xfId="29151" xr:uid="{00000000-0005-0000-0000-0000231C0000}"/>
    <cellStyle name="20% - Ênfase4 158" xfId="2466" xr:uid="{00000000-0005-0000-0000-0000241C0000}"/>
    <cellStyle name="20% - Ênfase4 158 2" xfId="5830" xr:uid="{00000000-0005-0000-0000-0000251C0000}"/>
    <cellStyle name="20% - Ênfase4 158 3" xfId="9138" xr:uid="{00000000-0005-0000-0000-0000261C0000}"/>
    <cellStyle name="20% - Ênfase4 158 4" xfId="12527" xr:uid="{00000000-0005-0000-0000-0000271C0000}"/>
    <cellStyle name="20% - Ênfase4 158 5" xfId="15841" xr:uid="{00000000-0005-0000-0000-0000281C0000}"/>
    <cellStyle name="20% - Ênfase4 158 6" xfId="19150" xr:uid="{00000000-0005-0000-0000-0000291C0000}"/>
    <cellStyle name="20% - Ênfase4 158 7" xfId="22491" xr:uid="{00000000-0005-0000-0000-00002A1C0000}"/>
    <cellStyle name="20% - Ênfase4 158 8" xfId="25856" xr:uid="{00000000-0005-0000-0000-00002B1C0000}"/>
    <cellStyle name="20% - Ênfase4 158 9" xfId="29165" xr:uid="{00000000-0005-0000-0000-00002C1C0000}"/>
    <cellStyle name="20% - Ênfase4 159" xfId="2480" xr:uid="{00000000-0005-0000-0000-00002D1C0000}"/>
    <cellStyle name="20% - Ênfase4 159 2" xfId="5844" xr:uid="{00000000-0005-0000-0000-00002E1C0000}"/>
    <cellStyle name="20% - Ênfase4 159 3" xfId="9152" xr:uid="{00000000-0005-0000-0000-00002F1C0000}"/>
    <cellStyle name="20% - Ênfase4 159 4" xfId="12541" xr:uid="{00000000-0005-0000-0000-0000301C0000}"/>
    <cellStyle name="20% - Ênfase4 159 5" xfId="15855" xr:uid="{00000000-0005-0000-0000-0000311C0000}"/>
    <cellStyle name="20% - Ênfase4 159 6" xfId="19164" xr:uid="{00000000-0005-0000-0000-0000321C0000}"/>
    <cellStyle name="20% - Ênfase4 159 7" xfId="22505" xr:uid="{00000000-0005-0000-0000-0000331C0000}"/>
    <cellStyle name="20% - Ênfase4 159 8" xfId="25870" xr:uid="{00000000-0005-0000-0000-0000341C0000}"/>
    <cellStyle name="20% - Ênfase4 159 9" xfId="29179" xr:uid="{00000000-0005-0000-0000-0000351C0000}"/>
    <cellStyle name="20% - Ênfase4 16" xfId="529" xr:uid="{00000000-0005-0000-0000-0000361C0000}"/>
    <cellStyle name="20% - Ênfase4 16 2" xfId="3893" xr:uid="{00000000-0005-0000-0000-0000371C0000}"/>
    <cellStyle name="20% - Ênfase4 16 3" xfId="7201" xr:uid="{00000000-0005-0000-0000-0000381C0000}"/>
    <cellStyle name="20% - Ênfase4 16 4" xfId="10590" xr:uid="{00000000-0005-0000-0000-0000391C0000}"/>
    <cellStyle name="20% - Ênfase4 16 5" xfId="13904" xr:uid="{00000000-0005-0000-0000-00003A1C0000}"/>
    <cellStyle name="20% - Ênfase4 16 6" xfId="17213" xr:uid="{00000000-0005-0000-0000-00003B1C0000}"/>
    <cellStyle name="20% - Ênfase4 16 7" xfId="20554" xr:uid="{00000000-0005-0000-0000-00003C1C0000}"/>
    <cellStyle name="20% - Ênfase4 16 8" xfId="23919" xr:uid="{00000000-0005-0000-0000-00003D1C0000}"/>
    <cellStyle name="20% - Ênfase4 16 9" xfId="27228" xr:uid="{00000000-0005-0000-0000-00003E1C0000}"/>
    <cellStyle name="20% - Ênfase4 160" xfId="2494" xr:uid="{00000000-0005-0000-0000-00003F1C0000}"/>
    <cellStyle name="20% - Ênfase4 160 2" xfId="5858" xr:uid="{00000000-0005-0000-0000-0000401C0000}"/>
    <cellStyle name="20% - Ênfase4 160 3" xfId="9166" xr:uid="{00000000-0005-0000-0000-0000411C0000}"/>
    <cellStyle name="20% - Ênfase4 160 4" xfId="12555" xr:uid="{00000000-0005-0000-0000-0000421C0000}"/>
    <cellStyle name="20% - Ênfase4 160 5" xfId="15869" xr:uid="{00000000-0005-0000-0000-0000431C0000}"/>
    <cellStyle name="20% - Ênfase4 160 6" xfId="19178" xr:uid="{00000000-0005-0000-0000-0000441C0000}"/>
    <cellStyle name="20% - Ênfase4 160 7" xfId="22519" xr:uid="{00000000-0005-0000-0000-0000451C0000}"/>
    <cellStyle name="20% - Ênfase4 160 8" xfId="25884" xr:uid="{00000000-0005-0000-0000-0000461C0000}"/>
    <cellStyle name="20% - Ênfase4 160 9" xfId="29193" xr:uid="{00000000-0005-0000-0000-0000471C0000}"/>
    <cellStyle name="20% - Ênfase4 161" xfId="2508" xr:uid="{00000000-0005-0000-0000-0000481C0000}"/>
    <cellStyle name="20% - Ênfase4 161 2" xfId="5872" xr:uid="{00000000-0005-0000-0000-0000491C0000}"/>
    <cellStyle name="20% - Ênfase4 161 3" xfId="9180" xr:uid="{00000000-0005-0000-0000-00004A1C0000}"/>
    <cellStyle name="20% - Ênfase4 161 4" xfId="12569" xr:uid="{00000000-0005-0000-0000-00004B1C0000}"/>
    <cellStyle name="20% - Ênfase4 161 5" xfId="15883" xr:uid="{00000000-0005-0000-0000-00004C1C0000}"/>
    <cellStyle name="20% - Ênfase4 161 6" xfId="19192" xr:uid="{00000000-0005-0000-0000-00004D1C0000}"/>
    <cellStyle name="20% - Ênfase4 161 7" xfId="22533" xr:uid="{00000000-0005-0000-0000-00004E1C0000}"/>
    <cellStyle name="20% - Ênfase4 161 8" xfId="25898" xr:uid="{00000000-0005-0000-0000-00004F1C0000}"/>
    <cellStyle name="20% - Ênfase4 161 9" xfId="29207" xr:uid="{00000000-0005-0000-0000-0000501C0000}"/>
    <cellStyle name="20% - Ênfase4 162" xfId="2522" xr:uid="{00000000-0005-0000-0000-0000511C0000}"/>
    <cellStyle name="20% - Ênfase4 162 2" xfId="5886" xr:uid="{00000000-0005-0000-0000-0000521C0000}"/>
    <cellStyle name="20% - Ênfase4 162 3" xfId="9194" xr:uid="{00000000-0005-0000-0000-0000531C0000}"/>
    <cellStyle name="20% - Ênfase4 162 4" xfId="12583" xr:uid="{00000000-0005-0000-0000-0000541C0000}"/>
    <cellStyle name="20% - Ênfase4 162 5" xfId="15897" xr:uid="{00000000-0005-0000-0000-0000551C0000}"/>
    <cellStyle name="20% - Ênfase4 162 6" xfId="19206" xr:uid="{00000000-0005-0000-0000-0000561C0000}"/>
    <cellStyle name="20% - Ênfase4 162 7" xfId="22547" xr:uid="{00000000-0005-0000-0000-0000571C0000}"/>
    <cellStyle name="20% - Ênfase4 162 8" xfId="25912" xr:uid="{00000000-0005-0000-0000-0000581C0000}"/>
    <cellStyle name="20% - Ênfase4 162 9" xfId="29221" xr:uid="{00000000-0005-0000-0000-0000591C0000}"/>
    <cellStyle name="20% - Ênfase4 163" xfId="2531" xr:uid="{00000000-0005-0000-0000-00005A1C0000}"/>
    <cellStyle name="20% - Ênfase4 163 2" xfId="5895" xr:uid="{00000000-0005-0000-0000-00005B1C0000}"/>
    <cellStyle name="20% - Ênfase4 163 3" xfId="9203" xr:uid="{00000000-0005-0000-0000-00005C1C0000}"/>
    <cellStyle name="20% - Ênfase4 163 4" xfId="12592" xr:uid="{00000000-0005-0000-0000-00005D1C0000}"/>
    <cellStyle name="20% - Ênfase4 163 5" xfId="15906" xr:uid="{00000000-0005-0000-0000-00005E1C0000}"/>
    <cellStyle name="20% - Ênfase4 163 6" xfId="19215" xr:uid="{00000000-0005-0000-0000-00005F1C0000}"/>
    <cellStyle name="20% - Ênfase4 163 7" xfId="22556" xr:uid="{00000000-0005-0000-0000-0000601C0000}"/>
    <cellStyle name="20% - Ênfase4 163 8" xfId="25921" xr:uid="{00000000-0005-0000-0000-0000611C0000}"/>
    <cellStyle name="20% - Ênfase4 163 9" xfId="29230" xr:uid="{00000000-0005-0000-0000-0000621C0000}"/>
    <cellStyle name="20% - Ênfase4 164" xfId="2553" xr:uid="{00000000-0005-0000-0000-0000631C0000}"/>
    <cellStyle name="20% - Ênfase4 164 2" xfId="5917" xr:uid="{00000000-0005-0000-0000-0000641C0000}"/>
    <cellStyle name="20% - Ênfase4 164 3" xfId="9225" xr:uid="{00000000-0005-0000-0000-0000651C0000}"/>
    <cellStyle name="20% - Ênfase4 164 4" xfId="12614" xr:uid="{00000000-0005-0000-0000-0000661C0000}"/>
    <cellStyle name="20% - Ênfase4 164 5" xfId="15928" xr:uid="{00000000-0005-0000-0000-0000671C0000}"/>
    <cellStyle name="20% - Ênfase4 164 6" xfId="19237" xr:uid="{00000000-0005-0000-0000-0000681C0000}"/>
    <cellStyle name="20% - Ênfase4 164 7" xfId="22578" xr:uid="{00000000-0005-0000-0000-0000691C0000}"/>
    <cellStyle name="20% - Ênfase4 164 8" xfId="25943" xr:uid="{00000000-0005-0000-0000-00006A1C0000}"/>
    <cellStyle name="20% - Ênfase4 164 9" xfId="29252" xr:uid="{00000000-0005-0000-0000-00006B1C0000}"/>
    <cellStyle name="20% - Ênfase4 165" xfId="2565" xr:uid="{00000000-0005-0000-0000-00006C1C0000}"/>
    <cellStyle name="20% - Ênfase4 165 2" xfId="5929" xr:uid="{00000000-0005-0000-0000-00006D1C0000}"/>
    <cellStyle name="20% - Ênfase4 165 3" xfId="9237" xr:uid="{00000000-0005-0000-0000-00006E1C0000}"/>
    <cellStyle name="20% - Ênfase4 165 4" xfId="12626" xr:uid="{00000000-0005-0000-0000-00006F1C0000}"/>
    <cellStyle name="20% - Ênfase4 165 5" xfId="15940" xr:uid="{00000000-0005-0000-0000-0000701C0000}"/>
    <cellStyle name="20% - Ênfase4 165 6" xfId="19249" xr:uid="{00000000-0005-0000-0000-0000711C0000}"/>
    <cellStyle name="20% - Ênfase4 165 7" xfId="22590" xr:uid="{00000000-0005-0000-0000-0000721C0000}"/>
    <cellStyle name="20% - Ênfase4 165 8" xfId="25955" xr:uid="{00000000-0005-0000-0000-0000731C0000}"/>
    <cellStyle name="20% - Ênfase4 165 9" xfId="29264" xr:uid="{00000000-0005-0000-0000-0000741C0000}"/>
    <cellStyle name="20% - Ênfase4 166" xfId="2578" xr:uid="{00000000-0005-0000-0000-0000751C0000}"/>
    <cellStyle name="20% - Ênfase4 166 2" xfId="5942" xr:uid="{00000000-0005-0000-0000-0000761C0000}"/>
    <cellStyle name="20% - Ênfase4 166 3" xfId="9250" xr:uid="{00000000-0005-0000-0000-0000771C0000}"/>
    <cellStyle name="20% - Ênfase4 166 4" xfId="12639" xr:uid="{00000000-0005-0000-0000-0000781C0000}"/>
    <cellStyle name="20% - Ênfase4 166 5" xfId="15953" xr:uid="{00000000-0005-0000-0000-0000791C0000}"/>
    <cellStyle name="20% - Ênfase4 166 6" xfId="19262" xr:uid="{00000000-0005-0000-0000-00007A1C0000}"/>
    <cellStyle name="20% - Ênfase4 166 7" xfId="22603" xr:uid="{00000000-0005-0000-0000-00007B1C0000}"/>
    <cellStyle name="20% - Ênfase4 166 8" xfId="25968" xr:uid="{00000000-0005-0000-0000-00007C1C0000}"/>
    <cellStyle name="20% - Ênfase4 166 9" xfId="29277" xr:uid="{00000000-0005-0000-0000-00007D1C0000}"/>
    <cellStyle name="20% - Ênfase4 167" xfId="2591" xr:uid="{00000000-0005-0000-0000-00007E1C0000}"/>
    <cellStyle name="20% - Ênfase4 167 2" xfId="5955" xr:uid="{00000000-0005-0000-0000-00007F1C0000}"/>
    <cellStyle name="20% - Ênfase4 167 3" xfId="9263" xr:uid="{00000000-0005-0000-0000-0000801C0000}"/>
    <cellStyle name="20% - Ênfase4 167 4" xfId="12652" xr:uid="{00000000-0005-0000-0000-0000811C0000}"/>
    <cellStyle name="20% - Ênfase4 167 5" xfId="15966" xr:uid="{00000000-0005-0000-0000-0000821C0000}"/>
    <cellStyle name="20% - Ênfase4 167 6" xfId="19275" xr:uid="{00000000-0005-0000-0000-0000831C0000}"/>
    <cellStyle name="20% - Ênfase4 167 7" xfId="22616" xr:uid="{00000000-0005-0000-0000-0000841C0000}"/>
    <cellStyle name="20% - Ênfase4 167 8" xfId="25981" xr:uid="{00000000-0005-0000-0000-0000851C0000}"/>
    <cellStyle name="20% - Ênfase4 167 9" xfId="29290" xr:uid="{00000000-0005-0000-0000-0000861C0000}"/>
    <cellStyle name="20% - Ênfase4 168" xfId="2604" xr:uid="{00000000-0005-0000-0000-0000871C0000}"/>
    <cellStyle name="20% - Ênfase4 168 2" xfId="5968" xr:uid="{00000000-0005-0000-0000-0000881C0000}"/>
    <cellStyle name="20% - Ênfase4 168 3" xfId="9276" xr:uid="{00000000-0005-0000-0000-0000891C0000}"/>
    <cellStyle name="20% - Ênfase4 168 4" xfId="12665" xr:uid="{00000000-0005-0000-0000-00008A1C0000}"/>
    <cellStyle name="20% - Ênfase4 168 5" xfId="15979" xr:uid="{00000000-0005-0000-0000-00008B1C0000}"/>
    <cellStyle name="20% - Ênfase4 168 6" xfId="19288" xr:uid="{00000000-0005-0000-0000-00008C1C0000}"/>
    <cellStyle name="20% - Ênfase4 168 7" xfId="22629" xr:uid="{00000000-0005-0000-0000-00008D1C0000}"/>
    <cellStyle name="20% - Ênfase4 168 8" xfId="25994" xr:uid="{00000000-0005-0000-0000-00008E1C0000}"/>
    <cellStyle name="20% - Ênfase4 168 9" xfId="29303" xr:uid="{00000000-0005-0000-0000-00008F1C0000}"/>
    <cellStyle name="20% - Ênfase4 169" xfId="2617" xr:uid="{00000000-0005-0000-0000-0000901C0000}"/>
    <cellStyle name="20% - Ênfase4 169 2" xfId="5981" xr:uid="{00000000-0005-0000-0000-0000911C0000}"/>
    <cellStyle name="20% - Ênfase4 169 3" xfId="9289" xr:uid="{00000000-0005-0000-0000-0000921C0000}"/>
    <cellStyle name="20% - Ênfase4 169 4" xfId="12678" xr:uid="{00000000-0005-0000-0000-0000931C0000}"/>
    <cellStyle name="20% - Ênfase4 169 5" xfId="15992" xr:uid="{00000000-0005-0000-0000-0000941C0000}"/>
    <cellStyle name="20% - Ênfase4 169 6" xfId="19301" xr:uid="{00000000-0005-0000-0000-0000951C0000}"/>
    <cellStyle name="20% - Ênfase4 169 7" xfId="22642" xr:uid="{00000000-0005-0000-0000-0000961C0000}"/>
    <cellStyle name="20% - Ênfase4 169 8" xfId="26007" xr:uid="{00000000-0005-0000-0000-0000971C0000}"/>
    <cellStyle name="20% - Ênfase4 169 9" xfId="29316" xr:uid="{00000000-0005-0000-0000-0000981C0000}"/>
    <cellStyle name="20% - Ênfase4 17" xfId="542" xr:uid="{00000000-0005-0000-0000-0000991C0000}"/>
    <cellStyle name="20% - Ênfase4 17 2" xfId="3906" xr:uid="{00000000-0005-0000-0000-00009A1C0000}"/>
    <cellStyle name="20% - Ênfase4 17 3" xfId="7214" xr:uid="{00000000-0005-0000-0000-00009B1C0000}"/>
    <cellStyle name="20% - Ênfase4 17 4" xfId="10603" xr:uid="{00000000-0005-0000-0000-00009C1C0000}"/>
    <cellStyle name="20% - Ênfase4 17 5" xfId="13917" xr:uid="{00000000-0005-0000-0000-00009D1C0000}"/>
    <cellStyle name="20% - Ênfase4 17 6" xfId="17226" xr:uid="{00000000-0005-0000-0000-00009E1C0000}"/>
    <cellStyle name="20% - Ênfase4 17 7" xfId="20567" xr:uid="{00000000-0005-0000-0000-00009F1C0000}"/>
    <cellStyle name="20% - Ênfase4 17 8" xfId="23932" xr:uid="{00000000-0005-0000-0000-0000A01C0000}"/>
    <cellStyle name="20% - Ênfase4 17 9" xfId="27241" xr:uid="{00000000-0005-0000-0000-0000A11C0000}"/>
    <cellStyle name="20% - Ênfase4 170" xfId="2630" xr:uid="{00000000-0005-0000-0000-0000A21C0000}"/>
    <cellStyle name="20% - Ênfase4 170 2" xfId="5994" xr:uid="{00000000-0005-0000-0000-0000A31C0000}"/>
    <cellStyle name="20% - Ênfase4 170 3" xfId="9302" xr:uid="{00000000-0005-0000-0000-0000A41C0000}"/>
    <cellStyle name="20% - Ênfase4 170 4" xfId="12691" xr:uid="{00000000-0005-0000-0000-0000A51C0000}"/>
    <cellStyle name="20% - Ênfase4 170 5" xfId="16005" xr:uid="{00000000-0005-0000-0000-0000A61C0000}"/>
    <cellStyle name="20% - Ênfase4 170 6" xfId="19314" xr:uid="{00000000-0005-0000-0000-0000A71C0000}"/>
    <cellStyle name="20% - Ênfase4 170 7" xfId="22655" xr:uid="{00000000-0005-0000-0000-0000A81C0000}"/>
    <cellStyle name="20% - Ênfase4 170 8" xfId="26020" xr:uid="{00000000-0005-0000-0000-0000A91C0000}"/>
    <cellStyle name="20% - Ênfase4 170 9" xfId="29329" xr:uid="{00000000-0005-0000-0000-0000AA1C0000}"/>
    <cellStyle name="20% - Ênfase4 171" xfId="2643" xr:uid="{00000000-0005-0000-0000-0000AB1C0000}"/>
    <cellStyle name="20% - Ênfase4 171 2" xfId="6007" xr:uid="{00000000-0005-0000-0000-0000AC1C0000}"/>
    <cellStyle name="20% - Ênfase4 171 3" xfId="9315" xr:uid="{00000000-0005-0000-0000-0000AD1C0000}"/>
    <cellStyle name="20% - Ênfase4 171 4" xfId="12704" xr:uid="{00000000-0005-0000-0000-0000AE1C0000}"/>
    <cellStyle name="20% - Ênfase4 171 5" xfId="16018" xr:uid="{00000000-0005-0000-0000-0000AF1C0000}"/>
    <cellStyle name="20% - Ênfase4 171 6" xfId="19327" xr:uid="{00000000-0005-0000-0000-0000B01C0000}"/>
    <cellStyle name="20% - Ênfase4 171 7" xfId="22668" xr:uid="{00000000-0005-0000-0000-0000B11C0000}"/>
    <cellStyle name="20% - Ênfase4 171 8" xfId="26033" xr:uid="{00000000-0005-0000-0000-0000B21C0000}"/>
    <cellStyle name="20% - Ênfase4 171 9" xfId="29342" xr:uid="{00000000-0005-0000-0000-0000B31C0000}"/>
    <cellStyle name="20% - Ênfase4 172" xfId="2656" xr:uid="{00000000-0005-0000-0000-0000B41C0000}"/>
    <cellStyle name="20% - Ênfase4 172 2" xfId="6020" xr:uid="{00000000-0005-0000-0000-0000B51C0000}"/>
    <cellStyle name="20% - Ênfase4 172 3" xfId="9328" xr:uid="{00000000-0005-0000-0000-0000B61C0000}"/>
    <cellStyle name="20% - Ênfase4 172 4" xfId="12717" xr:uid="{00000000-0005-0000-0000-0000B71C0000}"/>
    <cellStyle name="20% - Ênfase4 172 5" xfId="16031" xr:uid="{00000000-0005-0000-0000-0000B81C0000}"/>
    <cellStyle name="20% - Ênfase4 172 6" xfId="19340" xr:uid="{00000000-0005-0000-0000-0000B91C0000}"/>
    <cellStyle name="20% - Ênfase4 172 7" xfId="22681" xr:uid="{00000000-0005-0000-0000-0000BA1C0000}"/>
    <cellStyle name="20% - Ênfase4 172 8" xfId="26046" xr:uid="{00000000-0005-0000-0000-0000BB1C0000}"/>
    <cellStyle name="20% - Ênfase4 172 9" xfId="29355" xr:uid="{00000000-0005-0000-0000-0000BC1C0000}"/>
    <cellStyle name="20% - Ênfase4 173" xfId="2669" xr:uid="{00000000-0005-0000-0000-0000BD1C0000}"/>
    <cellStyle name="20% - Ênfase4 173 2" xfId="6033" xr:uid="{00000000-0005-0000-0000-0000BE1C0000}"/>
    <cellStyle name="20% - Ênfase4 173 3" xfId="9341" xr:uid="{00000000-0005-0000-0000-0000BF1C0000}"/>
    <cellStyle name="20% - Ênfase4 173 4" xfId="12730" xr:uid="{00000000-0005-0000-0000-0000C01C0000}"/>
    <cellStyle name="20% - Ênfase4 173 5" xfId="16044" xr:uid="{00000000-0005-0000-0000-0000C11C0000}"/>
    <cellStyle name="20% - Ênfase4 173 6" xfId="19353" xr:uid="{00000000-0005-0000-0000-0000C21C0000}"/>
    <cellStyle name="20% - Ênfase4 173 7" xfId="22694" xr:uid="{00000000-0005-0000-0000-0000C31C0000}"/>
    <cellStyle name="20% - Ênfase4 173 8" xfId="26059" xr:uid="{00000000-0005-0000-0000-0000C41C0000}"/>
    <cellStyle name="20% - Ênfase4 173 9" xfId="29368" xr:uid="{00000000-0005-0000-0000-0000C51C0000}"/>
    <cellStyle name="20% - Ênfase4 174" xfId="2682" xr:uid="{00000000-0005-0000-0000-0000C61C0000}"/>
    <cellStyle name="20% - Ênfase4 174 2" xfId="6046" xr:uid="{00000000-0005-0000-0000-0000C71C0000}"/>
    <cellStyle name="20% - Ênfase4 174 3" xfId="9354" xr:uid="{00000000-0005-0000-0000-0000C81C0000}"/>
    <cellStyle name="20% - Ênfase4 174 4" xfId="12743" xr:uid="{00000000-0005-0000-0000-0000C91C0000}"/>
    <cellStyle name="20% - Ênfase4 174 5" xfId="16057" xr:uid="{00000000-0005-0000-0000-0000CA1C0000}"/>
    <cellStyle name="20% - Ênfase4 174 6" xfId="19366" xr:uid="{00000000-0005-0000-0000-0000CB1C0000}"/>
    <cellStyle name="20% - Ênfase4 174 7" xfId="22707" xr:uid="{00000000-0005-0000-0000-0000CC1C0000}"/>
    <cellStyle name="20% - Ênfase4 174 8" xfId="26072" xr:uid="{00000000-0005-0000-0000-0000CD1C0000}"/>
    <cellStyle name="20% - Ênfase4 174 9" xfId="29381" xr:uid="{00000000-0005-0000-0000-0000CE1C0000}"/>
    <cellStyle name="20% - Ênfase4 175" xfId="2695" xr:uid="{00000000-0005-0000-0000-0000CF1C0000}"/>
    <cellStyle name="20% - Ênfase4 175 2" xfId="6059" xr:uid="{00000000-0005-0000-0000-0000D01C0000}"/>
    <cellStyle name="20% - Ênfase4 175 3" xfId="9367" xr:uid="{00000000-0005-0000-0000-0000D11C0000}"/>
    <cellStyle name="20% - Ênfase4 175 4" xfId="12756" xr:uid="{00000000-0005-0000-0000-0000D21C0000}"/>
    <cellStyle name="20% - Ênfase4 175 5" xfId="16070" xr:uid="{00000000-0005-0000-0000-0000D31C0000}"/>
    <cellStyle name="20% - Ênfase4 175 6" xfId="19379" xr:uid="{00000000-0005-0000-0000-0000D41C0000}"/>
    <cellStyle name="20% - Ênfase4 175 7" xfId="22720" xr:uid="{00000000-0005-0000-0000-0000D51C0000}"/>
    <cellStyle name="20% - Ênfase4 175 8" xfId="26085" xr:uid="{00000000-0005-0000-0000-0000D61C0000}"/>
    <cellStyle name="20% - Ênfase4 175 9" xfId="29394" xr:uid="{00000000-0005-0000-0000-0000D71C0000}"/>
    <cellStyle name="20% - Ênfase4 176" xfId="2708" xr:uid="{00000000-0005-0000-0000-0000D81C0000}"/>
    <cellStyle name="20% - Ênfase4 176 2" xfId="6072" xr:uid="{00000000-0005-0000-0000-0000D91C0000}"/>
    <cellStyle name="20% - Ênfase4 176 3" xfId="9380" xr:uid="{00000000-0005-0000-0000-0000DA1C0000}"/>
    <cellStyle name="20% - Ênfase4 176 4" xfId="12769" xr:uid="{00000000-0005-0000-0000-0000DB1C0000}"/>
    <cellStyle name="20% - Ênfase4 176 5" xfId="16083" xr:uid="{00000000-0005-0000-0000-0000DC1C0000}"/>
    <cellStyle name="20% - Ênfase4 176 6" xfId="19392" xr:uid="{00000000-0005-0000-0000-0000DD1C0000}"/>
    <cellStyle name="20% - Ênfase4 176 7" xfId="22733" xr:uid="{00000000-0005-0000-0000-0000DE1C0000}"/>
    <cellStyle name="20% - Ênfase4 176 8" xfId="26098" xr:uid="{00000000-0005-0000-0000-0000DF1C0000}"/>
    <cellStyle name="20% - Ênfase4 176 9" xfId="29407" xr:uid="{00000000-0005-0000-0000-0000E01C0000}"/>
    <cellStyle name="20% - Ênfase4 177" xfId="2721" xr:uid="{00000000-0005-0000-0000-0000E11C0000}"/>
    <cellStyle name="20% - Ênfase4 177 2" xfId="6085" xr:uid="{00000000-0005-0000-0000-0000E21C0000}"/>
    <cellStyle name="20% - Ênfase4 177 3" xfId="9393" xr:uid="{00000000-0005-0000-0000-0000E31C0000}"/>
    <cellStyle name="20% - Ênfase4 177 4" xfId="12782" xr:uid="{00000000-0005-0000-0000-0000E41C0000}"/>
    <cellStyle name="20% - Ênfase4 177 5" xfId="16096" xr:uid="{00000000-0005-0000-0000-0000E51C0000}"/>
    <cellStyle name="20% - Ênfase4 177 6" xfId="19405" xr:uid="{00000000-0005-0000-0000-0000E61C0000}"/>
    <cellStyle name="20% - Ênfase4 177 7" xfId="22746" xr:uid="{00000000-0005-0000-0000-0000E71C0000}"/>
    <cellStyle name="20% - Ênfase4 177 8" xfId="26111" xr:uid="{00000000-0005-0000-0000-0000E81C0000}"/>
    <cellStyle name="20% - Ênfase4 177 9" xfId="29420" xr:uid="{00000000-0005-0000-0000-0000E91C0000}"/>
    <cellStyle name="20% - Ênfase4 178" xfId="2734" xr:uid="{00000000-0005-0000-0000-0000EA1C0000}"/>
    <cellStyle name="20% - Ênfase4 178 2" xfId="6098" xr:uid="{00000000-0005-0000-0000-0000EB1C0000}"/>
    <cellStyle name="20% - Ênfase4 178 3" xfId="9406" xr:uid="{00000000-0005-0000-0000-0000EC1C0000}"/>
    <cellStyle name="20% - Ênfase4 178 4" xfId="12795" xr:uid="{00000000-0005-0000-0000-0000ED1C0000}"/>
    <cellStyle name="20% - Ênfase4 178 5" xfId="16109" xr:uid="{00000000-0005-0000-0000-0000EE1C0000}"/>
    <cellStyle name="20% - Ênfase4 178 6" xfId="19418" xr:uid="{00000000-0005-0000-0000-0000EF1C0000}"/>
    <cellStyle name="20% - Ênfase4 178 7" xfId="22759" xr:uid="{00000000-0005-0000-0000-0000F01C0000}"/>
    <cellStyle name="20% - Ênfase4 178 8" xfId="26124" xr:uid="{00000000-0005-0000-0000-0000F11C0000}"/>
    <cellStyle name="20% - Ênfase4 178 9" xfId="29433" xr:uid="{00000000-0005-0000-0000-0000F21C0000}"/>
    <cellStyle name="20% - Ênfase4 179" xfId="2747" xr:uid="{00000000-0005-0000-0000-0000F31C0000}"/>
    <cellStyle name="20% - Ênfase4 179 2" xfId="6111" xr:uid="{00000000-0005-0000-0000-0000F41C0000}"/>
    <cellStyle name="20% - Ênfase4 179 3" xfId="9419" xr:uid="{00000000-0005-0000-0000-0000F51C0000}"/>
    <cellStyle name="20% - Ênfase4 179 4" xfId="12808" xr:uid="{00000000-0005-0000-0000-0000F61C0000}"/>
    <cellStyle name="20% - Ênfase4 179 5" xfId="16122" xr:uid="{00000000-0005-0000-0000-0000F71C0000}"/>
    <cellStyle name="20% - Ênfase4 179 6" xfId="19431" xr:uid="{00000000-0005-0000-0000-0000F81C0000}"/>
    <cellStyle name="20% - Ênfase4 179 7" xfId="22772" xr:uid="{00000000-0005-0000-0000-0000F91C0000}"/>
    <cellStyle name="20% - Ênfase4 179 8" xfId="26137" xr:uid="{00000000-0005-0000-0000-0000FA1C0000}"/>
    <cellStyle name="20% - Ênfase4 179 9" xfId="29446" xr:uid="{00000000-0005-0000-0000-0000FB1C0000}"/>
    <cellStyle name="20% - Ênfase4 18" xfId="555" xr:uid="{00000000-0005-0000-0000-0000FC1C0000}"/>
    <cellStyle name="20% - Ênfase4 18 2" xfId="3919" xr:uid="{00000000-0005-0000-0000-0000FD1C0000}"/>
    <cellStyle name="20% - Ênfase4 18 3" xfId="7227" xr:uid="{00000000-0005-0000-0000-0000FE1C0000}"/>
    <cellStyle name="20% - Ênfase4 18 4" xfId="10616" xr:uid="{00000000-0005-0000-0000-0000FF1C0000}"/>
    <cellStyle name="20% - Ênfase4 18 5" xfId="13930" xr:uid="{00000000-0005-0000-0000-0000001D0000}"/>
    <cellStyle name="20% - Ênfase4 18 6" xfId="17239" xr:uid="{00000000-0005-0000-0000-0000011D0000}"/>
    <cellStyle name="20% - Ênfase4 18 7" xfId="20580" xr:uid="{00000000-0005-0000-0000-0000021D0000}"/>
    <cellStyle name="20% - Ênfase4 18 8" xfId="23945" xr:uid="{00000000-0005-0000-0000-0000031D0000}"/>
    <cellStyle name="20% - Ênfase4 18 9" xfId="27254" xr:uid="{00000000-0005-0000-0000-0000041D0000}"/>
    <cellStyle name="20% - Ênfase4 180" xfId="2760" xr:uid="{00000000-0005-0000-0000-0000051D0000}"/>
    <cellStyle name="20% - Ênfase4 180 2" xfId="6124" xr:uid="{00000000-0005-0000-0000-0000061D0000}"/>
    <cellStyle name="20% - Ênfase4 180 3" xfId="9432" xr:uid="{00000000-0005-0000-0000-0000071D0000}"/>
    <cellStyle name="20% - Ênfase4 180 4" xfId="12821" xr:uid="{00000000-0005-0000-0000-0000081D0000}"/>
    <cellStyle name="20% - Ênfase4 180 5" xfId="16135" xr:uid="{00000000-0005-0000-0000-0000091D0000}"/>
    <cellStyle name="20% - Ênfase4 180 6" xfId="19444" xr:uid="{00000000-0005-0000-0000-00000A1D0000}"/>
    <cellStyle name="20% - Ênfase4 180 7" xfId="22785" xr:uid="{00000000-0005-0000-0000-00000B1D0000}"/>
    <cellStyle name="20% - Ênfase4 180 8" xfId="26150" xr:uid="{00000000-0005-0000-0000-00000C1D0000}"/>
    <cellStyle name="20% - Ênfase4 180 9" xfId="29459" xr:uid="{00000000-0005-0000-0000-00000D1D0000}"/>
    <cellStyle name="20% - Ênfase4 181" xfId="2773" xr:uid="{00000000-0005-0000-0000-00000E1D0000}"/>
    <cellStyle name="20% - Ênfase4 181 2" xfId="6137" xr:uid="{00000000-0005-0000-0000-00000F1D0000}"/>
    <cellStyle name="20% - Ênfase4 181 3" xfId="9445" xr:uid="{00000000-0005-0000-0000-0000101D0000}"/>
    <cellStyle name="20% - Ênfase4 181 4" xfId="12834" xr:uid="{00000000-0005-0000-0000-0000111D0000}"/>
    <cellStyle name="20% - Ênfase4 181 5" xfId="16148" xr:uid="{00000000-0005-0000-0000-0000121D0000}"/>
    <cellStyle name="20% - Ênfase4 181 6" xfId="19457" xr:uid="{00000000-0005-0000-0000-0000131D0000}"/>
    <cellStyle name="20% - Ênfase4 181 7" xfId="22798" xr:uid="{00000000-0005-0000-0000-0000141D0000}"/>
    <cellStyle name="20% - Ênfase4 181 8" xfId="26163" xr:uid="{00000000-0005-0000-0000-0000151D0000}"/>
    <cellStyle name="20% - Ênfase4 181 9" xfId="29472" xr:uid="{00000000-0005-0000-0000-0000161D0000}"/>
    <cellStyle name="20% - Ênfase4 182" xfId="2786" xr:uid="{00000000-0005-0000-0000-0000171D0000}"/>
    <cellStyle name="20% - Ênfase4 182 2" xfId="6150" xr:uid="{00000000-0005-0000-0000-0000181D0000}"/>
    <cellStyle name="20% - Ênfase4 182 3" xfId="9458" xr:uid="{00000000-0005-0000-0000-0000191D0000}"/>
    <cellStyle name="20% - Ênfase4 182 4" xfId="12847" xr:uid="{00000000-0005-0000-0000-00001A1D0000}"/>
    <cellStyle name="20% - Ênfase4 182 5" xfId="16161" xr:uid="{00000000-0005-0000-0000-00001B1D0000}"/>
    <cellStyle name="20% - Ênfase4 182 6" xfId="19470" xr:uid="{00000000-0005-0000-0000-00001C1D0000}"/>
    <cellStyle name="20% - Ênfase4 182 7" xfId="22811" xr:uid="{00000000-0005-0000-0000-00001D1D0000}"/>
    <cellStyle name="20% - Ênfase4 182 8" xfId="26176" xr:uid="{00000000-0005-0000-0000-00001E1D0000}"/>
    <cellStyle name="20% - Ênfase4 182 9" xfId="29485" xr:uid="{00000000-0005-0000-0000-00001F1D0000}"/>
    <cellStyle name="20% - Ênfase4 183" xfId="2799" xr:uid="{00000000-0005-0000-0000-0000201D0000}"/>
    <cellStyle name="20% - Ênfase4 183 2" xfId="6163" xr:uid="{00000000-0005-0000-0000-0000211D0000}"/>
    <cellStyle name="20% - Ênfase4 183 3" xfId="9471" xr:uid="{00000000-0005-0000-0000-0000221D0000}"/>
    <cellStyle name="20% - Ênfase4 183 4" xfId="12860" xr:uid="{00000000-0005-0000-0000-0000231D0000}"/>
    <cellStyle name="20% - Ênfase4 183 5" xfId="16174" xr:uid="{00000000-0005-0000-0000-0000241D0000}"/>
    <cellStyle name="20% - Ênfase4 183 6" xfId="19483" xr:uid="{00000000-0005-0000-0000-0000251D0000}"/>
    <cellStyle name="20% - Ênfase4 183 7" xfId="22824" xr:uid="{00000000-0005-0000-0000-0000261D0000}"/>
    <cellStyle name="20% - Ênfase4 183 8" xfId="26189" xr:uid="{00000000-0005-0000-0000-0000271D0000}"/>
    <cellStyle name="20% - Ênfase4 183 9" xfId="29498" xr:uid="{00000000-0005-0000-0000-0000281D0000}"/>
    <cellStyle name="20% - Ênfase4 184" xfId="2812" xr:uid="{00000000-0005-0000-0000-0000291D0000}"/>
    <cellStyle name="20% - Ênfase4 184 2" xfId="6176" xr:uid="{00000000-0005-0000-0000-00002A1D0000}"/>
    <cellStyle name="20% - Ênfase4 184 3" xfId="9484" xr:uid="{00000000-0005-0000-0000-00002B1D0000}"/>
    <cellStyle name="20% - Ênfase4 184 4" xfId="12873" xr:uid="{00000000-0005-0000-0000-00002C1D0000}"/>
    <cellStyle name="20% - Ênfase4 184 5" xfId="16187" xr:uid="{00000000-0005-0000-0000-00002D1D0000}"/>
    <cellStyle name="20% - Ênfase4 184 6" xfId="19496" xr:uid="{00000000-0005-0000-0000-00002E1D0000}"/>
    <cellStyle name="20% - Ênfase4 184 7" xfId="22837" xr:uid="{00000000-0005-0000-0000-00002F1D0000}"/>
    <cellStyle name="20% - Ênfase4 184 8" xfId="26202" xr:uid="{00000000-0005-0000-0000-0000301D0000}"/>
    <cellStyle name="20% - Ênfase4 184 9" xfId="29511" xr:uid="{00000000-0005-0000-0000-0000311D0000}"/>
    <cellStyle name="20% - Ênfase4 185" xfId="2825" xr:uid="{00000000-0005-0000-0000-0000321D0000}"/>
    <cellStyle name="20% - Ênfase4 185 2" xfId="6189" xr:uid="{00000000-0005-0000-0000-0000331D0000}"/>
    <cellStyle name="20% - Ênfase4 185 3" xfId="9497" xr:uid="{00000000-0005-0000-0000-0000341D0000}"/>
    <cellStyle name="20% - Ênfase4 185 4" xfId="12886" xr:uid="{00000000-0005-0000-0000-0000351D0000}"/>
    <cellStyle name="20% - Ênfase4 185 5" xfId="16200" xr:uid="{00000000-0005-0000-0000-0000361D0000}"/>
    <cellStyle name="20% - Ênfase4 185 6" xfId="19509" xr:uid="{00000000-0005-0000-0000-0000371D0000}"/>
    <cellStyle name="20% - Ênfase4 185 7" xfId="22850" xr:uid="{00000000-0005-0000-0000-0000381D0000}"/>
    <cellStyle name="20% - Ênfase4 185 8" xfId="26215" xr:uid="{00000000-0005-0000-0000-0000391D0000}"/>
    <cellStyle name="20% - Ênfase4 185 9" xfId="29524" xr:uid="{00000000-0005-0000-0000-00003A1D0000}"/>
    <cellStyle name="20% - Ênfase4 186" xfId="2838" xr:uid="{00000000-0005-0000-0000-00003B1D0000}"/>
    <cellStyle name="20% - Ênfase4 186 2" xfId="6202" xr:uid="{00000000-0005-0000-0000-00003C1D0000}"/>
    <cellStyle name="20% - Ênfase4 186 3" xfId="9510" xr:uid="{00000000-0005-0000-0000-00003D1D0000}"/>
    <cellStyle name="20% - Ênfase4 186 4" xfId="12899" xr:uid="{00000000-0005-0000-0000-00003E1D0000}"/>
    <cellStyle name="20% - Ênfase4 186 5" xfId="16213" xr:uid="{00000000-0005-0000-0000-00003F1D0000}"/>
    <cellStyle name="20% - Ênfase4 186 6" xfId="19522" xr:uid="{00000000-0005-0000-0000-0000401D0000}"/>
    <cellStyle name="20% - Ênfase4 186 7" xfId="22863" xr:uid="{00000000-0005-0000-0000-0000411D0000}"/>
    <cellStyle name="20% - Ênfase4 186 8" xfId="26228" xr:uid="{00000000-0005-0000-0000-0000421D0000}"/>
    <cellStyle name="20% - Ênfase4 186 9" xfId="29537" xr:uid="{00000000-0005-0000-0000-0000431D0000}"/>
    <cellStyle name="20% - Ênfase4 187" xfId="2851" xr:uid="{00000000-0005-0000-0000-0000441D0000}"/>
    <cellStyle name="20% - Ênfase4 187 2" xfId="6215" xr:uid="{00000000-0005-0000-0000-0000451D0000}"/>
    <cellStyle name="20% - Ênfase4 187 3" xfId="9523" xr:uid="{00000000-0005-0000-0000-0000461D0000}"/>
    <cellStyle name="20% - Ênfase4 187 4" xfId="12912" xr:uid="{00000000-0005-0000-0000-0000471D0000}"/>
    <cellStyle name="20% - Ênfase4 187 5" xfId="16226" xr:uid="{00000000-0005-0000-0000-0000481D0000}"/>
    <cellStyle name="20% - Ênfase4 187 6" xfId="19535" xr:uid="{00000000-0005-0000-0000-0000491D0000}"/>
    <cellStyle name="20% - Ênfase4 187 7" xfId="22876" xr:uid="{00000000-0005-0000-0000-00004A1D0000}"/>
    <cellStyle name="20% - Ênfase4 187 8" xfId="26241" xr:uid="{00000000-0005-0000-0000-00004B1D0000}"/>
    <cellStyle name="20% - Ênfase4 187 9" xfId="29550" xr:uid="{00000000-0005-0000-0000-00004C1D0000}"/>
    <cellStyle name="20% - Ênfase4 188" xfId="2864" xr:uid="{00000000-0005-0000-0000-00004D1D0000}"/>
    <cellStyle name="20% - Ênfase4 188 2" xfId="6228" xr:uid="{00000000-0005-0000-0000-00004E1D0000}"/>
    <cellStyle name="20% - Ênfase4 188 3" xfId="9536" xr:uid="{00000000-0005-0000-0000-00004F1D0000}"/>
    <cellStyle name="20% - Ênfase4 188 4" xfId="12925" xr:uid="{00000000-0005-0000-0000-0000501D0000}"/>
    <cellStyle name="20% - Ênfase4 188 5" xfId="16239" xr:uid="{00000000-0005-0000-0000-0000511D0000}"/>
    <cellStyle name="20% - Ênfase4 188 6" xfId="19548" xr:uid="{00000000-0005-0000-0000-0000521D0000}"/>
    <cellStyle name="20% - Ênfase4 188 7" xfId="22889" xr:uid="{00000000-0005-0000-0000-0000531D0000}"/>
    <cellStyle name="20% - Ênfase4 188 8" xfId="26254" xr:uid="{00000000-0005-0000-0000-0000541D0000}"/>
    <cellStyle name="20% - Ênfase4 188 9" xfId="29563" xr:uid="{00000000-0005-0000-0000-0000551D0000}"/>
    <cellStyle name="20% - Ênfase4 189" xfId="2877" xr:uid="{00000000-0005-0000-0000-0000561D0000}"/>
    <cellStyle name="20% - Ênfase4 189 2" xfId="6241" xr:uid="{00000000-0005-0000-0000-0000571D0000}"/>
    <cellStyle name="20% - Ênfase4 189 3" xfId="9549" xr:uid="{00000000-0005-0000-0000-0000581D0000}"/>
    <cellStyle name="20% - Ênfase4 189 4" xfId="12938" xr:uid="{00000000-0005-0000-0000-0000591D0000}"/>
    <cellStyle name="20% - Ênfase4 189 5" xfId="16252" xr:uid="{00000000-0005-0000-0000-00005A1D0000}"/>
    <cellStyle name="20% - Ênfase4 189 6" xfId="19561" xr:uid="{00000000-0005-0000-0000-00005B1D0000}"/>
    <cellStyle name="20% - Ênfase4 189 7" xfId="22902" xr:uid="{00000000-0005-0000-0000-00005C1D0000}"/>
    <cellStyle name="20% - Ênfase4 189 8" xfId="26267" xr:uid="{00000000-0005-0000-0000-00005D1D0000}"/>
    <cellStyle name="20% - Ênfase4 189 9" xfId="29576" xr:uid="{00000000-0005-0000-0000-00005E1D0000}"/>
    <cellStyle name="20% - Ênfase4 19" xfId="568" xr:uid="{00000000-0005-0000-0000-00005F1D0000}"/>
    <cellStyle name="20% - Ênfase4 19 2" xfId="3932" xr:uid="{00000000-0005-0000-0000-0000601D0000}"/>
    <cellStyle name="20% - Ênfase4 19 3" xfId="7240" xr:uid="{00000000-0005-0000-0000-0000611D0000}"/>
    <cellStyle name="20% - Ênfase4 19 4" xfId="10629" xr:uid="{00000000-0005-0000-0000-0000621D0000}"/>
    <cellStyle name="20% - Ênfase4 19 5" xfId="13943" xr:uid="{00000000-0005-0000-0000-0000631D0000}"/>
    <cellStyle name="20% - Ênfase4 19 6" xfId="17252" xr:uid="{00000000-0005-0000-0000-0000641D0000}"/>
    <cellStyle name="20% - Ênfase4 19 7" xfId="20593" xr:uid="{00000000-0005-0000-0000-0000651D0000}"/>
    <cellStyle name="20% - Ênfase4 19 8" xfId="23958" xr:uid="{00000000-0005-0000-0000-0000661D0000}"/>
    <cellStyle name="20% - Ênfase4 19 9" xfId="27267" xr:uid="{00000000-0005-0000-0000-0000671D0000}"/>
    <cellStyle name="20% - Ênfase4 190" xfId="2890" xr:uid="{00000000-0005-0000-0000-0000681D0000}"/>
    <cellStyle name="20% - Ênfase4 190 2" xfId="6254" xr:uid="{00000000-0005-0000-0000-0000691D0000}"/>
    <cellStyle name="20% - Ênfase4 190 3" xfId="9562" xr:uid="{00000000-0005-0000-0000-00006A1D0000}"/>
    <cellStyle name="20% - Ênfase4 190 4" xfId="12951" xr:uid="{00000000-0005-0000-0000-00006B1D0000}"/>
    <cellStyle name="20% - Ênfase4 190 5" xfId="16265" xr:uid="{00000000-0005-0000-0000-00006C1D0000}"/>
    <cellStyle name="20% - Ênfase4 190 6" xfId="19574" xr:uid="{00000000-0005-0000-0000-00006D1D0000}"/>
    <cellStyle name="20% - Ênfase4 190 7" xfId="22915" xr:uid="{00000000-0005-0000-0000-00006E1D0000}"/>
    <cellStyle name="20% - Ênfase4 190 8" xfId="26280" xr:uid="{00000000-0005-0000-0000-00006F1D0000}"/>
    <cellStyle name="20% - Ênfase4 190 9" xfId="29589" xr:uid="{00000000-0005-0000-0000-0000701D0000}"/>
    <cellStyle name="20% - Ênfase4 191" xfId="2903" xr:uid="{00000000-0005-0000-0000-0000711D0000}"/>
    <cellStyle name="20% - Ênfase4 191 2" xfId="6267" xr:uid="{00000000-0005-0000-0000-0000721D0000}"/>
    <cellStyle name="20% - Ênfase4 191 3" xfId="9575" xr:uid="{00000000-0005-0000-0000-0000731D0000}"/>
    <cellStyle name="20% - Ênfase4 191 4" xfId="12964" xr:uid="{00000000-0005-0000-0000-0000741D0000}"/>
    <cellStyle name="20% - Ênfase4 191 5" xfId="16278" xr:uid="{00000000-0005-0000-0000-0000751D0000}"/>
    <cellStyle name="20% - Ênfase4 191 6" xfId="19587" xr:uid="{00000000-0005-0000-0000-0000761D0000}"/>
    <cellStyle name="20% - Ênfase4 191 7" xfId="22928" xr:uid="{00000000-0005-0000-0000-0000771D0000}"/>
    <cellStyle name="20% - Ênfase4 191 8" xfId="26293" xr:uid="{00000000-0005-0000-0000-0000781D0000}"/>
    <cellStyle name="20% - Ênfase4 191 9" xfId="29602" xr:uid="{00000000-0005-0000-0000-0000791D0000}"/>
    <cellStyle name="20% - Ênfase4 192" xfId="2916" xr:uid="{00000000-0005-0000-0000-00007A1D0000}"/>
    <cellStyle name="20% - Ênfase4 192 2" xfId="6280" xr:uid="{00000000-0005-0000-0000-00007B1D0000}"/>
    <cellStyle name="20% - Ênfase4 192 3" xfId="9588" xr:uid="{00000000-0005-0000-0000-00007C1D0000}"/>
    <cellStyle name="20% - Ênfase4 192 4" xfId="12977" xr:uid="{00000000-0005-0000-0000-00007D1D0000}"/>
    <cellStyle name="20% - Ênfase4 192 5" xfId="16291" xr:uid="{00000000-0005-0000-0000-00007E1D0000}"/>
    <cellStyle name="20% - Ênfase4 192 6" xfId="19600" xr:uid="{00000000-0005-0000-0000-00007F1D0000}"/>
    <cellStyle name="20% - Ênfase4 192 7" xfId="22941" xr:uid="{00000000-0005-0000-0000-0000801D0000}"/>
    <cellStyle name="20% - Ênfase4 192 8" xfId="26306" xr:uid="{00000000-0005-0000-0000-0000811D0000}"/>
    <cellStyle name="20% - Ênfase4 192 9" xfId="29615" xr:uid="{00000000-0005-0000-0000-0000821D0000}"/>
    <cellStyle name="20% - Ênfase4 193" xfId="2929" xr:uid="{00000000-0005-0000-0000-0000831D0000}"/>
    <cellStyle name="20% - Ênfase4 193 2" xfId="6293" xr:uid="{00000000-0005-0000-0000-0000841D0000}"/>
    <cellStyle name="20% - Ênfase4 193 3" xfId="9601" xr:uid="{00000000-0005-0000-0000-0000851D0000}"/>
    <cellStyle name="20% - Ênfase4 193 4" xfId="12990" xr:uid="{00000000-0005-0000-0000-0000861D0000}"/>
    <cellStyle name="20% - Ênfase4 193 5" xfId="16304" xr:uid="{00000000-0005-0000-0000-0000871D0000}"/>
    <cellStyle name="20% - Ênfase4 193 6" xfId="19613" xr:uid="{00000000-0005-0000-0000-0000881D0000}"/>
    <cellStyle name="20% - Ênfase4 193 7" xfId="22954" xr:uid="{00000000-0005-0000-0000-0000891D0000}"/>
    <cellStyle name="20% - Ênfase4 193 8" xfId="26319" xr:uid="{00000000-0005-0000-0000-00008A1D0000}"/>
    <cellStyle name="20% - Ênfase4 193 9" xfId="29628" xr:uid="{00000000-0005-0000-0000-00008B1D0000}"/>
    <cellStyle name="20% - Ênfase4 194" xfId="2942" xr:uid="{00000000-0005-0000-0000-00008C1D0000}"/>
    <cellStyle name="20% - Ênfase4 194 2" xfId="6306" xr:uid="{00000000-0005-0000-0000-00008D1D0000}"/>
    <cellStyle name="20% - Ênfase4 194 3" xfId="9614" xr:uid="{00000000-0005-0000-0000-00008E1D0000}"/>
    <cellStyle name="20% - Ênfase4 194 4" xfId="13003" xr:uid="{00000000-0005-0000-0000-00008F1D0000}"/>
    <cellStyle name="20% - Ênfase4 194 5" xfId="16317" xr:uid="{00000000-0005-0000-0000-0000901D0000}"/>
    <cellStyle name="20% - Ênfase4 194 6" xfId="19626" xr:uid="{00000000-0005-0000-0000-0000911D0000}"/>
    <cellStyle name="20% - Ênfase4 194 7" xfId="22967" xr:uid="{00000000-0005-0000-0000-0000921D0000}"/>
    <cellStyle name="20% - Ênfase4 194 8" xfId="26332" xr:uid="{00000000-0005-0000-0000-0000931D0000}"/>
    <cellStyle name="20% - Ênfase4 194 9" xfId="29641" xr:uid="{00000000-0005-0000-0000-0000941D0000}"/>
    <cellStyle name="20% - Ênfase4 195" xfId="2955" xr:uid="{00000000-0005-0000-0000-0000951D0000}"/>
    <cellStyle name="20% - Ênfase4 195 2" xfId="6319" xr:uid="{00000000-0005-0000-0000-0000961D0000}"/>
    <cellStyle name="20% - Ênfase4 195 3" xfId="9627" xr:uid="{00000000-0005-0000-0000-0000971D0000}"/>
    <cellStyle name="20% - Ênfase4 195 4" xfId="13016" xr:uid="{00000000-0005-0000-0000-0000981D0000}"/>
    <cellStyle name="20% - Ênfase4 195 5" xfId="16330" xr:uid="{00000000-0005-0000-0000-0000991D0000}"/>
    <cellStyle name="20% - Ênfase4 195 6" xfId="19639" xr:uid="{00000000-0005-0000-0000-00009A1D0000}"/>
    <cellStyle name="20% - Ênfase4 195 7" xfId="22980" xr:uid="{00000000-0005-0000-0000-00009B1D0000}"/>
    <cellStyle name="20% - Ênfase4 195 8" xfId="26345" xr:uid="{00000000-0005-0000-0000-00009C1D0000}"/>
    <cellStyle name="20% - Ênfase4 195 9" xfId="29654" xr:uid="{00000000-0005-0000-0000-00009D1D0000}"/>
    <cellStyle name="20% - Ênfase4 196" xfId="2968" xr:uid="{00000000-0005-0000-0000-00009E1D0000}"/>
    <cellStyle name="20% - Ênfase4 196 2" xfId="6332" xr:uid="{00000000-0005-0000-0000-00009F1D0000}"/>
    <cellStyle name="20% - Ênfase4 196 3" xfId="9640" xr:uid="{00000000-0005-0000-0000-0000A01D0000}"/>
    <cellStyle name="20% - Ênfase4 196 4" xfId="13029" xr:uid="{00000000-0005-0000-0000-0000A11D0000}"/>
    <cellStyle name="20% - Ênfase4 196 5" xfId="16343" xr:uid="{00000000-0005-0000-0000-0000A21D0000}"/>
    <cellStyle name="20% - Ênfase4 196 6" xfId="19652" xr:uid="{00000000-0005-0000-0000-0000A31D0000}"/>
    <cellStyle name="20% - Ênfase4 196 7" xfId="22993" xr:uid="{00000000-0005-0000-0000-0000A41D0000}"/>
    <cellStyle name="20% - Ênfase4 196 8" xfId="26358" xr:uid="{00000000-0005-0000-0000-0000A51D0000}"/>
    <cellStyle name="20% - Ênfase4 196 9" xfId="29667" xr:uid="{00000000-0005-0000-0000-0000A61D0000}"/>
    <cellStyle name="20% - Ênfase4 197" xfId="2981" xr:uid="{00000000-0005-0000-0000-0000A71D0000}"/>
    <cellStyle name="20% - Ênfase4 197 2" xfId="6345" xr:uid="{00000000-0005-0000-0000-0000A81D0000}"/>
    <cellStyle name="20% - Ênfase4 197 3" xfId="9653" xr:uid="{00000000-0005-0000-0000-0000A91D0000}"/>
    <cellStyle name="20% - Ênfase4 197 4" xfId="13042" xr:uid="{00000000-0005-0000-0000-0000AA1D0000}"/>
    <cellStyle name="20% - Ênfase4 197 5" xfId="16356" xr:uid="{00000000-0005-0000-0000-0000AB1D0000}"/>
    <cellStyle name="20% - Ênfase4 197 6" xfId="19665" xr:uid="{00000000-0005-0000-0000-0000AC1D0000}"/>
    <cellStyle name="20% - Ênfase4 197 7" xfId="23006" xr:uid="{00000000-0005-0000-0000-0000AD1D0000}"/>
    <cellStyle name="20% - Ênfase4 197 8" xfId="26371" xr:uid="{00000000-0005-0000-0000-0000AE1D0000}"/>
    <cellStyle name="20% - Ênfase4 197 9" xfId="29680" xr:uid="{00000000-0005-0000-0000-0000AF1D0000}"/>
    <cellStyle name="20% - Ênfase4 198" xfId="2994" xr:uid="{00000000-0005-0000-0000-0000B01D0000}"/>
    <cellStyle name="20% - Ênfase4 198 2" xfId="6358" xr:uid="{00000000-0005-0000-0000-0000B11D0000}"/>
    <cellStyle name="20% - Ênfase4 198 3" xfId="9666" xr:uid="{00000000-0005-0000-0000-0000B21D0000}"/>
    <cellStyle name="20% - Ênfase4 198 4" xfId="13055" xr:uid="{00000000-0005-0000-0000-0000B31D0000}"/>
    <cellStyle name="20% - Ênfase4 198 5" xfId="16369" xr:uid="{00000000-0005-0000-0000-0000B41D0000}"/>
    <cellStyle name="20% - Ênfase4 198 6" xfId="19678" xr:uid="{00000000-0005-0000-0000-0000B51D0000}"/>
    <cellStyle name="20% - Ênfase4 198 7" xfId="23019" xr:uid="{00000000-0005-0000-0000-0000B61D0000}"/>
    <cellStyle name="20% - Ênfase4 198 8" xfId="26384" xr:uid="{00000000-0005-0000-0000-0000B71D0000}"/>
    <cellStyle name="20% - Ênfase4 198 9" xfId="29693" xr:uid="{00000000-0005-0000-0000-0000B81D0000}"/>
    <cellStyle name="20% - Ênfase4 199" xfId="3007" xr:uid="{00000000-0005-0000-0000-0000B91D0000}"/>
    <cellStyle name="20% - Ênfase4 199 2" xfId="6371" xr:uid="{00000000-0005-0000-0000-0000BA1D0000}"/>
    <cellStyle name="20% - Ênfase4 199 3" xfId="9679" xr:uid="{00000000-0005-0000-0000-0000BB1D0000}"/>
    <cellStyle name="20% - Ênfase4 199 4" xfId="13068" xr:uid="{00000000-0005-0000-0000-0000BC1D0000}"/>
    <cellStyle name="20% - Ênfase4 199 5" xfId="16382" xr:uid="{00000000-0005-0000-0000-0000BD1D0000}"/>
    <cellStyle name="20% - Ênfase4 199 6" xfId="19691" xr:uid="{00000000-0005-0000-0000-0000BE1D0000}"/>
    <cellStyle name="20% - Ênfase4 199 7" xfId="23032" xr:uid="{00000000-0005-0000-0000-0000BF1D0000}"/>
    <cellStyle name="20% - Ênfase4 199 8" xfId="26397" xr:uid="{00000000-0005-0000-0000-0000C01D0000}"/>
    <cellStyle name="20% - Ênfase4 199 9" xfId="29706" xr:uid="{00000000-0005-0000-0000-0000C11D0000}"/>
    <cellStyle name="20% - Ênfase4 2" xfId="154" xr:uid="{00000000-0005-0000-0000-0000C21D0000}"/>
    <cellStyle name="20% - Ênfase4 2 10" xfId="27014" xr:uid="{00000000-0005-0000-0000-0000C31D0000}"/>
    <cellStyle name="20% - Ênfase4 2 2" xfId="315" xr:uid="{00000000-0005-0000-0000-0000C41D0000}"/>
    <cellStyle name="20% - Ênfase4 2 3" xfId="3674" xr:uid="{00000000-0005-0000-0000-0000C51D0000}"/>
    <cellStyle name="20% - Ênfase4 2 4" xfId="6987" xr:uid="{00000000-0005-0000-0000-0000C61D0000}"/>
    <cellStyle name="20% - Ênfase4 2 5" xfId="10361" xr:uid="{00000000-0005-0000-0000-0000C71D0000}"/>
    <cellStyle name="20% - Ênfase4 2 6" xfId="13685" xr:uid="{00000000-0005-0000-0000-0000C81D0000}"/>
    <cellStyle name="20% - Ênfase4 2 7" xfId="16999" xr:uid="{00000000-0005-0000-0000-0000C91D0000}"/>
    <cellStyle name="20% - Ênfase4 2 8" xfId="20340" xr:uid="{00000000-0005-0000-0000-0000CA1D0000}"/>
    <cellStyle name="20% - Ênfase4 2 9" xfId="23700" xr:uid="{00000000-0005-0000-0000-0000CB1D0000}"/>
    <cellStyle name="20% - Ênfase4 20" xfId="581" xr:uid="{00000000-0005-0000-0000-0000CC1D0000}"/>
    <cellStyle name="20% - Ênfase4 20 2" xfId="3945" xr:uid="{00000000-0005-0000-0000-0000CD1D0000}"/>
    <cellStyle name="20% - Ênfase4 20 3" xfId="7253" xr:uid="{00000000-0005-0000-0000-0000CE1D0000}"/>
    <cellStyle name="20% - Ênfase4 20 4" xfId="10642" xr:uid="{00000000-0005-0000-0000-0000CF1D0000}"/>
    <cellStyle name="20% - Ênfase4 20 5" xfId="13956" xr:uid="{00000000-0005-0000-0000-0000D01D0000}"/>
    <cellStyle name="20% - Ênfase4 20 6" xfId="17265" xr:uid="{00000000-0005-0000-0000-0000D11D0000}"/>
    <cellStyle name="20% - Ênfase4 20 7" xfId="20606" xr:uid="{00000000-0005-0000-0000-0000D21D0000}"/>
    <cellStyle name="20% - Ênfase4 20 8" xfId="23971" xr:uid="{00000000-0005-0000-0000-0000D31D0000}"/>
    <cellStyle name="20% - Ênfase4 20 9" xfId="27280" xr:uid="{00000000-0005-0000-0000-0000D41D0000}"/>
    <cellStyle name="20% - Ênfase4 200" xfId="3020" xr:uid="{00000000-0005-0000-0000-0000D51D0000}"/>
    <cellStyle name="20% - Ênfase4 200 2" xfId="6384" xr:uid="{00000000-0005-0000-0000-0000D61D0000}"/>
    <cellStyle name="20% - Ênfase4 200 3" xfId="9692" xr:uid="{00000000-0005-0000-0000-0000D71D0000}"/>
    <cellStyle name="20% - Ênfase4 200 4" xfId="13081" xr:uid="{00000000-0005-0000-0000-0000D81D0000}"/>
    <cellStyle name="20% - Ênfase4 200 5" xfId="16395" xr:uid="{00000000-0005-0000-0000-0000D91D0000}"/>
    <cellStyle name="20% - Ênfase4 200 6" xfId="19704" xr:uid="{00000000-0005-0000-0000-0000DA1D0000}"/>
    <cellStyle name="20% - Ênfase4 200 7" xfId="23045" xr:uid="{00000000-0005-0000-0000-0000DB1D0000}"/>
    <cellStyle name="20% - Ênfase4 200 8" xfId="26410" xr:uid="{00000000-0005-0000-0000-0000DC1D0000}"/>
    <cellStyle name="20% - Ênfase4 200 9" xfId="29719" xr:uid="{00000000-0005-0000-0000-0000DD1D0000}"/>
    <cellStyle name="20% - Ênfase4 201" xfId="3033" xr:uid="{00000000-0005-0000-0000-0000DE1D0000}"/>
    <cellStyle name="20% - Ênfase4 201 2" xfId="6397" xr:uid="{00000000-0005-0000-0000-0000DF1D0000}"/>
    <cellStyle name="20% - Ênfase4 201 3" xfId="9705" xr:uid="{00000000-0005-0000-0000-0000E01D0000}"/>
    <cellStyle name="20% - Ênfase4 201 4" xfId="13094" xr:uid="{00000000-0005-0000-0000-0000E11D0000}"/>
    <cellStyle name="20% - Ênfase4 201 5" xfId="16408" xr:uid="{00000000-0005-0000-0000-0000E21D0000}"/>
    <cellStyle name="20% - Ênfase4 201 6" xfId="19717" xr:uid="{00000000-0005-0000-0000-0000E31D0000}"/>
    <cellStyle name="20% - Ênfase4 201 7" xfId="23058" xr:uid="{00000000-0005-0000-0000-0000E41D0000}"/>
    <cellStyle name="20% - Ênfase4 201 8" xfId="26423" xr:uid="{00000000-0005-0000-0000-0000E51D0000}"/>
    <cellStyle name="20% - Ênfase4 201 9" xfId="29732" xr:uid="{00000000-0005-0000-0000-0000E61D0000}"/>
    <cellStyle name="20% - Ênfase4 202" xfId="3046" xr:uid="{00000000-0005-0000-0000-0000E71D0000}"/>
    <cellStyle name="20% - Ênfase4 202 2" xfId="6410" xr:uid="{00000000-0005-0000-0000-0000E81D0000}"/>
    <cellStyle name="20% - Ênfase4 202 3" xfId="9718" xr:uid="{00000000-0005-0000-0000-0000E91D0000}"/>
    <cellStyle name="20% - Ênfase4 202 4" xfId="13107" xr:uid="{00000000-0005-0000-0000-0000EA1D0000}"/>
    <cellStyle name="20% - Ênfase4 202 5" xfId="16421" xr:uid="{00000000-0005-0000-0000-0000EB1D0000}"/>
    <cellStyle name="20% - Ênfase4 202 6" xfId="19730" xr:uid="{00000000-0005-0000-0000-0000EC1D0000}"/>
    <cellStyle name="20% - Ênfase4 202 7" xfId="23071" xr:uid="{00000000-0005-0000-0000-0000ED1D0000}"/>
    <cellStyle name="20% - Ênfase4 202 8" xfId="26436" xr:uid="{00000000-0005-0000-0000-0000EE1D0000}"/>
    <cellStyle name="20% - Ênfase4 202 9" xfId="29745" xr:uid="{00000000-0005-0000-0000-0000EF1D0000}"/>
    <cellStyle name="20% - Ênfase4 203" xfId="3059" xr:uid="{00000000-0005-0000-0000-0000F01D0000}"/>
    <cellStyle name="20% - Ênfase4 203 2" xfId="6423" xr:uid="{00000000-0005-0000-0000-0000F11D0000}"/>
    <cellStyle name="20% - Ênfase4 203 3" xfId="9731" xr:uid="{00000000-0005-0000-0000-0000F21D0000}"/>
    <cellStyle name="20% - Ênfase4 203 4" xfId="13120" xr:uid="{00000000-0005-0000-0000-0000F31D0000}"/>
    <cellStyle name="20% - Ênfase4 203 5" xfId="16434" xr:uid="{00000000-0005-0000-0000-0000F41D0000}"/>
    <cellStyle name="20% - Ênfase4 203 6" xfId="19743" xr:uid="{00000000-0005-0000-0000-0000F51D0000}"/>
    <cellStyle name="20% - Ênfase4 203 7" xfId="23084" xr:uid="{00000000-0005-0000-0000-0000F61D0000}"/>
    <cellStyle name="20% - Ênfase4 203 8" xfId="26449" xr:uid="{00000000-0005-0000-0000-0000F71D0000}"/>
    <cellStyle name="20% - Ênfase4 203 9" xfId="29758" xr:uid="{00000000-0005-0000-0000-0000F81D0000}"/>
    <cellStyle name="20% - Ênfase4 204" xfId="3072" xr:uid="{00000000-0005-0000-0000-0000F91D0000}"/>
    <cellStyle name="20% - Ênfase4 204 2" xfId="6436" xr:uid="{00000000-0005-0000-0000-0000FA1D0000}"/>
    <cellStyle name="20% - Ênfase4 204 3" xfId="9744" xr:uid="{00000000-0005-0000-0000-0000FB1D0000}"/>
    <cellStyle name="20% - Ênfase4 204 4" xfId="13133" xr:uid="{00000000-0005-0000-0000-0000FC1D0000}"/>
    <cellStyle name="20% - Ênfase4 204 5" xfId="16447" xr:uid="{00000000-0005-0000-0000-0000FD1D0000}"/>
    <cellStyle name="20% - Ênfase4 204 6" xfId="19756" xr:uid="{00000000-0005-0000-0000-0000FE1D0000}"/>
    <cellStyle name="20% - Ênfase4 204 7" xfId="23097" xr:uid="{00000000-0005-0000-0000-0000FF1D0000}"/>
    <cellStyle name="20% - Ênfase4 204 8" xfId="26462" xr:uid="{00000000-0005-0000-0000-0000001E0000}"/>
    <cellStyle name="20% - Ênfase4 204 9" xfId="29771" xr:uid="{00000000-0005-0000-0000-0000011E0000}"/>
    <cellStyle name="20% - Ênfase4 205" xfId="3085" xr:uid="{00000000-0005-0000-0000-0000021E0000}"/>
    <cellStyle name="20% - Ênfase4 205 2" xfId="6449" xr:uid="{00000000-0005-0000-0000-0000031E0000}"/>
    <cellStyle name="20% - Ênfase4 205 3" xfId="9757" xr:uid="{00000000-0005-0000-0000-0000041E0000}"/>
    <cellStyle name="20% - Ênfase4 205 4" xfId="13146" xr:uid="{00000000-0005-0000-0000-0000051E0000}"/>
    <cellStyle name="20% - Ênfase4 205 5" xfId="16460" xr:uid="{00000000-0005-0000-0000-0000061E0000}"/>
    <cellStyle name="20% - Ênfase4 205 6" xfId="19769" xr:uid="{00000000-0005-0000-0000-0000071E0000}"/>
    <cellStyle name="20% - Ênfase4 205 7" xfId="23110" xr:uid="{00000000-0005-0000-0000-0000081E0000}"/>
    <cellStyle name="20% - Ênfase4 205 8" xfId="26475" xr:uid="{00000000-0005-0000-0000-0000091E0000}"/>
    <cellStyle name="20% - Ênfase4 205 9" xfId="29784" xr:uid="{00000000-0005-0000-0000-00000A1E0000}"/>
    <cellStyle name="20% - Ênfase4 206" xfId="3098" xr:uid="{00000000-0005-0000-0000-00000B1E0000}"/>
    <cellStyle name="20% - Ênfase4 206 2" xfId="6462" xr:uid="{00000000-0005-0000-0000-00000C1E0000}"/>
    <cellStyle name="20% - Ênfase4 206 3" xfId="9770" xr:uid="{00000000-0005-0000-0000-00000D1E0000}"/>
    <cellStyle name="20% - Ênfase4 206 4" xfId="13159" xr:uid="{00000000-0005-0000-0000-00000E1E0000}"/>
    <cellStyle name="20% - Ênfase4 206 5" xfId="16473" xr:uid="{00000000-0005-0000-0000-00000F1E0000}"/>
    <cellStyle name="20% - Ênfase4 206 6" xfId="19782" xr:uid="{00000000-0005-0000-0000-0000101E0000}"/>
    <cellStyle name="20% - Ênfase4 206 7" xfId="23123" xr:uid="{00000000-0005-0000-0000-0000111E0000}"/>
    <cellStyle name="20% - Ênfase4 206 8" xfId="26488" xr:uid="{00000000-0005-0000-0000-0000121E0000}"/>
    <cellStyle name="20% - Ênfase4 206 9" xfId="29797" xr:uid="{00000000-0005-0000-0000-0000131E0000}"/>
    <cellStyle name="20% - Ênfase4 207" xfId="3111" xr:uid="{00000000-0005-0000-0000-0000141E0000}"/>
    <cellStyle name="20% - Ênfase4 207 2" xfId="6475" xr:uid="{00000000-0005-0000-0000-0000151E0000}"/>
    <cellStyle name="20% - Ênfase4 207 3" xfId="9783" xr:uid="{00000000-0005-0000-0000-0000161E0000}"/>
    <cellStyle name="20% - Ênfase4 207 4" xfId="13172" xr:uid="{00000000-0005-0000-0000-0000171E0000}"/>
    <cellStyle name="20% - Ênfase4 207 5" xfId="16486" xr:uid="{00000000-0005-0000-0000-0000181E0000}"/>
    <cellStyle name="20% - Ênfase4 207 6" xfId="19795" xr:uid="{00000000-0005-0000-0000-0000191E0000}"/>
    <cellStyle name="20% - Ênfase4 207 7" xfId="23136" xr:uid="{00000000-0005-0000-0000-00001A1E0000}"/>
    <cellStyle name="20% - Ênfase4 207 8" xfId="26501" xr:uid="{00000000-0005-0000-0000-00001B1E0000}"/>
    <cellStyle name="20% - Ênfase4 207 9" xfId="29810" xr:uid="{00000000-0005-0000-0000-00001C1E0000}"/>
    <cellStyle name="20% - Ênfase4 208" xfId="3124" xr:uid="{00000000-0005-0000-0000-00001D1E0000}"/>
    <cellStyle name="20% - Ênfase4 208 2" xfId="6488" xr:uid="{00000000-0005-0000-0000-00001E1E0000}"/>
    <cellStyle name="20% - Ênfase4 208 3" xfId="9796" xr:uid="{00000000-0005-0000-0000-00001F1E0000}"/>
    <cellStyle name="20% - Ênfase4 208 4" xfId="13185" xr:uid="{00000000-0005-0000-0000-0000201E0000}"/>
    <cellStyle name="20% - Ênfase4 208 5" xfId="16499" xr:uid="{00000000-0005-0000-0000-0000211E0000}"/>
    <cellStyle name="20% - Ênfase4 208 6" xfId="19808" xr:uid="{00000000-0005-0000-0000-0000221E0000}"/>
    <cellStyle name="20% - Ênfase4 208 7" xfId="23149" xr:uid="{00000000-0005-0000-0000-0000231E0000}"/>
    <cellStyle name="20% - Ênfase4 208 8" xfId="26514" xr:uid="{00000000-0005-0000-0000-0000241E0000}"/>
    <cellStyle name="20% - Ênfase4 208 9" xfId="29823" xr:uid="{00000000-0005-0000-0000-0000251E0000}"/>
    <cellStyle name="20% - Ênfase4 209" xfId="3137" xr:uid="{00000000-0005-0000-0000-0000261E0000}"/>
    <cellStyle name="20% - Ênfase4 209 2" xfId="6501" xr:uid="{00000000-0005-0000-0000-0000271E0000}"/>
    <cellStyle name="20% - Ênfase4 209 3" xfId="9809" xr:uid="{00000000-0005-0000-0000-0000281E0000}"/>
    <cellStyle name="20% - Ênfase4 209 4" xfId="13198" xr:uid="{00000000-0005-0000-0000-0000291E0000}"/>
    <cellStyle name="20% - Ênfase4 209 5" xfId="16512" xr:uid="{00000000-0005-0000-0000-00002A1E0000}"/>
    <cellStyle name="20% - Ênfase4 209 6" xfId="19821" xr:uid="{00000000-0005-0000-0000-00002B1E0000}"/>
    <cellStyle name="20% - Ênfase4 209 7" xfId="23162" xr:uid="{00000000-0005-0000-0000-00002C1E0000}"/>
    <cellStyle name="20% - Ênfase4 209 8" xfId="26527" xr:uid="{00000000-0005-0000-0000-00002D1E0000}"/>
    <cellStyle name="20% - Ênfase4 209 9" xfId="29836" xr:uid="{00000000-0005-0000-0000-00002E1E0000}"/>
    <cellStyle name="20% - Ênfase4 21" xfId="594" xr:uid="{00000000-0005-0000-0000-00002F1E0000}"/>
    <cellStyle name="20% - Ênfase4 21 2" xfId="3958" xr:uid="{00000000-0005-0000-0000-0000301E0000}"/>
    <cellStyle name="20% - Ênfase4 21 3" xfId="7266" xr:uid="{00000000-0005-0000-0000-0000311E0000}"/>
    <cellStyle name="20% - Ênfase4 21 4" xfId="10655" xr:uid="{00000000-0005-0000-0000-0000321E0000}"/>
    <cellStyle name="20% - Ênfase4 21 5" xfId="13969" xr:uid="{00000000-0005-0000-0000-0000331E0000}"/>
    <cellStyle name="20% - Ênfase4 21 6" xfId="17278" xr:uid="{00000000-0005-0000-0000-0000341E0000}"/>
    <cellStyle name="20% - Ênfase4 21 7" xfId="20619" xr:uid="{00000000-0005-0000-0000-0000351E0000}"/>
    <cellStyle name="20% - Ênfase4 21 8" xfId="23984" xr:uid="{00000000-0005-0000-0000-0000361E0000}"/>
    <cellStyle name="20% - Ênfase4 21 9" xfId="27293" xr:uid="{00000000-0005-0000-0000-0000371E0000}"/>
    <cellStyle name="20% - Ênfase4 210" xfId="3150" xr:uid="{00000000-0005-0000-0000-0000381E0000}"/>
    <cellStyle name="20% - Ênfase4 210 2" xfId="6514" xr:uid="{00000000-0005-0000-0000-0000391E0000}"/>
    <cellStyle name="20% - Ênfase4 210 3" xfId="9822" xr:uid="{00000000-0005-0000-0000-00003A1E0000}"/>
    <cellStyle name="20% - Ênfase4 210 4" xfId="13211" xr:uid="{00000000-0005-0000-0000-00003B1E0000}"/>
    <cellStyle name="20% - Ênfase4 210 5" xfId="16525" xr:uid="{00000000-0005-0000-0000-00003C1E0000}"/>
    <cellStyle name="20% - Ênfase4 210 6" xfId="19834" xr:uid="{00000000-0005-0000-0000-00003D1E0000}"/>
    <cellStyle name="20% - Ênfase4 210 7" xfId="23175" xr:uid="{00000000-0005-0000-0000-00003E1E0000}"/>
    <cellStyle name="20% - Ênfase4 210 8" xfId="26540" xr:uid="{00000000-0005-0000-0000-00003F1E0000}"/>
    <cellStyle name="20% - Ênfase4 210 9" xfId="29849" xr:uid="{00000000-0005-0000-0000-0000401E0000}"/>
    <cellStyle name="20% - Ênfase4 211" xfId="3163" xr:uid="{00000000-0005-0000-0000-0000411E0000}"/>
    <cellStyle name="20% - Ênfase4 211 2" xfId="6527" xr:uid="{00000000-0005-0000-0000-0000421E0000}"/>
    <cellStyle name="20% - Ênfase4 211 3" xfId="9835" xr:uid="{00000000-0005-0000-0000-0000431E0000}"/>
    <cellStyle name="20% - Ênfase4 211 4" xfId="13224" xr:uid="{00000000-0005-0000-0000-0000441E0000}"/>
    <cellStyle name="20% - Ênfase4 211 5" xfId="16538" xr:uid="{00000000-0005-0000-0000-0000451E0000}"/>
    <cellStyle name="20% - Ênfase4 211 6" xfId="19847" xr:uid="{00000000-0005-0000-0000-0000461E0000}"/>
    <cellStyle name="20% - Ênfase4 211 7" xfId="23188" xr:uid="{00000000-0005-0000-0000-0000471E0000}"/>
    <cellStyle name="20% - Ênfase4 211 8" xfId="26553" xr:uid="{00000000-0005-0000-0000-0000481E0000}"/>
    <cellStyle name="20% - Ênfase4 211 9" xfId="29862" xr:uid="{00000000-0005-0000-0000-0000491E0000}"/>
    <cellStyle name="20% - Ênfase4 212" xfId="3176" xr:uid="{00000000-0005-0000-0000-00004A1E0000}"/>
    <cellStyle name="20% - Ênfase4 212 2" xfId="6540" xr:uid="{00000000-0005-0000-0000-00004B1E0000}"/>
    <cellStyle name="20% - Ênfase4 212 3" xfId="9848" xr:uid="{00000000-0005-0000-0000-00004C1E0000}"/>
    <cellStyle name="20% - Ênfase4 212 4" xfId="13237" xr:uid="{00000000-0005-0000-0000-00004D1E0000}"/>
    <cellStyle name="20% - Ênfase4 212 5" xfId="16551" xr:uid="{00000000-0005-0000-0000-00004E1E0000}"/>
    <cellStyle name="20% - Ênfase4 212 6" xfId="19860" xr:uid="{00000000-0005-0000-0000-00004F1E0000}"/>
    <cellStyle name="20% - Ênfase4 212 7" xfId="23201" xr:uid="{00000000-0005-0000-0000-0000501E0000}"/>
    <cellStyle name="20% - Ênfase4 212 8" xfId="26566" xr:uid="{00000000-0005-0000-0000-0000511E0000}"/>
    <cellStyle name="20% - Ênfase4 212 9" xfId="29875" xr:uid="{00000000-0005-0000-0000-0000521E0000}"/>
    <cellStyle name="20% - Ênfase4 213" xfId="3189" xr:uid="{00000000-0005-0000-0000-0000531E0000}"/>
    <cellStyle name="20% - Ênfase4 213 2" xfId="6553" xr:uid="{00000000-0005-0000-0000-0000541E0000}"/>
    <cellStyle name="20% - Ênfase4 213 3" xfId="9861" xr:uid="{00000000-0005-0000-0000-0000551E0000}"/>
    <cellStyle name="20% - Ênfase4 213 4" xfId="13250" xr:uid="{00000000-0005-0000-0000-0000561E0000}"/>
    <cellStyle name="20% - Ênfase4 213 5" xfId="16564" xr:uid="{00000000-0005-0000-0000-0000571E0000}"/>
    <cellStyle name="20% - Ênfase4 213 6" xfId="19873" xr:uid="{00000000-0005-0000-0000-0000581E0000}"/>
    <cellStyle name="20% - Ênfase4 213 7" xfId="23214" xr:uid="{00000000-0005-0000-0000-0000591E0000}"/>
    <cellStyle name="20% - Ênfase4 213 8" xfId="26579" xr:uid="{00000000-0005-0000-0000-00005A1E0000}"/>
    <cellStyle name="20% - Ênfase4 213 9" xfId="29888" xr:uid="{00000000-0005-0000-0000-00005B1E0000}"/>
    <cellStyle name="20% - Ênfase4 214" xfId="3202" xr:uid="{00000000-0005-0000-0000-00005C1E0000}"/>
    <cellStyle name="20% - Ênfase4 214 2" xfId="6566" xr:uid="{00000000-0005-0000-0000-00005D1E0000}"/>
    <cellStyle name="20% - Ênfase4 214 3" xfId="9874" xr:uid="{00000000-0005-0000-0000-00005E1E0000}"/>
    <cellStyle name="20% - Ênfase4 214 4" xfId="13263" xr:uid="{00000000-0005-0000-0000-00005F1E0000}"/>
    <cellStyle name="20% - Ênfase4 214 5" xfId="16577" xr:uid="{00000000-0005-0000-0000-0000601E0000}"/>
    <cellStyle name="20% - Ênfase4 214 6" xfId="19886" xr:uid="{00000000-0005-0000-0000-0000611E0000}"/>
    <cellStyle name="20% - Ênfase4 214 7" xfId="23227" xr:uid="{00000000-0005-0000-0000-0000621E0000}"/>
    <cellStyle name="20% - Ênfase4 214 8" xfId="26592" xr:uid="{00000000-0005-0000-0000-0000631E0000}"/>
    <cellStyle name="20% - Ênfase4 214 9" xfId="29901" xr:uid="{00000000-0005-0000-0000-0000641E0000}"/>
    <cellStyle name="20% - Ênfase4 215" xfId="3215" xr:uid="{00000000-0005-0000-0000-0000651E0000}"/>
    <cellStyle name="20% - Ênfase4 215 2" xfId="6579" xr:uid="{00000000-0005-0000-0000-0000661E0000}"/>
    <cellStyle name="20% - Ênfase4 215 3" xfId="9887" xr:uid="{00000000-0005-0000-0000-0000671E0000}"/>
    <cellStyle name="20% - Ênfase4 215 4" xfId="13276" xr:uid="{00000000-0005-0000-0000-0000681E0000}"/>
    <cellStyle name="20% - Ênfase4 215 5" xfId="16590" xr:uid="{00000000-0005-0000-0000-0000691E0000}"/>
    <cellStyle name="20% - Ênfase4 215 6" xfId="19899" xr:uid="{00000000-0005-0000-0000-00006A1E0000}"/>
    <cellStyle name="20% - Ênfase4 215 7" xfId="23240" xr:uid="{00000000-0005-0000-0000-00006B1E0000}"/>
    <cellStyle name="20% - Ênfase4 215 8" xfId="26605" xr:uid="{00000000-0005-0000-0000-00006C1E0000}"/>
    <cellStyle name="20% - Ênfase4 215 9" xfId="29914" xr:uid="{00000000-0005-0000-0000-00006D1E0000}"/>
    <cellStyle name="20% - Ênfase4 216" xfId="3228" xr:uid="{00000000-0005-0000-0000-00006E1E0000}"/>
    <cellStyle name="20% - Ênfase4 216 2" xfId="6592" xr:uid="{00000000-0005-0000-0000-00006F1E0000}"/>
    <cellStyle name="20% - Ênfase4 216 3" xfId="9900" xr:uid="{00000000-0005-0000-0000-0000701E0000}"/>
    <cellStyle name="20% - Ênfase4 216 4" xfId="13289" xr:uid="{00000000-0005-0000-0000-0000711E0000}"/>
    <cellStyle name="20% - Ênfase4 216 5" xfId="16603" xr:uid="{00000000-0005-0000-0000-0000721E0000}"/>
    <cellStyle name="20% - Ênfase4 216 6" xfId="19912" xr:uid="{00000000-0005-0000-0000-0000731E0000}"/>
    <cellStyle name="20% - Ênfase4 216 7" xfId="23253" xr:uid="{00000000-0005-0000-0000-0000741E0000}"/>
    <cellStyle name="20% - Ênfase4 216 8" xfId="26618" xr:uid="{00000000-0005-0000-0000-0000751E0000}"/>
    <cellStyle name="20% - Ênfase4 216 9" xfId="29927" xr:uid="{00000000-0005-0000-0000-0000761E0000}"/>
    <cellStyle name="20% - Ênfase4 217" xfId="3241" xr:uid="{00000000-0005-0000-0000-0000771E0000}"/>
    <cellStyle name="20% - Ênfase4 217 2" xfId="6605" xr:uid="{00000000-0005-0000-0000-0000781E0000}"/>
    <cellStyle name="20% - Ênfase4 217 3" xfId="9913" xr:uid="{00000000-0005-0000-0000-0000791E0000}"/>
    <cellStyle name="20% - Ênfase4 217 4" xfId="13302" xr:uid="{00000000-0005-0000-0000-00007A1E0000}"/>
    <cellStyle name="20% - Ênfase4 217 5" xfId="16616" xr:uid="{00000000-0005-0000-0000-00007B1E0000}"/>
    <cellStyle name="20% - Ênfase4 217 6" xfId="19925" xr:uid="{00000000-0005-0000-0000-00007C1E0000}"/>
    <cellStyle name="20% - Ênfase4 217 7" xfId="23266" xr:uid="{00000000-0005-0000-0000-00007D1E0000}"/>
    <cellStyle name="20% - Ênfase4 217 8" xfId="26631" xr:uid="{00000000-0005-0000-0000-00007E1E0000}"/>
    <cellStyle name="20% - Ênfase4 217 9" xfId="29940" xr:uid="{00000000-0005-0000-0000-00007F1E0000}"/>
    <cellStyle name="20% - Ênfase4 218" xfId="3254" xr:uid="{00000000-0005-0000-0000-0000801E0000}"/>
    <cellStyle name="20% - Ênfase4 218 2" xfId="6618" xr:uid="{00000000-0005-0000-0000-0000811E0000}"/>
    <cellStyle name="20% - Ênfase4 218 3" xfId="9926" xr:uid="{00000000-0005-0000-0000-0000821E0000}"/>
    <cellStyle name="20% - Ênfase4 218 4" xfId="13315" xr:uid="{00000000-0005-0000-0000-0000831E0000}"/>
    <cellStyle name="20% - Ênfase4 218 5" xfId="16629" xr:uid="{00000000-0005-0000-0000-0000841E0000}"/>
    <cellStyle name="20% - Ênfase4 218 6" xfId="19938" xr:uid="{00000000-0005-0000-0000-0000851E0000}"/>
    <cellStyle name="20% - Ênfase4 218 7" xfId="23279" xr:uid="{00000000-0005-0000-0000-0000861E0000}"/>
    <cellStyle name="20% - Ênfase4 218 8" xfId="26644" xr:uid="{00000000-0005-0000-0000-0000871E0000}"/>
    <cellStyle name="20% - Ênfase4 218 9" xfId="29953" xr:uid="{00000000-0005-0000-0000-0000881E0000}"/>
    <cellStyle name="20% - Ênfase4 219" xfId="3267" xr:uid="{00000000-0005-0000-0000-0000891E0000}"/>
    <cellStyle name="20% - Ênfase4 219 2" xfId="6631" xr:uid="{00000000-0005-0000-0000-00008A1E0000}"/>
    <cellStyle name="20% - Ênfase4 219 3" xfId="9939" xr:uid="{00000000-0005-0000-0000-00008B1E0000}"/>
    <cellStyle name="20% - Ênfase4 219 4" xfId="13328" xr:uid="{00000000-0005-0000-0000-00008C1E0000}"/>
    <cellStyle name="20% - Ênfase4 219 5" xfId="16642" xr:uid="{00000000-0005-0000-0000-00008D1E0000}"/>
    <cellStyle name="20% - Ênfase4 219 6" xfId="19951" xr:uid="{00000000-0005-0000-0000-00008E1E0000}"/>
    <cellStyle name="20% - Ênfase4 219 7" xfId="23292" xr:uid="{00000000-0005-0000-0000-00008F1E0000}"/>
    <cellStyle name="20% - Ênfase4 219 8" xfId="26657" xr:uid="{00000000-0005-0000-0000-0000901E0000}"/>
    <cellStyle name="20% - Ênfase4 219 9" xfId="29966" xr:uid="{00000000-0005-0000-0000-0000911E0000}"/>
    <cellStyle name="20% - Ênfase4 22" xfId="607" xr:uid="{00000000-0005-0000-0000-0000921E0000}"/>
    <cellStyle name="20% - Ênfase4 22 2" xfId="3971" xr:uid="{00000000-0005-0000-0000-0000931E0000}"/>
    <cellStyle name="20% - Ênfase4 22 3" xfId="7279" xr:uid="{00000000-0005-0000-0000-0000941E0000}"/>
    <cellStyle name="20% - Ênfase4 22 4" xfId="10668" xr:uid="{00000000-0005-0000-0000-0000951E0000}"/>
    <cellStyle name="20% - Ênfase4 22 5" xfId="13982" xr:uid="{00000000-0005-0000-0000-0000961E0000}"/>
    <cellStyle name="20% - Ênfase4 22 6" xfId="17291" xr:uid="{00000000-0005-0000-0000-0000971E0000}"/>
    <cellStyle name="20% - Ênfase4 22 7" xfId="20632" xr:uid="{00000000-0005-0000-0000-0000981E0000}"/>
    <cellStyle name="20% - Ênfase4 22 8" xfId="23997" xr:uid="{00000000-0005-0000-0000-0000991E0000}"/>
    <cellStyle name="20% - Ênfase4 22 9" xfId="27306" xr:uid="{00000000-0005-0000-0000-00009A1E0000}"/>
    <cellStyle name="20% - Ênfase4 220" xfId="3280" xr:uid="{00000000-0005-0000-0000-00009B1E0000}"/>
    <cellStyle name="20% - Ênfase4 220 2" xfId="6644" xr:uid="{00000000-0005-0000-0000-00009C1E0000}"/>
    <cellStyle name="20% - Ênfase4 220 3" xfId="9952" xr:uid="{00000000-0005-0000-0000-00009D1E0000}"/>
    <cellStyle name="20% - Ênfase4 220 4" xfId="13341" xr:uid="{00000000-0005-0000-0000-00009E1E0000}"/>
    <cellStyle name="20% - Ênfase4 220 5" xfId="16655" xr:uid="{00000000-0005-0000-0000-00009F1E0000}"/>
    <cellStyle name="20% - Ênfase4 220 6" xfId="19964" xr:uid="{00000000-0005-0000-0000-0000A01E0000}"/>
    <cellStyle name="20% - Ênfase4 220 7" xfId="23305" xr:uid="{00000000-0005-0000-0000-0000A11E0000}"/>
    <cellStyle name="20% - Ênfase4 220 8" xfId="26670" xr:uid="{00000000-0005-0000-0000-0000A21E0000}"/>
    <cellStyle name="20% - Ênfase4 220 9" xfId="29979" xr:uid="{00000000-0005-0000-0000-0000A31E0000}"/>
    <cellStyle name="20% - Ênfase4 221" xfId="3293" xr:uid="{00000000-0005-0000-0000-0000A41E0000}"/>
    <cellStyle name="20% - Ênfase4 221 2" xfId="6657" xr:uid="{00000000-0005-0000-0000-0000A51E0000}"/>
    <cellStyle name="20% - Ênfase4 221 3" xfId="9965" xr:uid="{00000000-0005-0000-0000-0000A61E0000}"/>
    <cellStyle name="20% - Ênfase4 221 4" xfId="13354" xr:uid="{00000000-0005-0000-0000-0000A71E0000}"/>
    <cellStyle name="20% - Ênfase4 221 5" xfId="16668" xr:uid="{00000000-0005-0000-0000-0000A81E0000}"/>
    <cellStyle name="20% - Ênfase4 221 6" xfId="19977" xr:uid="{00000000-0005-0000-0000-0000A91E0000}"/>
    <cellStyle name="20% - Ênfase4 221 7" xfId="23318" xr:uid="{00000000-0005-0000-0000-0000AA1E0000}"/>
    <cellStyle name="20% - Ênfase4 221 8" xfId="26683" xr:uid="{00000000-0005-0000-0000-0000AB1E0000}"/>
    <cellStyle name="20% - Ênfase4 221 9" xfId="29992" xr:uid="{00000000-0005-0000-0000-0000AC1E0000}"/>
    <cellStyle name="20% - Ênfase4 222" xfId="3306" xr:uid="{00000000-0005-0000-0000-0000AD1E0000}"/>
    <cellStyle name="20% - Ênfase4 222 2" xfId="6670" xr:uid="{00000000-0005-0000-0000-0000AE1E0000}"/>
    <cellStyle name="20% - Ênfase4 222 3" xfId="9978" xr:uid="{00000000-0005-0000-0000-0000AF1E0000}"/>
    <cellStyle name="20% - Ênfase4 222 4" xfId="13367" xr:uid="{00000000-0005-0000-0000-0000B01E0000}"/>
    <cellStyle name="20% - Ênfase4 222 5" xfId="16681" xr:uid="{00000000-0005-0000-0000-0000B11E0000}"/>
    <cellStyle name="20% - Ênfase4 222 6" xfId="19990" xr:uid="{00000000-0005-0000-0000-0000B21E0000}"/>
    <cellStyle name="20% - Ênfase4 222 7" xfId="23331" xr:uid="{00000000-0005-0000-0000-0000B31E0000}"/>
    <cellStyle name="20% - Ênfase4 222 8" xfId="26696" xr:uid="{00000000-0005-0000-0000-0000B41E0000}"/>
    <cellStyle name="20% - Ênfase4 222 9" xfId="30005" xr:uid="{00000000-0005-0000-0000-0000B51E0000}"/>
    <cellStyle name="20% - Ênfase4 223" xfId="3319" xr:uid="{00000000-0005-0000-0000-0000B61E0000}"/>
    <cellStyle name="20% - Ênfase4 223 2" xfId="6683" xr:uid="{00000000-0005-0000-0000-0000B71E0000}"/>
    <cellStyle name="20% - Ênfase4 223 3" xfId="9991" xr:uid="{00000000-0005-0000-0000-0000B81E0000}"/>
    <cellStyle name="20% - Ênfase4 223 4" xfId="13380" xr:uid="{00000000-0005-0000-0000-0000B91E0000}"/>
    <cellStyle name="20% - Ênfase4 223 5" xfId="16694" xr:uid="{00000000-0005-0000-0000-0000BA1E0000}"/>
    <cellStyle name="20% - Ênfase4 223 6" xfId="20003" xr:uid="{00000000-0005-0000-0000-0000BB1E0000}"/>
    <cellStyle name="20% - Ênfase4 223 7" xfId="23344" xr:uid="{00000000-0005-0000-0000-0000BC1E0000}"/>
    <cellStyle name="20% - Ênfase4 223 8" xfId="26709" xr:uid="{00000000-0005-0000-0000-0000BD1E0000}"/>
    <cellStyle name="20% - Ênfase4 223 9" xfId="30018" xr:uid="{00000000-0005-0000-0000-0000BE1E0000}"/>
    <cellStyle name="20% - Ênfase4 224" xfId="3332" xr:uid="{00000000-0005-0000-0000-0000BF1E0000}"/>
    <cellStyle name="20% - Ênfase4 224 2" xfId="6696" xr:uid="{00000000-0005-0000-0000-0000C01E0000}"/>
    <cellStyle name="20% - Ênfase4 224 3" xfId="10004" xr:uid="{00000000-0005-0000-0000-0000C11E0000}"/>
    <cellStyle name="20% - Ênfase4 224 4" xfId="13393" xr:uid="{00000000-0005-0000-0000-0000C21E0000}"/>
    <cellStyle name="20% - Ênfase4 224 5" xfId="16707" xr:uid="{00000000-0005-0000-0000-0000C31E0000}"/>
    <cellStyle name="20% - Ênfase4 224 6" xfId="20016" xr:uid="{00000000-0005-0000-0000-0000C41E0000}"/>
    <cellStyle name="20% - Ênfase4 224 7" xfId="23357" xr:uid="{00000000-0005-0000-0000-0000C51E0000}"/>
    <cellStyle name="20% - Ênfase4 224 8" xfId="26722" xr:uid="{00000000-0005-0000-0000-0000C61E0000}"/>
    <cellStyle name="20% - Ênfase4 224 9" xfId="30031" xr:uid="{00000000-0005-0000-0000-0000C71E0000}"/>
    <cellStyle name="20% - Ênfase4 225" xfId="3345" xr:uid="{00000000-0005-0000-0000-0000C81E0000}"/>
    <cellStyle name="20% - Ênfase4 225 2" xfId="6709" xr:uid="{00000000-0005-0000-0000-0000C91E0000}"/>
    <cellStyle name="20% - Ênfase4 225 3" xfId="10017" xr:uid="{00000000-0005-0000-0000-0000CA1E0000}"/>
    <cellStyle name="20% - Ênfase4 225 4" xfId="13406" xr:uid="{00000000-0005-0000-0000-0000CB1E0000}"/>
    <cellStyle name="20% - Ênfase4 225 5" xfId="16720" xr:uid="{00000000-0005-0000-0000-0000CC1E0000}"/>
    <cellStyle name="20% - Ênfase4 225 6" xfId="20029" xr:uid="{00000000-0005-0000-0000-0000CD1E0000}"/>
    <cellStyle name="20% - Ênfase4 225 7" xfId="23370" xr:uid="{00000000-0005-0000-0000-0000CE1E0000}"/>
    <cellStyle name="20% - Ênfase4 225 8" xfId="26735" xr:uid="{00000000-0005-0000-0000-0000CF1E0000}"/>
    <cellStyle name="20% - Ênfase4 225 9" xfId="30044" xr:uid="{00000000-0005-0000-0000-0000D01E0000}"/>
    <cellStyle name="20% - Ênfase4 226" xfId="3358" xr:uid="{00000000-0005-0000-0000-0000D11E0000}"/>
    <cellStyle name="20% - Ênfase4 226 2" xfId="6722" xr:uid="{00000000-0005-0000-0000-0000D21E0000}"/>
    <cellStyle name="20% - Ênfase4 226 3" xfId="10030" xr:uid="{00000000-0005-0000-0000-0000D31E0000}"/>
    <cellStyle name="20% - Ênfase4 226 4" xfId="13419" xr:uid="{00000000-0005-0000-0000-0000D41E0000}"/>
    <cellStyle name="20% - Ênfase4 226 5" xfId="16733" xr:uid="{00000000-0005-0000-0000-0000D51E0000}"/>
    <cellStyle name="20% - Ênfase4 226 6" xfId="20042" xr:uid="{00000000-0005-0000-0000-0000D61E0000}"/>
    <cellStyle name="20% - Ênfase4 226 7" xfId="23383" xr:uid="{00000000-0005-0000-0000-0000D71E0000}"/>
    <cellStyle name="20% - Ênfase4 226 8" xfId="26748" xr:uid="{00000000-0005-0000-0000-0000D81E0000}"/>
    <cellStyle name="20% - Ênfase4 226 9" xfId="30057" xr:uid="{00000000-0005-0000-0000-0000D91E0000}"/>
    <cellStyle name="20% - Ênfase4 227" xfId="3371" xr:uid="{00000000-0005-0000-0000-0000DA1E0000}"/>
    <cellStyle name="20% - Ênfase4 227 2" xfId="6735" xr:uid="{00000000-0005-0000-0000-0000DB1E0000}"/>
    <cellStyle name="20% - Ênfase4 227 3" xfId="10043" xr:uid="{00000000-0005-0000-0000-0000DC1E0000}"/>
    <cellStyle name="20% - Ênfase4 227 4" xfId="13432" xr:uid="{00000000-0005-0000-0000-0000DD1E0000}"/>
    <cellStyle name="20% - Ênfase4 227 5" xfId="16746" xr:uid="{00000000-0005-0000-0000-0000DE1E0000}"/>
    <cellStyle name="20% - Ênfase4 227 6" xfId="20055" xr:uid="{00000000-0005-0000-0000-0000DF1E0000}"/>
    <cellStyle name="20% - Ênfase4 227 7" xfId="23396" xr:uid="{00000000-0005-0000-0000-0000E01E0000}"/>
    <cellStyle name="20% - Ênfase4 227 8" xfId="26761" xr:uid="{00000000-0005-0000-0000-0000E11E0000}"/>
    <cellStyle name="20% - Ênfase4 227 9" xfId="30070" xr:uid="{00000000-0005-0000-0000-0000E21E0000}"/>
    <cellStyle name="20% - Ênfase4 228" xfId="3384" xr:uid="{00000000-0005-0000-0000-0000E31E0000}"/>
    <cellStyle name="20% - Ênfase4 228 2" xfId="6748" xr:uid="{00000000-0005-0000-0000-0000E41E0000}"/>
    <cellStyle name="20% - Ênfase4 228 3" xfId="10056" xr:uid="{00000000-0005-0000-0000-0000E51E0000}"/>
    <cellStyle name="20% - Ênfase4 228 4" xfId="13445" xr:uid="{00000000-0005-0000-0000-0000E61E0000}"/>
    <cellStyle name="20% - Ênfase4 228 5" xfId="16759" xr:uid="{00000000-0005-0000-0000-0000E71E0000}"/>
    <cellStyle name="20% - Ênfase4 228 6" xfId="20068" xr:uid="{00000000-0005-0000-0000-0000E81E0000}"/>
    <cellStyle name="20% - Ênfase4 228 7" xfId="23409" xr:uid="{00000000-0005-0000-0000-0000E91E0000}"/>
    <cellStyle name="20% - Ênfase4 228 8" xfId="26774" xr:uid="{00000000-0005-0000-0000-0000EA1E0000}"/>
    <cellStyle name="20% - Ênfase4 228 9" xfId="30083" xr:uid="{00000000-0005-0000-0000-0000EB1E0000}"/>
    <cellStyle name="20% - Ênfase4 229" xfId="3397" xr:uid="{00000000-0005-0000-0000-0000EC1E0000}"/>
    <cellStyle name="20% - Ênfase4 229 2" xfId="6761" xr:uid="{00000000-0005-0000-0000-0000ED1E0000}"/>
    <cellStyle name="20% - Ênfase4 229 3" xfId="10069" xr:uid="{00000000-0005-0000-0000-0000EE1E0000}"/>
    <cellStyle name="20% - Ênfase4 229 4" xfId="13458" xr:uid="{00000000-0005-0000-0000-0000EF1E0000}"/>
    <cellStyle name="20% - Ênfase4 229 5" xfId="16772" xr:uid="{00000000-0005-0000-0000-0000F01E0000}"/>
    <cellStyle name="20% - Ênfase4 229 6" xfId="20081" xr:uid="{00000000-0005-0000-0000-0000F11E0000}"/>
    <cellStyle name="20% - Ênfase4 229 7" xfId="23422" xr:uid="{00000000-0005-0000-0000-0000F21E0000}"/>
    <cellStyle name="20% - Ênfase4 229 8" xfId="26787" xr:uid="{00000000-0005-0000-0000-0000F31E0000}"/>
    <cellStyle name="20% - Ênfase4 229 9" xfId="30096" xr:uid="{00000000-0005-0000-0000-0000F41E0000}"/>
    <cellStyle name="20% - Ênfase4 23" xfId="620" xr:uid="{00000000-0005-0000-0000-0000F51E0000}"/>
    <cellStyle name="20% - Ênfase4 23 2" xfId="3984" xr:uid="{00000000-0005-0000-0000-0000F61E0000}"/>
    <cellStyle name="20% - Ênfase4 23 3" xfId="7292" xr:uid="{00000000-0005-0000-0000-0000F71E0000}"/>
    <cellStyle name="20% - Ênfase4 23 4" xfId="10681" xr:uid="{00000000-0005-0000-0000-0000F81E0000}"/>
    <cellStyle name="20% - Ênfase4 23 5" xfId="13995" xr:uid="{00000000-0005-0000-0000-0000F91E0000}"/>
    <cellStyle name="20% - Ênfase4 23 6" xfId="17304" xr:uid="{00000000-0005-0000-0000-0000FA1E0000}"/>
    <cellStyle name="20% - Ênfase4 23 7" xfId="20645" xr:uid="{00000000-0005-0000-0000-0000FB1E0000}"/>
    <cellStyle name="20% - Ênfase4 23 8" xfId="24010" xr:uid="{00000000-0005-0000-0000-0000FC1E0000}"/>
    <cellStyle name="20% - Ênfase4 23 9" xfId="27319" xr:uid="{00000000-0005-0000-0000-0000FD1E0000}"/>
    <cellStyle name="20% - Ênfase4 230" xfId="3410" xr:uid="{00000000-0005-0000-0000-0000FE1E0000}"/>
    <cellStyle name="20% - Ênfase4 230 2" xfId="6774" xr:uid="{00000000-0005-0000-0000-0000FF1E0000}"/>
    <cellStyle name="20% - Ênfase4 230 3" xfId="10082" xr:uid="{00000000-0005-0000-0000-0000001F0000}"/>
    <cellStyle name="20% - Ênfase4 230 4" xfId="13471" xr:uid="{00000000-0005-0000-0000-0000011F0000}"/>
    <cellStyle name="20% - Ênfase4 230 5" xfId="16785" xr:uid="{00000000-0005-0000-0000-0000021F0000}"/>
    <cellStyle name="20% - Ênfase4 230 6" xfId="20094" xr:uid="{00000000-0005-0000-0000-0000031F0000}"/>
    <cellStyle name="20% - Ênfase4 230 7" xfId="23435" xr:uid="{00000000-0005-0000-0000-0000041F0000}"/>
    <cellStyle name="20% - Ênfase4 230 8" xfId="26800" xr:uid="{00000000-0005-0000-0000-0000051F0000}"/>
    <cellStyle name="20% - Ênfase4 230 9" xfId="30109" xr:uid="{00000000-0005-0000-0000-0000061F0000}"/>
    <cellStyle name="20% - Ênfase4 231" xfId="3423" xr:uid="{00000000-0005-0000-0000-0000071F0000}"/>
    <cellStyle name="20% - Ênfase4 231 2" xfId="6787" xr:uid="{00000000-0005-0000-0000-0000081F0000}"/>
    <cellStyle name="20% - Ênfase4 231 3" xfId="10095" xr:uid="{00000000-0005-0000-0000-0000091F0000}"/>
    <cellStyle name="20% - Ênfase4 231 4" xfId="13484" xr:uid="{00000000-0005-0000-0000-00000A1F0000}"/>
    <cellStyle name="20% - Ênfase4 231 5" xfId="16798" xr:uid="{00000000-0005-0000-0000-00000B1F0000}"/>
    <cellStyle name="20% - Ênfase4 231 6" xfId="20107" xr:uid="{00000000-0005-0000-0000-00000C1F0000}"/>
    <cellStyle name="20% - Ênfase4 231 7" xfId="23448" xr:uid="{00000000-0005-0000-0000-00000D1F0000}"/>
    <cellStyle name="20% - Ênfase4 231 8" xfId="26813" xr:uid="{00000000-0005-0000-0000-00000E1F0000}"/>
    <cellStyle name="20% - Ênfase4 231 9" xfId="30122" xr:uid="{00000000-0005-0000-0000-00000F1F0000}"/>
    <cellStyle name="20% - Ênfase4 232" xfId="3436" xr:uid="{00000000-0005-0000-0000-0000101F0000}"/>
    <cellStyle name="20% - Ênfase4 232 2" xfId="6800" xr:uid="{00000000-0005-0000-0000-0000111F0000}"/>
    <cellStyle name="20% - Ênfase4 232 3" xfId="10108" xr:uid="{00000000-0005-0000-0000-0000121F0000}"/>
    <cellStyle name="20% - Ênfase4 232 4" xfId="13497" xr:uid="{00000000-0005-0000-0000-0000131F0000}"/>
    <cellStyle name="20% - Ênfase4 232 5" xfId="16811" xr:uid="{00000000-0005-0000-0000-0000141F0000}"/>
    <cellStyle name="20% - Ênfase4 232 6" xfId="20120" xr:uid="{00000000-0005-0000-0000-0000151F0000}"/>
    <cellStyle name="20% - Ênfase4 232 7" xfId="23461" xr:uid="{00000000-0005-0000-0000-0000161F0000}"/>
    <cellStyle name="20% - Ênfase4 232 8" xfId="26826" xr:uid="{00000000-0005-0000-0000-0000171F0000}"/>
    <cellStyle name="20% - Ênfase4 232 9" xfId="30135" xr:uid="{00000000-0005-0000-0000-0000181F0000}"/>
    <cellStyle name="20% - Ênfase4 233" xfId="3449" xr:uid="{00000000-0005-0000-0000-0000191F0000}"/>
    <cellStyle name="20% - Ênfase4 233 2" xfId="6813" xr:uid="{00000000-0005-0000-0000-00001A1F0000}"/>
    <cellStyle name="20% - Ênfase4 233 3" xfId="10121" xr:uid="{00000000-0005-0000-0000-00001B1F0000}"/>
    <cellStyle name="20% - Ênfase4 233 4" xfId="13510" xr:uid="{00000000-0005-0000-0000-00001C1F0000}"/>
    <cellStyle name="20% - Ênfase4 233 5" xfId="16824" xr:uid="{00000000-0005-0000-0000-00001D1F0000}"/>
    <cellStyle name="20% - Ênfase4 233 6" xfId="20133" xr:uid="{00000000-0005-0000-0000-00001E1F0000}"/>
    <cellStyle name="20% - Ênfase4 233 7" xfId="23474" xr:uid="{00000000-0005-0000-0000-00001F1F0000}"/>
    <cellStyle name="20% - Ênfase4 233 8" xfId="26839" xr:uid="{00000000-0005-0000-0000-0000201F0000}"/>
    <cellStyle name="20% - Ênfase4 233 9" xfId="30148" xr:uid="{00000000-0005-0000-0000-0000211F0000}"/>
    <cellStyle name="20% - Ênfase4 234" xfId="3454" xr:uid="{00000000-0005-0000-0000-0000221F0000}"/>
    <cellStyle name="20% - Ênfase4 234 2" xfId="6818" xr:uid="{00000000-0005-0000-0000-0000231F0000}"/>
    <cellStyle name="20% - Ênfase4 234 3" xfId="10126" xr:uid="{00000000-0005-0000-0000-0000241F0000}"/>
    <cellStyle name="20% - Ênfase4 234 4" xfId="13515" xr:uid="{00000000-0005-0000-0000-0000251F0000}"/>
    <cellStyle name="20% - Ênfase4 234 5" xfId="16829" xr:uid="{00000000-0005-0000-0000-0000261F0000}"/>
    <cellStyle name="20% - Ênfase4 234 6" xfId="20138" xr:uid="{00000000-0005-0000-0000-0000271F0000}"/>
    <cellStyle name="20% - Ênfase4 234 7" xfId="23479" xr:uid="{00000000-0005-0000-0000-0000281F0000}"/>
    <cellStyle name="20% - Ênfase4 234 8" xfId="26844" xr:uid="{00000000-0005-0000-0000-0000291F0000}"/>
    <cellStyle name="20% - Ênfase4 234 9" xfId="30153" xr:uid="{00000000-0005-0000-0000-00002A1F0000}"/>
    <cellStyle name="20% - Ênfase4 235" xfId="3472" xr:uid="{00000000-0005-0000-0000-00002B1F0000}"/>
    <cellStyle name="20% - Ênfase4 235 2" xfId="6836" xr:uid="{00000000-0005-0000-0000-00002C1F0000}"/>
    <cellStyle name="20% - Ênfase4 235 3" xfId="10144" xr:uid="{00000000-0005-0000-0000-00002D1F0000}"/>
    <cellStyle name="20% - Ênfase4 235 4" xfId="13533" xr:uid="{00000000-0005-0000-0000-00002E1F0000}"/>
    <cellStyle name="20% - Ênfase4 235 5" xfId="16847" xr:uid="{00000000-0005-0000-0000-00002F1F0000}"/>
    <cellStyle name="20% - Ênfase4 235 6" xfId="20156" xr:uid="{00000000-0005-0000-0000-0000301F0000}"/>
    <cellStyle name="20% - Ênfase4 235 7" xfId="23497" xr:uid="{00000000-0005-0000-0000-0000311F0000}"/>
    <cellStyle name="20% - Ênfase4 235 8" xfId="26862" xr:uid="{00000000-0005-0000-0000-0000321F0000}"/>
    <cellStyle name="20% - Ênfase4 235 9" xfId="30171" xr:uid="{00000000-0005-0000-0000-0000331F0000}"/>
    <cellStyle name="20% - Ênfase4 236" xfId="3486" xr:uid="{00000000-0005-0000-0000-0000341F0000}"/>
    <cellStyle name="20% - Ênfase4 236 2" xfId="6850" xr:uid="{00000000-0005-0000-0000-0000351F0000}"/>
    <cellStyle name="20% - Ênfase4 236 3" xfId="10158" xr:uid="{00000000-0005-0000-0000-0000361F0000}"/>
    <cellStyle name="20% - Ênfase4 236 4" xfId="13547" xr:uid="{00000000-0005-0000-0000-0000371F0000}"/>
    <cellStyle name="20% - Ênfase4 236 5" xfId="16861" xr:uid="{00000000-0005-0000-0000-0000381F0000}"/>
    <cellStyle name="20% - Ênfase4 236 6" xfId="20170" xr:uid="{00000000-0005-0000-0000-0000391F0000}"/>
    <cellStyle name="20% - Ênfase4 236 7" xfId="23511" xr:uid="{00000000-0005-0000-0000-00003A1F0000}"/>
    <cellStyle name="20% - Ênfase4 236 8" xfId="26876" xr:uid="{00000000-0005-0000-0000-00003B1F0000}"/>
    <cellStyle name="20% - Ênfase4 236 9" xfId="30185" xr:uid="{00000000-0005-0000-0000-00003C1F0000}"/>
    <cellStyle name="20% - Ênfase4 237" xfId="3500" xr:uid="{00000000-0005-0000-0000-00003D1F0000}"/>
    <cellStyle name="20% - Ênfase4 237 2" xfId="6864" xr:uid="{00000000-0005-0000-0000-00003E1F0000}"/>
    <cellStyle name="20% - Ênfase4 237 3" xfId="10172" xr:uid="{00000000-0005-0000-0000-00003F1F0000}"/>
    <cellStyle name="20% - Ênfase4 237 4" xfId="13561" xr:uid="{00000000-0005-0000-0000-0000401F0000}"/>
    <cellStyle name="20% - Ênfase4 237 5" xfId="16875" xr:uid="{00000000-0005-0000-0000-0000411F0000}"/>
    <cellStyle name="20% - Ênfase4 237 6" xfId="20184" xr:uid="{00000000-0005-0000-0000-0000421F0000}"/>
    <cellStyle name="20% - Ênfase4 237 7" xfId="23525" xr:uid="{00000000-0005-0000-0000-0000431F0000}"/>
    <cellStyle name="20% - Ênfase4 237 8" xfId="26890" xr:uid="{00000000-0005-0000-0000-0000441F0000}"/>
    <cellStyle name="20% - Ênfase4 237 9" xfId="30199" xr:uid="{00000000-0005-0000-0000-0000451F0000}"/>
    <cellStyle name="20% - Ênfase4 238" xfId="3514" xr:uid="{00000000-0005-0000-0000-0000461F0000}"/>
    <cellStyle name="20% - Ênfase4 238 2" xfId="6878" xr:uid="{00000000-0005-0000-0000-0000471F0000}"/>
    <cellStyle name="20% - Ênfase4 238 3" xfId="10186" xr:uid="{00000000-0005-0000-0000-0000481F0000}"/>
    <cellStyle name="20% - Ênfase4 238 4" xfId="13575" xr:uid="{00000000-0005-0000-0000-0000491F0000}"/>
    <cellStyle name="20% - Ênfase4 238 5" xfId="16889" xr:uid="{00000000-0005-0000-0000-00004A1F0000}"/>
    <cellStyle name="20% - Ênfase4 238 6" xfId="20198" xr:uid="{00000000-0005-0000-0000-00004B1F0000}"/>
    <cellStyle name="20% - Ênfase4 238 7" xfId="23539" xr:uid="{00000000-0005-0000-0000-00004C1F0000}"/>
    <cellStyle name="20% - Ênfase4 238 8" xfId="26904" xr:uid="{00000000-0005-0000-0000-00004D1F0000}"/>
    <cellStyle name="20% - Ênfase4 238 9" xfId="30213" xr:uid="{00000000-0005-0000-0000-00004E1F0000}"/>
    <cellStyle name="20% - Ênfase4 239" xfId="3528" xr:uid="{00000000-0005-0000-0000-00004F1F0000}"/>
    <cellStyle name="20% - Ênfase4 239 2" xfId="6892" xr:uid="{00000000-0005-0000-0000-0000501F0000}"/>
    <cellStyle name="20% - Ênfase4 239 3" xfId="10200" xr:uid="{00000000-0005-0000-0000-0000511F0000}"/>
    <cellStyle name="20% - Ênfase4 239 4" xfId="13589" xr:uid="{00000000-0005-0000-0000-0000521F0000}"/>
    <cellStyle name="20% - Ênfase4 239 5" xfId="16903" xr:uid="{00000000-0005-0000-0000-0000531F0000}"/>
    <cellStyle name="20% - Ênfase4 239 6" xfId="20212" xr:uid="{00000000-0005-0000-0000-0000541F0000}"/>
    <cellStyle name="20% - Ênfase4 239 7" xfId="23553" xr:uid="{00000000-0005-0000-0000-0000551F0000}"/>
    <cellStyle name="20% - Ênfase4 239 8" xfId="26918" xr:uid="{00000000-0005-0000-0000-0000561F0000}"/>
    <cellStyle name="20% - Ênfase4 239 9" xfId="30227" xr:uid="{00000000-0005-0000-0000-0000571F0000}"/>
    <cellStyle name="20% - Ênfase4 24" xfId="633" xr:uid="{00000000-0005-0000-0000-0000581F0000}"/>
    <cellStyle name="20% - Ênfase4 24 2" xfId="3997" xr:uid="{00000000-0005-0000-0000-0000591F0000}"/>
    <cellStyle name="20% - Ênfase4 24 3" xfId="7305" xr:uid="{00000000-0005-0000-0000-00005A1F0000}"/>
    <cellStyle name="20% - Ênfase4 24 4" xfId="10694" xr:uid="{00000000-0005-0000-0000-00005B1F0000}"/>
    <cellStyle name="20% - Ênfase4 24 5" xfId="14008" xr:uid="{00000000-0005-0000-0000-00005C1F0000}"/>
    <cellStyle name="20% - Ênfase4 24 6" xfId="17317" xr:uid="{00000000-0005-0000-0000-00005D1F0000}"/>
    <cellStyle name="20% - Ênfase4 24 7" xfId="20658" xr:uid="{00000000-0005-0000-0000-00005E1F0000}"/>
    <cellStyle name="20% - Ênfase4 24 8" xfId="24023" xr:uid="{00000000-0005-0000-0000-00005F1F0000}"/>
    <cellStyle name="20% - Ênfase4 24 9" xfId="27332" xr:uid="{00000000-0005-0000-0000-0000601F0000}"/>
    <cellStyle name="20% - Ênfase4 240" xfId="3542" xr:uid="{00000000-0005-0000-0000-0000611F0000}"/>
    <cellStyle name="20% - Ênfase4 240 2" xfId="6906" xr:uid="{00000000-0005-0000-0000-0000621F0000}"/>
    <cellStyle name="20% - Ênfase4 240 3" xfId="10214" xr:uid="{00000000-0005-0000-0000-0000631F0000}"/>
    <cellStyle name="20% - Ênfase4 240 4" xfId="13603" xr:uid="{00000000-0005-0000-0000-0000641F0000}"/>
    <cellStyle name="20% - Ênfase4 240 5" xfId="16917" xr:uid="{00000000-0005-0000-0000-0000651F0000}"/>
    <cellStyle name="20% - Ênfase4 240 6" xfId="20226" xr:uid="{00000000-0005-0000-0000-0000661F0000}"/>
    <cellStyle name="20% - Ênfase4 240 7" xfId="23567" xr:uid="{00000000-0005-0000-0000-0000671F0000}"/>
    <cellStyle name="20% - Ênfase4 240 8" xfId="26932" xr:uid="{00000000-0005-0000-0000-0000681F0000}"/>
    <cellStyle name="20% - Ênfase4 240 9" xfId="30241" xr:uid="{00000000-0005-0000-0000-0000691F0000}"/>
    <cellStyle name="20% - Ênfase4 241" xfId="3551" xr:uid="{00000000-0005-0000-0000-00006A1F0000}"/>
    <cellStyle name="20% - Ênfase4 241 2" xfId="6915" xr:uid="{00000000-0005-0000-0000-00006B1F0000}"/>
    <cellStyle name="20% - Ênfase4 241 3" xfId="10223" xr:uid="{00000000-0005-0000-0000-00006C1F0000}"/>
    <cellStyle name="20% - Ênfase4 241 4" xfId="13612" xr:uid="{00000000-0005-0000-0000-00006D1F0000}"/>
    <cellStyle name="20% - Ênfase4 241 5" xfId="16926" xr:uid="{00000000-0005-0000-0000-00006E1F0000}"/>
    <cellStyle name="20% - Ênfase4 241 6" xfId="20235" xr:uid="{00000000-0005-0000-0000-00006F1F0000}"/>
    <cellStyle name="20% - Ênfase4 241 7" xfId="23576" xr:uid="{00000000-0005-0000-0000-0000701F0000}"/>
    <cellStyle name="20% - Ênfase4 241 8" xfId="26941" xr:uid="{00000000-0005-0000-0000-0000711F0000}"/>
    <cellStyle name="20% - Ênfase4 241 9" xfId="30250" xr:uid="{00000000-0005-0000-0000-0000721F0000}"/>
    <cellStyle name="20% - Ênfase4 242" xfId="3571" xr:uid="{00000000-0005-0000-0000-0000731F0000}"/>
    <cellStyle name="20% - Ênfase4 242 2" xfId="6935" xr:uid="{00000000-0005-0000-0000-0000741F0000}"/>
    <cellStyle name="20% - Ênfase4 242 3" xfId="10243" xr:uid="{00000000-0005-0000-0000-0000751F0000}"/>
    <cellStyle name="20% - Ênfase4 242 4" xfId="13632" xr:uid="{00000000-0005-0000-0000-0000761F0000}"/>
    <cellStyle name="20% - Ênfase4 242 5" xfId="16946" xr:uid="{00000000-0005-0000-0000-0000771F0000}"/>
    <cellStyle name="20% - Ênfase4 242 6" xfId="20255" xr:uid="{00000000-0005-0000-0000-0000781F0000}"/>
    <cellStyle name="20% - Ênfase4 242 7" xfId="23596" xr:uid="{00000000-0005-0000-0000-0000791F0000}"/>
    <cellStyle name="20% - Ênfase4 242 8" xfId="26961" xr:uid="{00000000-0005-0000-0000-00007A1F0000}"/>
    <cellStyle name="20% - Ênfase4 242 9" xfId="30270" xr:uid="{00000000-0005-0000-0000-00007B1F0000}"/>
    <cellStyle name="20% - Ênfase4 243" xfId="3582" xr:uid="{00000000-0005-0000-0000-00007C1F0000}"/>
    <cellStyle name="20% - Ênfase4 243 2" xfId="6946" xr:uid="{00000000-0005-0000-0000-00007D1F0000}"/>
    <cellStyle name="20% - Ênfase4 243 3" xfId="10254" xr:uid="{00000000-0005-0000-0000-00007E1F0000}"/>
    <cellStyle name="20% - Ênfase4 243 4" xfId="13643" xr:uid="{00000000-0005-0000-0000-00007F1F0000}"/>
    <cellStyle name="20% - Ênfase4 243 5" xfId="16957" xr:uid="{00000000-0005-0000-0000-0000801F0000}"/>
    <cellStyle name="20% - Ênfase4 243 6" xfId="20266" xr:uid="{00000000-0005-0000-0000-0000811F0000}"/>
    <cellStyle name="20% - Ênfase4 243 7" xfId="23607" xr:uid="{00000000-0005-0000-0000-0000821F0000}"/>
    <cellStyle name="20% - Ênfase4 243 8" xfId="26972" xr:uid="{00000000-0005-0000-0000-0000831F0000}"/>
    <cellStyle name="20% - Ênfase4 243 9" xfId="30281" xr:uid="{00000000-0005-0000-0000-0000841F0000}"/>
    <cellStyle name="20% - Ênfase4 244" xfId="3590" xr:uid="{00000000-0005-0000-0000-0000851F0000}"/>
    <cellStyle name="20% - Ênfase4 244 2" xfId="6954" xr:uid="{00000000-0005-0000-0000-0000861F0000}"/>
    <cellStyle name="20% - Ênfase4 244 3" xfId="10262" xr:uid="{00000000-0005-0000-0000-0000871F0000}"/>
    <cellStyle name="20% - Ênfase4 244 4" xfId="13651" xr:uid="{00000000-0005-0000-0000-0000881F0000}"/>
    <cellStyle name="20% - Ênfase4 244 5" xfId="16965" xr:uid="{00000000-0005-0000-0000-0000891F0000}"/>
    <cellStyle name="20% - Ênfase4 244 6" xfId="20274" xr:uid="{00000000-0005-0000-0000-00008A1F0000}"/>
    <cellStyle name="20% - Ênfase4 244 7" xfId="23615" xr:uid="{00000000-0005-0000-0000-00008B1F0000}"/>
    <cellStyle name="20% - Ênfase4 244 8" xfId="26980" xr:uid="{00000000-0005-0000-0000-00008C1F0000}"/>
    <cellStyle name="20% - Ênfase4 244 9" xfId="30289" xr:uid="{00000000-0005-0000-0000-00008D1F0000}"/>
    <cellStyle name="20% - Ênfase4 245" xfId="3603" xr:uid="{00000000-0005-0000-0000-00008E1F0000}"/>
    <cellStyle name="20% - Ênfase4 245 2" xfId="6967" xr:uid="{00000000-0005-0000-0000-00008F1F0000}"/>
    <cellStyle name="20% - Ênfase4 245 3" xfId="10275" xr:uid="{00000000-0005-0000-0000-0000901F0000}"/>
    <cellStyle name="20% - Ênfase4 245 4" xfId="13664" xr:uid="{00000000-0005-0000-0000-0000911F0000}"/>
    <cellStyle name="20% - Ênfase4 245 5" xfId="16978" xr:uid="{00000000-0005-0000-0000-0000921F0000}"/>
    <cellStyle name="20% - Ênfase4 245 6" xfId="20287" xr:uid="{00000000-0005-0000-0000-0000931F0000}"/>
    <cellStyle name="20% - Ênfase4 245 7" xfId="23628" xr:uid="{00000000-0005-0000-0000-0000941F0000}"/>
    <cellStyle name="20% - Ênfase4 245 8" xfId="26993" xr:uid="{00000000-0005-0000-0000-0000951F0000}"/>
    <cellStyle name="20% - Ênfase4 245 9" xfId="30302" xr:uid="{00000000-0005-0000-0000-0000961F0000}"/>
    <cellStyle name="20% - Ênfase4 246" xfId="3653" xr:uid="{00000000-0005-0000-0000-0000971F0000}"/>
    <cellStyle name="20% - Ênfase4 247" xfId="3650" xr:uid="{00000000-0005-0000-0000-0000981F0000}"/>
    <cellStyle name="20% - Ênfase4 248" xfId="10338" xr:uid="{00000000-0005-0000-0000-0000991F0000}"/>
    <cellStyle name="20% - Ênfase4 249" xfId="10335" xr:uid="{00000000-0005-0000-0000-00009A1F0000}"/>
    <cellStyle name="20% - Ênfase4 25" xfId="646" xr:uid="{00000000-0005-0000-0000-00009B1F0000}"/>
    <cellStyle name="20% - Ênfase4 25 2" xfId="4010" xr:uid="{00000000-0005-0000-0000-00009C1F0000}"/>
    <cellStyle name="20% - Ênfase4 25 3" xfId="7318" xr:uid="{00000000-0005-0000-0000-00009D1F0000}"/>
    <cellStyle name="20% - Ênfase4 25 4" xfId="10707" xr:uid="{00000000-0005-0000-0000-00009E1F0000}"/>
    <cellStyle name="20% - Ênfase4 25 5" xfId="14021" xr:uid="{00000000-0005-0000-0000-00009F1F0000}"/>
    <cellStyle name="20% - Ênfase4 25 6" xfId="17330" xr:uid="{00000000-0005-0000-0000-0000A01F0000}"/>
    <cellStyle name="20% - Ênfase4 25 7" xfId="20671" xr:uid="{00000000-0005-0000-0000-0000A11F0000}"/>
    <cellStyle name="20% - Ênfase4 25 8" xfId="24036" xr:uid="{00000000-0005-0000-0000-0000A21F0000}"/>
    <cellStyle name="20% - Ênfase4 25 9" xfId="27345" xr:uid="{00000000-0005-0000-0000-0000A31F0000}"/>
    <cellStyle name="20% - Ênfase4 250" xfId="10318" xr:uid="{00000000-0005-0000-0000-0000A41F0000}"/>
    <cellStyle name="20% - Ênfase4 251" xfId="20322" xr:uid="{00000000-0005-0000-0000-0000A51F0000}"/>
    <cellStyle name="20% - Ênfase4 252" xfId="23679" xr:uid="{00000000-0005-0000-0000-0000A61F0000}"/>
    <cellStyle name="20% - Ênfase4 253" xfId="23676" xr:uid="{00000000-0005-0000-0000-0000A71F0000}"/>
    <cellStyle name="20% - Ênfase4 26" xfId="659" xr:uid="{00000000-0005-0000-0000-0000A81F0000}"/>
    <cellStyle name="20% - Ênfase4 26 2" xfId="4023" xr:uid="{00000000-0005-0000-0000-0000A91F0000}"/>
    <cellStyle name="20% - Ênfase4 26 3" xfId="7331" xr:uid="{00000000-0005-0000-0000-0000AA1F0000}"/>
    <cellStyle name="20% - Ênfase4 26 4" xfId="10720" xr:uid="{00000000-0005-0000-0000-0000AB1F0000}"/>
    <cellStyle name="20% - Ênfase4 26 5" xfId="14034" xr:uid="{00000000-0005-0000-0000-0000AC1F0000}"/>
    <cellStyle name="20% - Ênfase4 26 6" xfId="17343" xr:uid="{00000000-0005-0000-0000-0000AD1F0000}"/>
    <cellStyle name="20% - Ênfase4 26 7" xfId="20684" xr:uid="{00000000-0005-0000-0000-0000AE1F0000}"/>
    <cellStyle name="20% - Ênfase4 26 8" xfId="24049" xr:uid="{00000000-0005-0000-0000-0000AF1F0000}"/>
    <cellStyle name="20% - Ênfase4 26 9" xfId="27358" xr:uid="{00000000-0005-0000-0000-0000B01F0000}"/>
    <cellStyle name="20% - Ênfase4 27" xfId="672" xr:uid="{00000000-0005-0000-0000-0000B11F0000}"/>
    <cellStyle name="20% - Ênfase4 27 2" xfId="4036" xr:uid="{00000000-0005-0000-0000-0000B21F0000}"/>
    <cellStyle name="20% - Ênfase4 27 3" xfId="7344" xr:uid="{00000000-0005-0000-0000-0000B31F0000}"/>
    <cellStyle name="20% - Ênfase4 27 4" xfId="10733" xr:uid="{00000000-0005-0000-0000-0000B41F0000}"/>
    <cellStyle name="20% - Ênfase4 27 5" xfId="14047" xr:uid="{00000000-0005-0000-0000-0000B51F0000}"/>
    <cellStyle name="20% - Ênfase4 27 6" xfId="17356" xr:uid="{00000000-0005-0000-0000-0000B61F0000}"/>
    <cellStyle name="20% - Ênfase4 27 7" xfId="20697" xr:uid="{00000000-0005-0000-0000-0000B71F0000}"/>
    <cellStyle name="20% - Ênfase4 27 8" xfId="24062" xr:uid="{00000000-0005-0000-0000-0000B81F0000}"/>
    <cellStyle name="20% - Ênfase4 27 9" xfId="27371" xr:uid="{00000000-0005-0000-0000-0000B91F0000}"/>
    <cellStyle name="20% - Ênfase4 28" xfId="685" xr:uid="{00000000-0005-0000-0000-0000BA1F0000}"/>
    <cellStyle name="20% - Ênfase4 28 2" xfId="4049" xr:uid="{00000000-0005-0000-0000-0000BB1F0000}"/>
    <cellStyle name="20% - Ênfase4 28 3" xfId="7357" xr:uid="{00000000-0005-0000-0000-0000BC1F0000}"/>
    <cellStyle name="20% - Ênfase4 28 4" xfId="10746" xr:uid="{00000000-0005-0000-0000-0000BD1F0000}"/>
    <cellStyle name="20% - Ênfase4 28 5" xfId="14060" xr:uid="{00000000-0005-0000-0000-0000BE1F0000}"/>
    <cellStyle name="20% - Ênfase4 28 6" xfId="17369" xr:uid="{00000000-0005-0000-0000-0000BF1F0000}"/>
    <cellStyle name="20% - Ênfase4 28 7" xfId="20710" xr:uid="{00000000-0005-0000-0000-0000C01F0000}"/>
    <cellStyle name="20% - Ênfase4 28 8" xfId="24075" xr:uid="{00000000-0005-0000-0000-0000C11F0000}"/>
    <cellStyle name="20% - Ênfase4 28 9" xfId="27384" xr:uid="{00000000-0005-0000-0000-0000C21F0000}"/>
    <cellStyle name="20% - Ênfase4 29" xfId="698" xr:uid="{00000000-0005-0000-0000-0000C31F0000}"/>
    <cellStyle name="20% - Ênfase4 29 2" xfId="4062" xr:uid="{00000000-0005-0000-0000-0000C41F0000}"/>
    <cellStyle name="20% - Ênfase4 29 3" xfId="7370" xr:uid="{00000000-0005-0000-0000-0000C51F0000}"/>
    <cellStyle name="20% - Ênfase4 29 4" xfId="10759" xr:uid="{00000000-0005-0000-0000-0000C61F0000}"/>
    <cellStyle name="20% - Ênfase4 29 5" xfId="14073" xr:uid="{00000000-0005-0000-0000-0000C71F0000}"/>
    <cellStyle name="20% - Ênfase4 29 6" xfId="17382" xr:uid="{00000000-0005-0000-0000-0000C81F0000}"/>
    <cellStyle name="20% - Ênfase4 29 7" xfId="20723" xr:uid="{00000000-0005-0000-0000-0000C91F0000}"/>
    <cellStyle name="20% - Ênfase4 29 8" xfId="24088" xr:uid="{00000000-0005-0000-0000-0000CA1F0000}"/>
    <cellStyle name="20% - Ênfase4 29 9" xfId="27397" xr:uid="{00000000-0005-0000-0000-0000CB1F0000}"/>
    <cellStyle name="20% - Ênfase4 3" xfId="172" xr:uid="{00000000-0005-0000-0000-0000CC1F0000}"/>
    <cellStyle name="20% - Ênfase4 3 10" xfId="27032" xr:uid="{00000000-0005-0000-0000-0000CD1F0000}"/>
    <cellStyle name="20% - Ênfase4 3 2" xfId="333" xr:uid="{00000000-0005-0000-0000-0000CE1F0000}"/>
    <cellStyle name="20% - Ênfase4 3 3" xfId="3692" xr:uid="{00000000-0005-0000-0000-0000CF1F0000}"/>
    <cellStyle name="20% - Ênfase4 3 4" xfId="7005" xr:uid="{00000000-0005-0000-0000-0000D01F0000}"/>
    <cellStyle name="20% - Ênfase4 3 5" xfId="10379" xr:uid="{00000000-0005-0000-0000-0000D11F0000}"/>
    <cellStyle name="20% - Ênfase4 3 6" xfId="13703" xr:uid="{00000000-0005-0000-0000-0000D21F0000}"/>
    <cellStyle name="20% - Ênfase4 3 7" xfId="17017" xr:uid="{00000000-0005-0000-0000-0000D31F0000}"/>
    <cellStyle name="20% - Ênfase4 3 8" xfId="20358" xr:uid="{00000000-0005-0000-0000-0000D41F0000}"/>
    <cellStyle name="20% - Ênfase4 3 9" xfId="23718" xr:uid="{00000000-0005-0000-0000-0000D51F0000}"/>
    <cellStyle name="20% - Ênfase4 30" xfId="711" xr:uid="{00000000-0005-0000-0000-0000D61F0000}"/>
    <cellStyle name="20% - Ênfase4 30 2" xfId="4075" xr:uid="{00000000-0005-0000-0000-0000D71F0000}"/>
    <cellStyle name="20% - Ênfase4 30 3" xfId="7383" xr:uid="{00000000-0005-0000-0000-0000D81F0000}"/>
    <cellStyle name="20% - Ênfase4 30 4" xfId="10772" xr:uid="{00000000-0005-0000-0000-0000D91F0000}"/>
    <cellStyle name="20% - Ênfase4 30 5" xfId="14086" xr:uid="{00000000-0005-0000-0000-0000DA1F0000}"/>
    <cellStyle name="20% - Ênfase4 30 6" xfId="17395" xr:uid="{00000000-0005-0000-0000-0000DB1F0000}"/>
    <cellStyle name="20% - Ênfase4 30 7" xfId="20736" xr:uid="{00000000-0005-0000-0000-0000DC1F0000}"/>
    <cellStyle name="20% - Ênfase4 30 8" xfId="24101" xr:uid="{00000000-0005-0000-0000-0000DD1F0000}"/>
    <cellStyle name="20% - Ênfase4 30 9" xfId="27410" xr:uid="{00000000-0005-0000-0000-0000DE1F0000}"/>
    <cellStyle name="20% - Ênfase4 31" xfId="724" xr:uid="{00000000-0005-0000-0000-0000DF1F0000}"/>
    <cellStyle name="20% - Ênfase4 31 2" xfId="4088" xr:uid="{00000000-0005-0000-0000-0000E01F0000}"/>
    <cellStyle name="20% - Ênfase4 31 3" xfId="7396" xr:uid="{00000000-0005-0000-0000-0000E11F0000}"/>
    <cellStyle name="20% - Ênfase4 31 4" xfId="10785" xr:uid="{00000000-0005-0000-0000-0000E21F0000}"/>
    <cellStyle name="20% - Ênfase4 31 5" xfId="14099" xr:uid="{00000000-0005-0000-0000-0000E31F0000}"/>
    <cellStyle name="20% - Ênfase4 31 6" xfId="17408" xr:uid="{00000000-0005-0000-0000-0000E41F0000}"/>
    <cellStyle name="20% - Ênfase4 31 7" xfId="20749" xr:uid="{00000000-0005-0000-0000-0000E51F0000}"/>
    <cellStyle name="20% - Ênfase4 31 8" xfId="24114" xr:uid="{00000000-0005-0000-0000-0000E61F0000}"/>
    <cellStyle name="20% - Ênfase4 31 9" xfId="27423" xr:uid="{00000000-0005-0000-0000-0000E71F0000}"/>
    <cellStyle name="20% - Ênfase4 32" xfId="737" xr:uid="{00000000-0005-0000-0000-0000E81F0000}"/>
    <cellStyle name="20% - Ênfase4 32 2" xfId="4101" xr:uid="{00000000-0005-0000-0000-0000E91F0000}"/>
    <cellStyle name="20% - Ênfase4 32 3" xfId="7409" xr:uid="{00000000-0005-0000-0000-0000EA1F0000}"/>
    <cellStyle name="20% - Ênfase4 32 4" xfId="10798" xr:uid="{00000000-0005-0000-0000-0000EB1F0000}"/>
    <cellStyle name="20% - Ênfase4 32 5" xfId="14112" xr:uid="{00000000-0005-0000-0000-0000EC1F0000}"/>
    <cellStyle name="20% - Ênfase4 32 6" xfId="17421" xr:uid="{00000000-0005-0000-0000-0000ED1F0000}"/>
    <cellStyle name="20% - Ênfase4 32 7" xfId="20762" xr:uid="{00000000-0005-0000-0000-0000EE1F0000}"/>
    <cellStyle name="20% - Ênfase4 32 8" xfId="24127" xr:uid="{00000000-0005-0000-0000-0000EF1F0000}"/>
    <cellStyle name="20% - Ênfase4 32 9" xfId="27436" xr:uid="{00000000-0005-0000-0000-0000F01F0000}"/>
    <cellStyle name="20% - Ênfase4 33" xfId="750" xr:uid="{00000000-0005-0000-0000-0000F11F0000}"/>
    <cellStyle name="20% - Ênfase4 33 2" xfId="4114" xr:uid="{00000000-0005-0000-0000-0000F21F0000}"/>
    <cellStyle name="20% - Ênfase4 33 3" xfId="7422" xr:uid="{00000000-0005-0000-0000-0000F31F0000}"/>
    <cellStyle name="20% - Ênfase4 33 4" xfId="10811" xr:uid="{00000000-0005-0000-0000-0000F41F0000}"/>
    <cellStyle name="20% - Ênfase4 33 5" xfId="14125" xr:uid="{00000000-0005-0000-0000-0000F51F0000}"/>
    <cellStyle name="20% - Ênfase4 33 6" xfId="17434" xr:uid="{00000000-0005-0000-0000-0000F61F0000}"/>
    <cellStyle name="20% - Ênfase4 33 7" xfId="20775" xr:uid="{00000000-0005-0000-0000-0000F71F0000}"/>
    <cellStyle name="20% - Ênfase4 33 8" xfId="24140" xr:uid="{00000000-0005-0000-0000-0000F81F0000}"/>
    <cellStyle name="20% - Ênfase4 33 9" xfId="27449" xr:uid="{00000000-0005-0000-0000-0000F91F0000}"/>
    <cellStyle name="20% - Ênfase4 34" xfId="763" xr:uid="{00000000-0005-0000-0000-0000FA1F0000}"/>
    <cellStyle name="20% - Ênfase4 34 2" xfId="4127" xr:uid="{00000000-0005-0000-0000-0000FB1F0000}"/>
    <cellStyle name="20% - Ênfase4 34 3" xfId="7435" xr:uid="{00000000-0005-0000-0000-0000FC1F0000}"/>
    <cellStyle name="20% - Ênfase4 34 4" xfId="10824" xr:uid="{00000000-0005-0000-0000-0000FD1F0000}"/>
    <cellStyle name="20% - Ênfase4 34 5" xfId="14138" xr:uid="{00000000-0005-0000-0000-0000FE1F0000}"/>
    <cellStyle name="20% - Ênfase4 34 6" xfId="17447" xr:uid="{00000000-0005-0000-0000-0000FF1F0000}"/>
    <cellStyle name="20% - Ênfase4 34 7" xfId="20788" xr:uid="{00000000-0005-0000-0000-000000200000}"/>
    <cellStyle name="20% - Ênfase4 34 8" xfId="24153" xr:uid="{00000000-0005-0000-0000-000001200000}"/>
    <cellStyle name="20% - Ênfase4 34 9" xfId="27462" xr:uid="{00000000-0005-0000-0000-000002200000}"/>
    <cellStyle name="20% - Ênfase4 35" xfId="776" xr:uid="{00000000-0005-0000-0000-000003200000}"/>
    <cellStyle name="20% - Ênfase4 35 2" xfId="4140" xr:uid="{00000000-0005-0000-0000-000004200000}"/>
    <cellStyle name="20% - Ênfase4 35 3" xfId="7448" xr:uid="{00000000-0005-0000-0000-000005200000}"/>
    <cellStyle name="20% - Ênfase4 35 4" xfId="10837" xr:uid="{00000000-0005-0000-0000-000006200000}"/>
    <cellStyle name="20% - Ênfase4 35 5" xfId="14151" xr:uid="{00000000-0005-0000-0000-000007200000}"/>
    <cellStyle name="20% - Ênfase4 35 6" xfId="17460" xr:uid="{00000000-0005-0000-0000-000008200000}"/>
    <cellStyle name="20% - Ênfase4 35 7" xfId="20801" xr:uid="{00000000-0005-0000-0000-000009200000}"/>
    <cellStyle name="20% - Ênfase4 35 8" xfId="24166" xr:uid="{00000000-0005-0000-0000-00000A200000}"/>
    <cellStyle name="20% - Ênfase4 35 9" xfId="27475" xr:uid="{00000000-0005-0000-0000-00000B200000}"/>
    <cellStyle name="20% - Ênfase4 36" xfId="789" xr:uid="{00000000-0005-0000-0000-00000C200000}"/>
    <cellStyle name="20% - Ênfase4 36 2" xfId="4153" xr:uid="{00000000-0005-0000-0000-00000D200000}"/>
    <cellStyle name="20% - Ênfase4 36 3" xfId="7461" xr:uid="{00000000-0005-0000-0000-00000E200000}"/>
    <cellStyle name="20% - Ênfase4 36 4" xfId="10850" xr:uid="{00000000-0005-0000-0000-00000F200000}"/>
    <cellStyle name="20% - Ênfase4 36 5" xfId="14164" xr:uid="{00000000-0005-0000-0000-000010200000}"/>
    <cellStyle name="20% - Ênfase4 36 6" xfId="17473" xr:uid="{00000000-0005-0000-0000-000011200000}"/>
    <cellStyle name="20% - Ênfase4 36 7" xfId="20814" xr:uid="{00000000-0005-0000-0000-000012200000}"/>
    <cellStyle name="20% - Ênfase4 36 8" xfId="24179" xr:uid="{00000000-0005-0000-0000-000013200000}"/>
    <cellStyle name="20% - Ênfase4 36 9" xfId="27488" xr:uid="{00000000-0005-0000-0000-000014200000}"/>
    <cellStyle name="20% - Ênfase4 37" xfId="802" xr:uid="{00000000-0005-0000-0000-000015200000}"/>
    <cellStyle name="20% - Ênfase4 37 2" xfId="4166" xr:uid="{00000000-0005-0000-0000-000016200000}"/>
    <cellStyle name="20% - Ênfase4 37 3" xfId="7474" xr:uid="{00000000-0005-0000-0000-000017200000}"/>
    <cellStyle name="20% - Ênfase4 37 4" xfId="10863" xr:uid="{00000000-0005-0000-0000-000018200000}"/>
    <cellStyle name="20% - Ênfase4 37 5" xfId="14177" xr:uid="{00000000-0005-0000-0000-000019200000}"/>
    <cellStyle name="20% - Ênfase4 37 6" xfId="17486" xr:uid="{00000000-0005-0000-0000-00001A200000}"/>
    <cellStyle name="20% - Ênfase4 37 7" xfId="20827" xr:uid="{00000000-0005-0000-0000-00001B200000}"/>
    <cellStyle name="20% - Ênfase4 37 8" xfId="24192" xr:uid="{00000000-0005-0000-0000-00001C200000}"/>
    <cellStyle name="20% - Ênfase4 37 9" xfId="27501" xr:uid="{00000000-0005-0000-0000-00001D200000}"/>
    <cellStyle name="20% - Ênfase4 38" xfId="815" xr:uid="{00000000-0005-0000-0000-00001E200000}"/>
    <cellStyle name="20% - Ênfase4 38 2" xfId="4179" xr:uid="{00000000-0005-0000-0000-00001F200000}"/>
    <cellStyle name="20% - Ênfase4 38 3" xfId="7487" xr:uid="{00000000-0005-0000-0000-000020200000}"/>
    <cellStyle name="20% - Ênfase4 38 4" xfId="10876" xr:uid="{00000000-0005-0000-0000-000021200000}"/>
    <cellStyle name="20% - Ênfase4 38 5" xfId="14190" xr:uid="{00000000-0005-0000-0000-000022200000}"/>
    <cellStyle name="20% - Ênfase4 38 6" xfId="17499" xr:uid="{00000000-0005-0000-0000-000023200000}"/>
    <cellStyle name="20% - Ênfase4 38 7" xfId="20840" xr:uid="{00000000-0005-0000-0000-000024200000}"/>
    <cellStyle name="20% - Ênfase4 38 8" xfId="24205" xr:uid="{00000000-0005-0000-0000-000025200000}"/>
    <cellStyle name="20% - Ênfase4 38 9" xfId="27514" xr:uid="{00000000-0005-0000-0000-000026200000}"/>
    <cellStyle name="20% - Ênfase4 39" xfId="828" xr:uid="{00000000-0005-0000-0000-000027200000}"/>
    <cellStyle name="20% - Ênfase4 39 2" xfId="4192" xr:uid="{00000000-0005-0000-0000-000028200000}"/>
    <cellStyle name="20% - Ênfase4 39 3" xfId="7500" xr:uid="{00000000-0005-0000-0000-000029200000}"/>
    <cellStyle name="20% - Ênfase4 39 4" xfId="10889" xr:uid="{00000000-0005-0000-0000-00002A200000}"/>
    <cellStyle name="20% - Ênfase4 39 5" xfId="14203" xr:uid="{00000000-0005-0000-0000-00002B200000}"/>
    <cellStyle name="20% - Ênfase4 39 6" xfId="17512" xr:uid="{00000000-0005-0000-0000-00002C200000}"/>
    <cellStyle name="20% - Ênfase4 39 7" xfId="20853" xr:uid="{00000000-0005-0000-0000-00002D200000}"/>
    <cellStyle name="20% - Ênfase4 39 8" xfId="24218" xr:uid="{00000000-0005-0000-0000-00002E200000}"/>
    <cellStyle name="20% - Ênfase4 39 9" xfId="27527" xr:uid="{00000000-0005-0000-0000-00002F200000}"/>
    <cellStyle name="20% - Ênfase4 4" xfId="180" xr:uid="{00000000-0005-0000-0000-000030200000}"/>
    <cellStyle name="20% - Ênfase4 4 10" xfId="27040" xr:uid="{00000000-0005-0000-0000-000031200000}"/>
    <cellStyle name="20% - Ênfase4 4 2" xfId="341" xr:uid="{00000000-0005-0000-0000-000032200000}"/>
    <cellStyle name="20% - Ênfase4 4 3" xfId="3700" xr:uid="{00000000-0005-0000-0000-000033200000}"/>
    <cellStyle name="20% - Ênfase4 4 4" xfId="7013" xr:uid="{00000000-0005-0000-0000-000034200000}"/>
    <cellStyle name="20% - Ênfase4 4 5" xfId="10387" xr:uid="{00000000-0005-0000-0000-000035200000}"/>
    <cellStyle name="20% - Ênfase4 4 6" xfId="13711" xr:uid="{00000000-0005-0000-0000-000036200000}"/>
    <cellStyle name="20% - Ênfase4 4 7" xfId="17025" xr:uid="{00000000-0005-0000-0000-000037200000}"/>
    <cellStyle name="20% - Ênfase4 4 8" xfId="20366" xr:uid="{00000000-0005-0000-0000-000038200000}"/>
    <cellStyle name="20% - Ênfase4 4 9" xfId="23726" xr:uid="{00000000-0005-0000-0000-000039200000}"/>
    <cellStyle name="20% - Ênfase4 40" xfId="841" xr:uid="{00000000-0005-0000-0000-00003A200000}"/>
    <cellStyle name="20% - Ênfase4 40 2" xfId="4205" xr:uid="{00000000-0005-0000-0000-00003B200000}"/>
    <cellStyle name="20% - Ênfase4 40 3" xfId="7513" xr:uid="{00000000-0005-0000-0000-00003C200000}"/>
    <cellStyle name="20% - Ênfase4 40 4" xfId="10902" xr:uid="{00000000-0005-0000-0000-00003D200000}"/>
    <cellStyle name="20% - Ênfase4 40 5" xfId="14216" xr:uid="{00000000-0005-0000-0000-00003E200000}"/>
    <cellStyle name="20% - Ênfase4 40 6" xfId="17525" xr:uid="{00000000-0005-0000-0000-00003F200000}"/>
    <cellStyle name="20% - Ênfase4 40 7" xfId="20866" xr:uid="{00000000-0005-0000-0000-000040200000}"/>
    <cellStyle name="20% - Ênfase4 40 8" xfId="24231" xr:uid="{00000000-0005-0000-0000-000041200000}"/>
    <cellStyle name="20% - Ênfase4 40 9" xfId="27540" xr:uid="{00000000-0005-0000-0000-000042200000}"/>
    <cellStyle name="20% - Ênfase4 41" xfId="854" xr:uid="{00000000-0005-0000-0000-000043200000}"/>
    <cellStyle name="20% - Ênfase4 41 2" xfId="4218" xr:uid="{00000000-0005-0000-0000-000044200000}"/>
    <cellStyle name="20% - Ênfase4 41 3" xfId="7526" xr:uid="{00000000-0005-0000-0000-000045200000}"/>
    <cellStyle name="20% - Ênfase4 41 4" xfId="10915" xr:uid="{00000000-0005-0000-0000-000046200000}"/>
    <cellStyle name="20% - Ênfase4 41 5" xfId="14229" xr:uid="{00000000-0005-0000-0000-000047200000}"/>
    <cellStyle name="20% - Ênfase4 41 6" xfId="17538" xr:uid="{00000000-0005-0000-0000-000048200000}"/>
    <cellStyle name="20% - Ênfase4 41 7" xfId="20879" xr:uid="{00000000-0005-0000-0000-000049200000}"/>
    <cellStyle name="20% - Ênfase4 41 8" xfId="24244" xr:uid="{00000000-0005-0000-0000-00004A200000}"/>
    <cellStyle name="20% - Ênfase4 41 9" xfId="27553" xr:uid="{00000000-0005-0000-0000-00004B200000}"/>
    <cellStyle name="20% - Ênfase4 42" xfId="867" xr:uid="{00000000-0005-0000-0000-00004C200000}"/>
    <cellStyle name="20% - Ênfase4 42 2" xfId="4231" xr:uid="{00000000-0005-0000-0000-00004D200000}"/>
    <cellStyle name="20% - Ênfase4 42 3" xfId="7539" xr:uid="{00000000-0005-0000-0000-00004E200000}"/>
    <cellStyle name="20% - Ênfase4 42 4" xfId="10928" xr:uid="{00000000-0005-0000-0000-00004F200000}"/>
    <cellStyle name="20% - Ênfase4 42 5" xfId="14242" xr:uid="{00000000-0005-0000-0000-000050200000}"/>
    <cellStyle name="20% - Ênfase4 42 6" xfId="17551" xr:uid="{00000000-0005-0000-0000-000051200000}"/>
    <cellStyle name="20% - Ênfase4 42 7" xfId="20892" xr:uid="{00000000-0005-0000-0000-000052200000}"/>
    <cellStyle name="20% - Ênfase4 42 8" xfId="24257" xr:uid="{00000000-0005-0000-0000-000053200000}"/>
    <cellStyle name="20% - Ênfase4 42 9" xfId="27566" xr:uid="{00000000-0005-0000-0000-000054200000}"/>
    <cellStyle name="20% - Ênfase4 43" xfId="880" xr:uid="{00000000-0005-0000-0000-000055200000}"/>
    <cellStyle name="20% - Ênfase4 43 2" xfId="4244" xr:uid="{00000000-0005-0000-0000-000056200000}"/>
    <cellStyle name="20% - Ênfase4 43 3" xfId="7552" xr:uid="{00000000-0005-0000-0000-000057200000}"/>
    <cellStyle name="20% - Ênfase4 43 4" xfId="10941" xr:uid="{00000000-0005-0000-0000-000058200000}"/>
    <cellStyle name="20% - Ênfase4 43 5" xfId="14255" xr:uid="{00000000-0005-0000-0000-000059200000}"/>
    <cellStyle name="20% - Ênfase4 43 6" xfId="17564" xr:uid="{00000000-0005-0000-0000-00005A200000}"/>
    <cellStyle name="20% - Ênfase4 43 7" xfId="20905" xr:uid="{00000000-0005-0000-0000-00005B200000}"/>
    <cellStyle name="20% - Ênfase4 43 8" xfId="24270" xr:uid="{00000000-0005-0000-0000-00005C200000}"/>
    <cellStyle name="20% - Ênfase4 43 9" xfId="27579" xr:uid="{00000000-0005-0000-0000-00005D200000}"/>
    <cellStyle name="20% - Ênfase4 44" xfId="893" xr:uid="{00000000-0005-0000-0000-00005E200000}"/>
    <cellStyle name="20% - Ênfase4 44 2" xfId="4257" xr:uid="{00000000-0005-0000-0000-00005F200000}"/>
    <cellStyle name="20% - Ênfase4 44 3" xfId="7565" xr:uid="{00000000-0005-0000-0000-000060200000}"/>
    <cellStyle name="20% - Ênfase4 44 4" xfId="10954" xr:uid="{00000000-0005-0000-0000-000061200000}"/>
    <cellStyle name="20% - Ênfase4 44 5" xfId="14268" xr:uid="{00000000-0005-0000-0000-000062200000}"/>
    <cellStyle name="20% - Ênfase4 44 6" xfId="17577" xr:uid="{00000000-0005-0000-0000-000063200000}"/>
    <cellStyle name="20% - Ênfase4 44 7" xfId="20918" xr:uid="{00000000-0005-0000-0000-000064200000}"/>
    <cellStyle name="20% - Ênfase4 44 8" xfId="24283" xr:uid="{00000000-0005-0000-0000-000065200000}"/>
    <cellStyle name="20% - Ênfase4 44 9" xfId="27592" xr:uid="{00000000-0005-0000-0000-000066200000}"/>
    <cellStyle name="20% - Ênfase4 45" xfId="906" xr:uid="{00000000-0005-0000-0000-000067200000}"/>
    <cellStyle name="20% - Ênfase4 45 2" xfId="4270" xr:uid="{00000000-0005-0000-0000-000068200000}"/>
    <cellStyle name="20% - Ênfase4 45 3" xfId="7578" xr:uid="{00000000-0005-0000-0000-000069200000}"/>
    <cellStyle name="20% - Ênfase4 45 4" xfId="10967" xr:uid="{00000000-0005-0000-0000-00006A200000}"/>
    <cellStyle name="20% - Ênfase4 45 5" xfId="14281" xr:uid="{00000000-0005-0000-0000-00006B200000}"/>
    <cellStyle name="20% - Ênfase4 45 6" xfId="17590" xr:uid="{00000000-0005-0000-0000-00006C200000}"/>
    <cellStyle name="20% - Ênfase4 45 7" xfId="20931" xr:uid="{00000000-0005-0000-0000-00006D200000}"/>
    <cellStyle name="20% - Ênfase4 45 8" xfId="24296" xr:uid="{00000000-0005-0000-0000-00006E200000}"/>
    <cellStyle name="20% - Ênfase4 45 9" xfId="27605" xr:uid="{00000000-0005-0000-0000-00006F200000}"/>
    <cellStyle name="20% - Ênfase4 46" xfId="920" xr:uid="{00000000-0005-0000-0000-000070200000}"/>
    <cellStyle name="20% - Ênfase4 46 2" xfId="4284" xr:uid="{00000000-0005-0000-0000-000071200000}"/>
    <cellStyle name="20% - Ênfase4 46 3" xfId="7592" xr:uid="{00000000-0005-0000-0000-000072200000}"/>
    <cellStyle name="20% - Ênfase4 46 4" xfId="10981" xr:uid="{00000000-0005-0000-0000-000073200000}"/>
    <cellStyle name="20% - Ênfase4 46 5" xfId="14295" xr:uid="{00000000-0005-0000-0000-000074200000}"/>
    <cellStyle name="20% - Ênfase4 46 6" xfId="17604" xr:uid="{00000000-0005-0000-0000-000075200000}"/>
    <cellStyle name="20% - Ênfase4 46 7" xfId="20945" xr:uid="{00000000-0005-0000-0000-000076200000}"/>
    <cellStyle name="20% - Ênfase4 46 8" xfId="24310" xr:uid="{00000000-0005-0000-0000-000077200000}"/>
    <cellStyle name="20% - Ênfase4 46 9" xfId="27619" xr:uid="{00000000-0005-0000-0000-000078200000}"/>
    <cellStyle name="20% - Ênfase4 47" xfId="934" xr:uid="{00000000-0005-0000-0000-000079200000}"/>
    <cellStyle name="20% - Ênfase4 47 2" xfId="4298" xr:uid="{00000000-0005-0000-0000-00007A200000}"/>
    <cellStyle name="20% - Ênfase4 47 3" xfId="7606" xr:uid="{00000000-0005-0000-0000-00007B200000}"/>
    <cellStyle name="20% - Ênfase4 47 4" xfId="10995" xr:uid="{00000000-0005-0000-0000-00007C200000}"/>
    <cellStyle name="20% - Ênfase4 47 5" xfId="14309" xr:uid="{00000000-0005-0000-0000-00007D200000}"/>
    <cellStyle name="20% - Ênfase4 47 6" xfId="17618" xr:uid="{00000000-0005-0000-0000-00007E200000}"/>
    <cellStyle name="20% - Ênfase4 47 7" xfId="20959" xr:uid="{00000000-0005-0000-0000-00007F200000}"/>
    <cellStyle name="20% - Ênfase4 47 8" xfId="24324" xr:uid="{00000000-0005-0000-0000-000080200000}"/>
    <cellStyle name="20% - Ênfase4 47 9" xfId="27633" xr:uid="{00000000-0005-0000-0000-000081200000}"/>
    <cellStyle name="20% - Ênfase4 48" xfId="948" xr:uid="{00000000-0005-0000-0000-000082200000}"/>
    <cellStyle name="20% - Ênfase4 48 2" xfId="4312" xr:uid="{00000000-0005-0000-0000-000083200000}"/>
    <cellStyle name="20% - Ênfase4 48 3" xfId="7620" xr:uid="{00000000-0005-0000-0000-000084200000}"/>
    <cellStyle name="20% - Ênfase4 48 4" xfId="11009" xr:uid="{00000000-0005-0000-0000-000085200000}"/>
    <cellStyle name="20% - Ênfase4 48 5" xfId="14323" xr:uid="{00000000-0005-0000-0000-000086200000}"/>
    <cellStyle name="20% - Ênfase4 48 6" xfId="17632" xr:uid="{00000000-0005-0000-0000-000087200000}"/>
    <cellStyle name="20% - Ênfase4 48 7" xfId="20973" xr:uid="{00000000-0005-0000-0000-000088200000}"/>
    <cellStyle name="20% - Ênfase4 48 8" xfId="24338" xr:uid="{00000000-0005-0000-0000-000089200000}"/>
    <cellStyle name="20% - Ênfase4 48 9" xfId="27647" xr:uid="{00000000-0005-0000-0000-00008A200000}"/>
    <cellStyle name="20% - Ênfase4 49" xfId="962" xr:uid="{00000000-0005-0000-0000-00008B200000}"/>
    <cellStyle name="20% - Ênfase4 49 2" xfId="4326" xr:uid="{00000000-0005-0000-0000-00008C200000}"/>
    <cellStyle name="20% - Ênfase4 49 3" xfId="7634" xr:uid="{00000000-0005-0000-0000-00008D200000}"/>
    <cellStyle name="20% - Ênfase4 49 4" xfId="11023" xr:uid="{00000000-0005-0000-0000-00008E200000}"/>
    <cellStyle name="20% - Ênfase4 49 5" xfId="14337" xr:uid="{00000000-0005-0000-0000-00008F200000}"/>
    <cellStyle name="20% - Ênfase4 49 6" xfId="17646" xr:uid="{00000000-0005-0000-0000-000090200000}"/>
    <cellStyle name="20% - Ênfase4 49 7" xfId="20987" xr:uid="{00000000-0005-0000-0000-000091200000}"/>
    <cellStyle name="20% - Ênfase4 49 8" xfId="24352" xr:uid="{00000000-0005-0000-0000-000092200000}"/>
    <cellStyle name="20% - Ênfase4 49 9" xfId="27661" xr:uid="{00000000-0005-0000-0000-000093200000}"/>
    <cellStyle name="20% - Ênfase4 5" xfId="297" xr:uid="{00000000-0005-0000-0000-000094200000}"/>
    <cellStyle name="20% - Ênfase4 5 10" xfId="27079" xr:uid="{00000000-0005-0000-0000-000095200000}"/>
    <cellStyle name="20% - Ênfase4 5 2" xfId="380" xr:uid="{00000000-0005-0000-0000-000096200000}"/>
    <cellStyle name="20% - Ênfase4 5 3" xfId="3744" xr:uid="{00000000-0005-0000-0000-000097200000}"/>
    <cellStyle name="20% - Ênfase4 5 4" xfId="7052" xr:uid="{00000000-0005-0000-0000-000098200000}"/>
    <cellStyle name="20% - Ênfase4 5 5" xfId="10441" xr:uid="{00000000-0005-0000-0000-000099200000}"/>
    <cellStyle name="20% - Ênfase4 5 6" xfId="13755" xr:uid="{00000000-0005-0000-0000-00009A200000}"/>
    <cellStyle name="20% - Ênfase4 5 7" xfId="17064" xr:uid="{00000000-0005-0000-0000-00009B200000}"/>
    <cellStyle name="20% - Ênfase4 5 8" xfId="20405" xr:uid="{00000000-0005-0000-0000-00009C200000}"/>
    <cellStyle name="20% - Ênfase4 5 9" xfId="23770" xr:uid="{00000000-0005-0000-0000-00009D200000}"/>
    <cellStyle name="20% - Ênfase4 50" xfId="976" xr:uid="{00000000-0005-0000-0000-00009E200000}"/>
    <cellStyle name="20% - Ênfase4 50 2" xfId="4340" xr:uid="{00000000-0005-0000-0000-00009F200000}"/>
    <cellStyle name="20% - Ênfase4 50 3" xfId="7648" xr:uid="{00000000-0005-0000-0000-0000A0200000}"/>
    <cellStyle name="20% - Ênfase4 50 4" xfId="11037" xr:uid="{00000000-0005-0000-0000-0000A1200000}"/>
    <cellStyle name="20% - Ênfase4 50 5" xfId="14351" xr:uid="{00000000-0005-0000-0000-0000A2200000}"/>
    <cellStyle name="20% - Ênfase4 50 6" xfId="17660" xr:uid="{00000000-0005-0000-0000-0000A3200000}"/>
    <cellStyle name="20% - Ênfase4 50 7" xfId="21001" xr:uid="{00000000-0005-0000-0000-0000A4200000}"/>
    <cellStyle name="20% - Ênfase4 50 8" xfId="24366" xr:uid="{00000000-0005-0000-0000-0000A5200000}"/>
    <cellStyle name="20% - Ênfase4 50 9" xfId="27675" xr:uid="{00000000-0005-0000-0000-0000A6200000}"/>
    <cellStyle name="20% - Ênfase4 51" xfId="990" xr:uid="{00000000-0005-0000-0000-0000A7200000}"/>
    <cellStyle name="20% - Ênfase4 51 2" xfId="4354" xr:uid="{00000000-0005-0000-0000-0000A8200000}"/>
    <cellStyle name="20% - Ênfase4 51 3" xfId="7662" xr:uid="{00000000-0005-0000-0000-0000A9200000}"/>
    <cellStyle name="20% - Ênfase4 51 4" xfId="11051" xr:uid="{00000000-0005-0000-0000-0000AA200000}"/>
    <cellStyle name="20% - Ênfase4 51 5" xfId="14365" xr:uid="{00000000-0005-0000-0000-0000AB200000}"/>
    <cellStyle name="20% - Ênfase4 51 6" xfId="17674" xr:uid="{00000000-0005-0000-0000-0000AC200000}"/>
    <cellStyle name="20% - Ênfase4 51 7" xfId="21015" xr:uid="{00000000-0005-0000-0000-0000AD200000}"/>
    <cellStyle name="20% - Ênfase4 51 8" xfId="24380" xr:uid="{00000000-0005-0000-0000-0000AE200000}"/>
    <cellStyle name="20% - Ênfase4 51 9" xfId="27689" xr:uid="{00000000-0005-0000-0000-0000AF200000}"/>
    <cellStyle name="20% - Ênfase4 52" xfId="1004" xr:uid="{00000000-0005-0000-0000-0000B0200000}"/>
    <cellStyle name="20% - Ênfase4 52 2" xfId="4368" xr:uid="{00000000-0005-0000-0000-0000B1200000}"/>
    <cellStyle name="20% - Ênfase4 52 3" xfId="7676" xr:uid="{00000000-0005-0000-0000-0000B2200000}"/>
    <cellStyle name="20% - Ênfase4 52 4" xfId="11065" xr:uid="{00000000-0005-0000-0000-0000B3200000}"/>
    <cellStyle name="20% - Ênfase4 52 5" xfId="14379" xr:uid="{00000000-0005-0000-0000-0000B4200000}"/>
    <cellStyle name="20% - Ênfase4 52 6" xfId="17688" xr:uid="{00000000-0005-0000-0000-0000B5200000}"/>
    <cellStyle name="20% - Ênfase4 52 7" xfId="21029" xr:uid="{00000000-0005-0000-0000-0000B6200000}"/>
    <cellStyle name="20% - Ênfase4 52 8" xfId="24394" xr:uid="{00000000-0005-0000-0000-0000B7200000}"/>
    <cellStyle name="20% - Ênfase4 52 9" xfId="27703" xr:uid="{00000000-0005-0000-0000-0000B8200000}"/>
    <cellStyle name="20% - Ênfase4 53" xfId="1018" xr:uid="{00000000-0005-0000-0000-0000B9200000}"/>
    <cellStyle name="20% - Ênfase4 53 2" xfId="4382" xr:uid="{00000000-0005-0000-0000-0000BA200000}"/>
    <cellStyle name="20% - Ênfase4 53 3" xfId="7690" xr:uid="{00000000-0005-0000-0000-0000BB200000}"/>
    <cellStyle name="20% - Ênfase4 53 4" xfId="11079" xr:uid="{00000000-0005-0000-0000-0000BC200000}"/>
    <cellStyle name="20% - Ênfase4 53 5" xfId="14393" xr:uid="{00000000-0005-0000-0000-0000BD200000}"/>
    <cellStyle name="20% - Ênfase4 53 6" xfId="17702" xr:uid="{00000000-0005-0000-0000-0000BE200000}"/>
    <cellStyle name="20% - Ênfase4 53 7" xfId="21043" xr:uid="{00000000-0005-0000-0000-0000BF200000}"/>
    <cellStyle name="20% - Ênfase4 53 8" xfId="24408" xr:uid="{00000000-0005-0000-0000-0000C0200000}"/>
    <cellStyle name="20% - Ênfase4 53 9" xfId="27717" xr:uid="{00000000-0005-0000-0000-0000C1200000}"/>
    <cellStyle name="20% - Ênfase4 54" xfId="1032" xr:uid="{00000000-0005-0000-0000-0000C2200000}"/>
    <cellStyle name="20% - Ênfase4 54 2" xfId="4396" xr:uid="{00000000-0005-0000-0000-0000C3200000}"/>
    <cellStyle name="20% - Ênfase4 54 3" xfId="7704" xr:uid="{00000000-0005-0000-0000-0000C4200000}"/>
    <cellStyle name="20% - Ênfase4 54 4" xfId="11093" xr:uid="{00000000-0005-0000-0000-0000C5200000}"/>
    <cellStyle name="20% - Ênfase4 54 5" xfId="14407" xr:uid="{00000000-0005-0000-0000-0000C6200000}"/>
    <cellStyle name="20% - Ênfase4 54 6" xfId="17716" xr:uid="{00000000-0005-0000-0000-0000C7200000}"/>
    <cellStyle name="20% - Ênfase4 54 7" xfId="21057" xr:uid="{00000000-0005-0000-0000-0000C8200000}"/>
    <cellStyle name="20% - Ênfase4 54 8" xfId="24422" xr:uid="{00000000-0005-0000-0000-0000C9200000}"/>
    <cellStyle name="20% - Ênfase4 54 9" xfId="27731" xr:uid="{00000000-0005-0000-0000-0000CA200000}"/>
    <cellStyle name="20% - Ênfase4 55" xfId="1046" xr:uid="{00000000-0005-0000-0000-0000CB200000}"/>
    <cellStyle name="20% - Ênfase4 55 2" xfId="4410" xr:uid="{00000000-0005-0000-0000-0000CC200000}"/>
    <cellStyle name="20% - Ênfase4 55 3" xfId="7718" xr:uid="{00000000-0005-0000-0000-0000CD200000}"/>
    <cellStyle name="20% - Ênfase4 55 4" xfId="11107" xr:uid="{00000000-0005-0000-0000-0000CE200000}"/>
    <cellStyle name="20% - Ênfase4 55 5" xfId="14421" xr:uid="{00000000-0005-0000-0000-0000CF200000}"/>
    <cellStyle name="20% - Ênfase4 55 6" xfId="17730" xr:uid="{00000000-0005-0000-0000-0000D0200000}"/>
    <cellStyle name="20% - Ênfase4 55 7" xfId="21071" xr:uid="{00000000-0005-0000-0000-0000D1200000}"/>
    <cellStyle name="20% - Ênfase4 55 8" xfId="24436" xr:uid="{00000000-0005-0000-0000-0000D2200000}"/>
    <cellStyle name="20% - Ênfase4 55 9" xfId="27745" xr:uid="{00000000-0005-0000-0000-0000D3200000}"/>
    <cellStyle name="20% - Ênfase4 56" xfId="1059" xr:uid="{00000000-0005-0000-0000-0000D4200000}"/>
    <cellStyle name="20% - Ênfase4 56 2" xfId="4423" xr:uid="{00000000-0005-0000-0000-0000D5200000}"/>
    <cellStyle name="20% - Ênfase4 56 3" xfId="7731" xr:uid="{00000000-0005-0000-0000-0000D6200000}"/>
    <cellStyle name="20% - Ênfase4 56 4" xfId="11120" xr:uid="{00000000-0005-0000-0000-0000D7200000}"/>
    <cellStyle name="20% - Ênfase4 56 5" xfId="14434" xr:uid="{00000000-0005-0000-0000-0000D8200000}"/>
    <cellStyle name="20% - Ênfase4 56 6" xfId="17743" xr:uid="{00000000-0005-0000-0000-0000D9200000}"/>
    <cellStyle name="20% - Ênfase4 56 7" xfId="21084" xr:uid="{00000000-0005-0000-0000-0000DA200000}"/>
    <cellStyle name="20% - Ênfase4 56 8" xfId="24449" xr:uid="{00000000-0005-0000-0000-0000DB200000}"/>
    <cellStyle name="20% - Ênfase4 56 9" xfId="27758" xr:uid="{00000000-0005-0000-0000-0000DC200000}"/>
    <cellStyle name="20% - Ênfase4 57" xfId="1073" xr:uid="{00000000-0005-0000-0000-0000DD200000}"/>
    <cellStyle name="20% - Ênfase4 57 2" xfId="4437" xr:uid="{00000000-0005-0000-0000-0000DE200000}"/>
    <cellStyle name="20% - Ênfase4 57 3" xfId="7745" xr:uid="{00000000-0005-0000-0000-0000DF200000}"/>
    <cellStyle name="20% - Ênfase4 57 4" xfId="11134" xr:uid="{00000000-0005-0000-0000-0000E0200000}"/>
    <cellStyle name="20% - Ênfase4 57 5" xfId="14448" xr:uid="{00000000-0005-0000-0000-0000E1200000}"/>
    <cellStyle name="20% - Ênfase4 57 6" xfId="17757" xr:uid="{00000000-0005-0000-0000-0000E2200000}"/>
    <cellStyle name="20% - Ênfase4 57 7" xfId="21098" xr:uid="{00000000-0005-0000-0000-0000E3200000}"/>
    <cellStyle name="20% - Ênfase4 57 8" xfId="24463" xr:uid="{00000000-0005-0000-0000-0000E4200000}"/>
    <cellStyle name="20% - Ênfase4 57 9" xfId="27772" xr:uid="{00000000-0005-0000-0000-0000E5200000}"/>
    <cellStyle name="20% - Ênfase4 58" xfId="1087" xr:uid="{00000000-0005-0000-0000-0000E6200000}"/>
    <cellStyle name="20% - Ênfase4 58 2" xfId="4451" xr:uid="{00000000-0005-0000-0000-0000E7200000}"/>
    <cellStyle name="20% - Ênfase4 58 3" xfId="7759" xr:uid="{00000000-0005-0000-0000-0000E8200000}"/>
    <cellStyle name="20% - Ênfase4 58 4" xfId="11148" xr:uid="{00000000-0005-0000-0000-0000E9200000}"/>
    <cellStyle name="20% - Ênfase4 58 5" xfId="14462" xr:uid="{00000000-0005-0000-0000-0000EA200000}"/>
    <cellStyle name="20% - Ênfase4 58 6" xfId="17771" xr:uid="{00000000-0005-0000-0000-0000EB200000}"/>
    <cellStyle name="20% - Ênfase4 58 7" xfId="21112" xr:uid="{00000000-0005-0000-0000-0000EC200000}"/>
    <cellStyle name="20% - Ênfase4 58 8" xfId="24477" xr:uid="{00000000-0005-0000-0000-0000ED200000}"/>
    <cellStyle name="20% - Ênfase4 58 9" xfId="27786" xr:uid="{00000000-0005-0000-0000-0000EE200000}"/>
    <cellStyle name="20% - Ênfase4 59" xfId="1101" xr:uid="{00000000-0005-0000-0000-0000EF200000}"/>
    <cellStyle name="20% - Ênfase4 59 2" xfId="4465" xr:uid="{00000000-0005-0000-0000-0000F0200000}"/>
    <cellStyle name="20% - Ênfase4 59 3" xfId="7773" xr:uid="{00000000-0005-0000-0000-0000F1200000}"/>
    <cellStyle name="20% - Ênfase4 59 4" xfId="11162" xr:uid="{00000000-0005-0000-0000-0000F2200000}"/>
    <cellStyle name="20% - Ênfase4 59 5" xfId="14476" xr:uid="{00000000-0005-0000-0000-0000F3200000}"/>
    <cellStyle name="20% - Ênfase4 59 6" xfId="17785" xr:uid="{00000000-0005-0000-0000-0000F4200000}"/>
    <cellStyle name="20% - Ênfase4 59 7" xfId="21126" xr:uid="{00000000-0005-0000-0000-0000F5200000}"/>
    <cellStyle name="20% - Ênfase4 59 8" xfId="24491" xr:uid="{00000000-0005-0000-0000-0000F6200000}"/>
    <cellStyle name="20% - Ênfase4 59 9" xfId="27800" xr:uid="{00000000-0005-0000-0000-0000F7200000}"/>
    <cellStyle name="20% - Ênfase4 6" xfId="399" xr:uid="{00000000-0005-0000-0000-0000F8200000}"/>
    <cellStyle name="20% - Ênfase4 6 2" xfId="3763" xr:uid="{00000000-0005-0000-0000-0000F9200000}"/>
    <cellStyle name="20% - Ênfase4 6 3" xfId="7071" xr:uid="{00000000-0005-0000-0000-0000FA200000}"/>
    <cellStyle name="20% - Ênfase4 6 4" xfId="10460" xr:uid="{00000000-0005-0000-0000-0000FB200000}"/>
    <cellStyle name="20% - Ênfase4 6 5" xfId="13774" xr:uid="{00000000-0005-0000-0000-0000FC200000}"/>
    <cellStyle name="20% - Ênfase4 6 6" xfId="17083" xr:uid="{00000000-0005-0000-0000-0000FD200000}"/>
    <cellStyle name="20% - Ênfase4 6 7" xfId="20424" xr:uid="{00000000-0005-0000-0000-0000FE200000}"/>
    <cellStyle name="20% - Ênfase4 6 8" xfId="23789" xr:uid="{00000000-0005-0000-0000-0000FF200000}"/>
    <cellStyle name="20% - Ênfase4 6 9" xfId="27098" xr:uid="{00000000-0005-0000-0000-000000210000}"/>
    <cellStyle name="20% - Ênfase4 60" xfId="1115" xr:uid="{00000000-0005-0000-0000-000001210000}"/>
    <cellStyle name="20% - Ênfase4 60 2" xfId="4479" xr:uid="{00000000-0005-0000-0000-000002210000}"/>
    <cellStyle name="20% - Ênfase4 60 3" xfId="7787" xr:uid="{00000000-0005-0000-0000-000003210000}"/>
    <cellStyle name="20% - Ênfase4 60 4" xfId="11176" xr:uid="{00000000-0005-0000-0000-000004210000}"/>
    <cellStyle name="20% - Ênfase4 60 5" xfId="14490" xr:uid="{00000000-0005-0000-0000-000005210000}"/>
    <cellStyle name="20% - Ênfase4 60 6" xfId="17799" xr:uid="{00000000-0005-0000-0000-000006210000}"/>
    <cellStyle name="20% - Ênfase4 60 7" xfId="21140" xr:uid="{00000000-0005-0000-0000-000007210000}"/>
    <cellStyle name="20% - Ênfase4 60 8" xfId="24505" xr:uid="{00000000-0005-0000-0000-000008210000}"/>
    <cellStyle name="20% - Ênfase4 60 9" xfId="27814" xr:uid="{00000000-0005-0000-0000-000009210000}"/>
    <cellStyle name="20% - Ênfase4 61" xfId="1129" xr:uid="{00000000-0005-0000-0000-00000A210000}"/>
    <cellStyle name="20% - Ênfase4 61 2" xfId="4493" xr:uid="{00000000-0005-0000-0000-00000B210000}"/>
    <cellStyle name="20% - Ênfase4 61 3" xfId="7801" xr:uid="{00000000-0005-0000-0000-00000C210000}"/>
    <cellStyle name="20% - Ênfase4 61 4" xfId="11190" xr:uid="{00000000-0005-0000-0000-00000D210000}"/>
    <cellStyle name="20% - Ênfase4 61 5" xfId="14504" xr:uid="{00000000-0005-0000-0000-00000E210000}"/>
    <cellStyle name="20% - Ênfase4 61 6" xfId="17813" xr:uid="{00000000-0005-0000-0000-00000F210000}"/>
    <cellStyle name="20% - Ênfase4 61 7" xfId="21154" xr:uid="{00000000-0005-0000-0000-000010210000}"/>
    <cellStyle name="20% - Ênfase4 61 8" xfId="24519" xr:uid="{00000000-0005-0000-0000-000011210000}"/>
    <cellStyle name="20% - Ênfase4 61 9" xfId="27828" xr:uid="{00000000-0005-0000-0000-000012210000}"/>
    <cellStyle name="20% - Ênfase4 62" xfId="1143" xr:uid="{00000000-0005-0000-0000-000013210000}"/>
    <cellStyle name="20% - Ênfase4 62 2" xfId="4507" xr:uid="{00000000-0005-0000-0000-000014210000}"/>
    <cellStyle name="20% - Ênfase4 62 3" xfId="7815" xr:uid="{00000000-0005-0000-0000-000015210000}"/>
    <cellStyle name="20% - Ênfase4 62 4" xfId="11204" xr:uid="{00000000-0005-0000-0000-000016210000}"/>
    <cellStyle name="20% - Ênfase4 62 5" xfId="14518" xr:uid="{00000000-0005-0000-0000-000017210000}"/>
    <cellStyle name="20% - Ênfase4 62 6" xfId="17827" xr:uid="{00000000-0005-0000-0000-000018210000}"/>
    <cellStyle name="20% - Ênfase4 62 7" xfId="21168" xr:uid="{00000000-0005-0000-0000-000019210000}"/>
    <cellStyle name="20% - Ênfase4 62 8" xfId="24533" xr:uid="{00000000-0005-0000-0000-00001A210000}"/>
    <cellStyle name="20% - Ênfase4 62 9" xfId="27842" xr:uid="{00000000-0005-0000-0000-00001B210000}"/>
    <cellStyle name="20% - Ênfase4 63" xfId="1157" xr:uid="{00000000-0005-0000-0000-00001C210000}"/>
    <cellStyle name="20% - Ênfase4 63 2" xfId="4521" xr:uid="{00000000-0005-0000-0000-00001D210000}"/>
    <cellStyle name="20% - Ênfase4 63 3" xfId="7829" xr:uid="{00000000-0005-0000-0000-00001E210000}"/>
    <cellStyle name="20% - Ênfase4 63 4" xfId="11218" xr:uid="{00000000-0005-0000-0000-00001F210000}"/>
    <cellStyle name="20% - Ênfase4 63 5" xfId="14532" xr:uid="{00000000-0005-0000-0000-000020210000}"/>
    <cellStyle name="20% - Ênfase4 63 6" xfId="17841" xr:uid="{00000000-0005-0000-0000-000021210000}"/>
    <cellStyle name="20% - Ênfase4 63 7" xfId="21182" xr:uid="{00000000-0005-0000-0000-000022210000}"/>
    <cellStyle name="20% - Ênfase4 63 8" xfId="24547" xr:uid="{00000000-0005-0000-0000-000023210000}"/>
    <cellStyle name="20% - Ênfase4 63 9" xfId="27856" xr:uid="{00000000-0005-0000-0000-000024210000}"/>
    <cellStyle name="20% - Ênfase4 64" xfId="1171" xr:uid="{00000000-0005-0000-0000-000025210000}"/>
    <cellStyle name="20% - Ênfase4 64 2" xfId="4535" xr:uid="{00000000-0005-0000-0000-000026210000}"/>
    <cellStyle name="20% - Ênfase4 64 3" xfId="7843" xr:uid="{00000000-0005-0000-0000-000027210000}"/>
    <cellStyle name="20% - Ênfase4 64 4" xfId="11232" xr:uid="{00000000-0005-0000-0000-000028210000}"/>
    <cellStyle name="20% - Ênfase4 64 5" xfId="14546" xr:uid="{00000000-0005-0000-0000-000029210000}"/>
    <cellStyle name="20% - Ênfase4 64 6" xfId="17855" xr:uid="{00000000-0005-0000-0000-00002A210000}"/>
    <cellStyle name="20% - Ênfase4 64 7" xfId="21196" xr:uid="{00000000-0005-0000-0000-00002B210000}"/>
    <cellStyle name="20% - Ênfase4 64 8" xfId="24561" xr:uid="{00000000-0005-0000-0000-00002C210000}"/>
    <cellStyle name="20% - Ênfase4 64 9" xfId="27870" xr:uid="{00000000-0005-0000-0000-00002D210000}"/>
    <cellStyle name="20% - Ênfase4 65" xfId="1184" xr:uid="{00000000-0005-0000-0000-00002E210000}"/>
    <cellStyle name="20% - Ênfase4 65 2" xfId="4548" xr:uid="{00000000-0005-0000-0000-00002F210000}"/>
    <cellStyle name="20% - Ênfase4 65 3" xfId="7856" xr:uid="{00000000-0005-0000-0000-000030210000}"/>
    <cellStyle name="20% - Ênfase4 65 4" xfId="11245" xr:uid="{00000000-0005-0000-0000-000031210000}"/>
    <cellStyle name="20% - Ênfase4 65 5" xfId="14559" xr:uid="{00000000-0005-0000-0000-000032210000}"/>
    <cellStyle name="20% - Ênfase4 65 6" xfId="17868" xr:uid="{00000000-0005-0000-0000-000033210000}"/>
    <cellStyle name="20% - Ênfase4 65 7" xfId="21209" xr:uid="{00000000-0005-0000-0000-000034210000}"/>
    <cellStyle name="20% - Ênfase4 65 8" xfId="24574" xr:uid="{00000000-0005-0000-0000-000035210000}"/>
    <cellStyle name="20% - Ênfase4 65 9" xfId="27883" xr:uid="{00000000-0005-0000-0000-000036210000}"/>
    <cellStyle name="20% - Ênfase4 66" xfId="1198" xr:uid="{00000000-0005-0000-0000-000037210000}"/>
    <cellStyle name="20% - Ênfase4 66 2" xfId="4562" xr:uid="{00000000-0005-0000-0000-000038210000}"/>
    <cellStyle name="20% - Ênfase4 66 3" xfId="7870" xr:uid="{00000000-0005-0000-0000-000039210000}"/>
    <cellStyle name="20% - Ênfase4 66 4" xfId="11259" xr:uid="{00000000-0005-0000-0000-00003A210000}"/>
    <cellStyle name="20% - Ênfase4 66 5" xfId="14573" xr:uid="{00000000-0005-0000-0000-00003B210000}"/>
    <cellStyle name="20% - Ênfase4 66 6" xfId="17882" xr:uid="{00000000-0005-0000-0000-00003C210000}"/>
    <cellStyle name="20% - Ênfase4 66 7" xfId="21223" xr:uid="{00000000-0005-0000-0000-00003D210000}"/>
    <cellStyle name="20% - Ênfase4 66 8" xfId="24588" xr:uid="{00000000-0005-0000-0000-00003E210000}"/>
    <cellStyle name="20% - Ênfase4 66 9" xfId="27897" xr:uid="{00000000-0005-0000-0000-00003F210000}"/>
    <cellStyle name="20% - Ênfase4 67" xfId="1212" xr:uid="{00000000-0005-0000-0000-000040210000}"/>
    <cellStyle name="20% - Ênfase4 67 2" xfId="4576" xr:uid="{00000000-0005-0000-0000-000041210000}"/>
    <cellStyle name="20% - Ênfase4 67 3" xfId="7884" xr:uid="{00000000-0005-0000-0000-000042210000}"/>
    <cellStyle name="20% - Ênfase4 67 4" xfId="11273" xr:uid="{00000000-0005-0000-0000-000043210000}"/>
    <cellStyle name="20% - Ênfase4 67 5" xfId="14587" xr:uid="{00000000-0005-0000-0000-000044210000}"/>
    <cellStyle name="20% - Ênfase4 67 6" xfId="17896" xr:uid="{00000000-0005-0000-0000-000045210000}"/>
    <cellStyle name="20% - Ênfase4 67 7" xfId="21237" xr:uid="{00000000-0005-0000-0000-000046210000}"/>
    <cellStyle name="20% - Ênfase4 67 8" xfId="24602" xr:uid="{00000000-0005-0000-0000-000047210000}"/>
    <cellStyle name="20% - Ênfase4 67 9" xfId="27911" xr:uid="{00000000-0005-0000-0000-000048210000}"/>
    <cellStyle name="20% - Ênfase4 68" xfId="1226" xr:uid="{00000000-0005-0000-0000-000049210000}"/>
    <cellStyle name="20% - Ênfase4 68 2" xfId="4590" xr:uid="{00000000-0005-0000-0000-00004A210000}"/>
    <cellStyle name="20% - Ênfase4 68 3" xfId="7898" xr:uid="{00000000-0005-0000-0000-00004B210000}"/>
    <cellStyle name="20% - Ênfase4 68 4" xfId="11287" xr:uid="{00000000-0005-0000-0000-00004C210000}"/>
    <cellStyle name="20% - Ênfase4 68 5" xfId="14601" xr:uid="{00000000-0005-0000-0000-00004D210000}"/>
    <cellStyle name="20% - Ênfase4 68 6" xfId="17910" xr:uid="{00000000-0005-0000-0000-00004E210000}"/>
    <cellStyle name="20% - Ênfase4 68 7" xfId="21251" xr:uid="{00000000-0005-0000-0000-00004F210000}"/>
    <cellStyle name="20% - Ênfase4 68 8" xfId="24616" xr:uid="{00000000-0005-0000-0000-000050210000}"/>
    <cellStyle name="20% - Ênfase4 68 9" xfId="27925" xr:uid="{00000000-0005-0000-0000-000051210000}"/>
    <cellStyle name="20% - Ênfase4 69" xfId="1240" xr:uid="{00000000-0005-0000-0000-000052210000}"/>
    <cellStyle name="20% - Ênfase4 69 2" xfId="4604" xr:uid="{00000000-0005-0000-0000-000053210000}"/>
    <cellStyle name="20% - Ênfase4 69 3" xfId="7912" xr:uid="{00000000-0005-0000-0000-000054210000}"/>
    <cellStyle name="20% - Ênfase4 69 4" xfId="11301" xr:uid="{00000000-0005-0000-0000-000055210000}"/>
    <cellStyle name="20% - Ênfase4 69 5" xfId="14615" xr:uid="{00000000-0005-0000-0000-000056210000}"/>
    <cellStyle name="20% - Ênfase4 69 6" xfId="17924" xr:uid="{00000000-0005-0000-0000-000057210000}"/>
    <cellStyle name="20% - Ênfase4 69 7" xfId="21265" xr:uid="{00000000-0005-0000-0000-000058210000}"/>
    <cellStyle name="20% - Ênfase4 69 8" xfId="24630" xr:uid="{00000000-0005-0000-0000-000059210000}"/>
    <cellStyle name="20% - Ênfase4 69 9" xfId="27939" xr:uid="{00000000-0005-0000-0000-00005A210000}"/>
    <cellStyle name="20% - Ênfase4 7" xfId="412" xr:uid="{00000000-0005-0000-0000-00005B210000}"/>
    <cellStyle name="20% - Ênfase4 7 2" xfId="3776" xr:uid="{00000000-0005-0000-0000-00005C210000}"/>
    <cellStyle name="20% - Ênfase4 7 3" xfId="7084" xr:uid="{00000000-0005-0000-0000-00005D210000}"/>
    <cellStyle name="20% - Ênfase4 7 4" xfId="10473" xr:uid="{00000000-0005-0000-0000-00005E210000}"/>
    <cellStyle name="20% - Ênfase4 7 5" xfId="13787" xr:uid="{00000000-0005-0000-0000-00005F210000}"/>
    <cellStyle name="20% - Ênfase4 7 6" xfId="17096" xr:uid="{00000000-0005-0000-0000-000060210000}"/>
    <cellStyle name="20% - Ênfase4 7 7" xfId="20437" xr:uid="{00000000-0005-0000-0000-000061210000}"/>
    <cellStyle name="20% - Ênfase4 7 8" xfId="23802" xr:uid="{00000000-0005-0000-0000-000062210000}"/>
    <cellStyle name="20% - Ênfase4 7 9" xfId="27111" xr:uid="{00000000-0005-0000-0000-000063210000}"/>
    <cellStyle name="20% - Ênfase4 70" xfId="1254" xr:uid="{00000000-0005-0000-0000-000064210000}"/>
    <cellStyle name="20% - Ênfase4 70 2" xfId="4618" xr:uid="{00000000-0005-0000-0000-000065210000}"/>
    <cellStyle name="20% - Ênfase4 70 3" xfId="7926" xr:uid="{00000000-0005-0000-0000-000066210000}"/>
    <cellStyle name="20% - Ênfase4 70 4" xfId="11315" xr:uid="{00000000-0005-0000-0000-000067210000}"/>
    <cellStyle name="20% - Ênfase4 70 5" xfId="14629" xr:uid="{00000000-0005-0000-0000-000068210000}"/>
    <cellStyle name="20% - Ênfase4 70 6" xfId="17938" xr:uid="{00000000-0005-0000-0000-000069210000}"/>
    <cellStyle name="20% - Ênfase4 70 7" xfId="21279" xr:uid="{00000000-0005-0000-0000-00006A210000}"/>
    <cellStyle name="20% - Ênfase4 70 8" xfId="24644" xr:uid="{00000000-0005-0000-0000-00006B210000}"/>
    <cellStyle name="20% - Ênfase4 70 9" xfId="27953" xr:uid="{00000000-0005-0000-0000-00006C210000}"/>
    <cellStyle name="20% - Ênfase4 71" xfId="1268" xr:uid="{00000000-0005-0000-0000-00006D210000}"/>
    <cellStyle name="20% - Ênfase4 71 2" xfId="4632" xr:uid="{00000000-0005-0000-0000-00006E210000}"/>
    <cellStyle name="20% - Ênfase4 71 3" xfId="7940" xr:uid="{00000000-0005-0000-0000-00006F210000}"/>
    <cellStyle name="20% - Ênfase4 71 4" xfId="11329" xr:uid="{00000000-0005-0000-0000-000070210000}"/>
    <cellStyle name="20% - Ênfase4 71 5" xfId="14643" xr:uid="{00000000-0005-0000-0000-000071210000}"/>
    <cellStyle name="20% - Ênfase4 71 6" xfId="17952" xr:uid="{00000000-0005-0000-0000-000072210000}"/>
    <cellStyle name="20% - Ênfase4 71 7" xfId="21293" xr:uid="{00000000-0005-0000-0000-000073210000}"/>
    <cellStyle name="20% - Ênfase4 71 8" xfId="24658" xr:uid="{00000000-0005-0000-0000-000074210000}"/>
    <cellStyle name="20% - Ênfase4 71 9" xfId="27967" xr:uid="{00000000-0005-0000-0000-000075210000}"/>
    <cellStyle name="20% - Ênfase4 72" xfId="1282" xr:uid="{00000000-0005-0000-0000-000076210000}"/>
    <cellStyle name="20% - Ênfase4 72 2" xfId="4646" xr:uid="{00000000-0005-0000-0000-000077210000}"/>
    <cellStyle name="20% - Ênfase4 72 3" xfId="7954" xr:uid="{00000000-0005-0000-0000-000078210000}"/>
    <cellStyle name="20% - Ênfase4 72 4" xfId="11343" xr:uid="{00000000-0005-0000-0000-000079210000}"/>
    <cellStyle name="20% - Ênfase4 72 5" xfId="14657" xr:uid="{00000000-0005-0000-0000-00007A210000}"/>
    <cellStyle name="20% - Ênfase4 72 6" xfId="17966" xr:uid="{00000000-0005-0000-0000-00007B210000}"/>
    <cellStyle name="20% - Ênfase4 72 7" xfId="21307" xr:uid="{00000000-0005-0000-0000-00007C210000}"/>
    <cellStyle name="20% - Ênfase4 72 8" xfId="24672" xr:uid="{00000000-0005-0000-0000-00007D210000}"/>
    <cellStyle name="20% - Ênfase4 72 9" xfId="27981" xr:uid="{00000000-0005-0000-0000-00007E210000}"/>
    <cellStyle name="20% - Ênfase4 73" xfId="1296" xr:uid="{00000000-0005-0000-0000-00007F210000}"/>
    <cellStyle name="20% - Ênfase4 73 2" xfId="4660" xr:uid="{00000000-0005-0000-0000-000080210000}"/>
    <cellStyle name="20% - Ênfase4 73 3" xfId="7968" xr:uid="{00000000-0005-0000-0000-000081210000}"/>
    <cellStyle name="20% - Ênfase4 73 4" xfId="11357" xr:uid="{00000000-0005-0000-0000-000082210000}"/>
    <cellStyle name="20% - Ênfase4 73 5" xfId="14671" xr:uid="{00000000-0005-0000-0000-000083210000}"/>
    <cellStyle name="20% - Ênfase4 73 6" xfId="17980" xr:uid="{00000000-0005-0000-0000-000084210000}"/>
    <cellStyle name="20% - Ênfase4 73 7" xfId="21321" xr:uid="{00000000-0005-0000-0000-000085210000}"/>
    <cellStyle name="20% - Ênfase4 73 8" xfId="24686" xr:uid="{00000000-0005-0000-0000-000086210000}"/>
    <cellStyle name="20% - Ênfase4 73 9" xfId="27995" xr:uid="{00000000-0005-0000-0000-000087210000}"/>
    <cellStyle name="20% - Ênfase4 74" xfId="1310" xr:uid="{00000000-0005-0000-0000-000088210000}"/>
    <cellStyle name="20% - Ênfase4 74 2" xfId="4674" xr:uid="{00000000-0005-0000-0000-000089210000}"/>
    <cellStyle name="20% - Ênfase4 74 3" xfId="7982" xr:uid="{00000000-0005-0000-0000-00008A210000}"/>
    <cellStyle name="20% - Ênfase4 74 4" xfId="11371" xr:uid="{00000000-0005-0000-0000-00008B210000}"/>
    <cellStyle name="20% - Ênfase4 74 5" xfId="14685" xr:uid="{00000000-0005-0000-0000-00008C210000}"/>
    <cellStyle name="20% - Ênfase4 74 6" xfId="17994" xr:uid="{00000000-0005-0000-0000-00008D210000}"/>
    <cellStyle name="20% - Ênfase4 74 7" xfId="21335" xr:uid="{00000000-0005-0000-0000-00008E210000}"/>
    <cellStyle name="20% - Ênfase4 74 8" xfId="24700" xr:uid="{00000000-0005-0000-0000-00008F210000}"/>
    <cellStyle name="20% - Ênfase4 74 9" xfId="28009" xr:uid="{00000000-0005-0000-0000-000090210000}"/>
    <cellStyle name="20% - Ênfase4 75" xfId="1324" xr:uid="{00000000-0005-0000-0000-000091210000}"/>
    <cellStyle name="20% - Ênfase4 75 2" xfId="4688" xr:uid="{00000000-0005-0000-0000-000092210000}"/>
    <cellStyle name="20% - Ênfase4 75 3" xfId="7996" xr:uid="{00000000-0005-0000-0000-000093210000}"/>
    <cellStyle name="20% - Ênfase4 75 4" xfId="11385" xr:uid="{00000000-0005-0000-0000-000094210000}"/>
    <cellStyle name="20% - Ênfase4 75 5" xfId="14699" xr:uid="{00000000-0005-0000-0000-000095210000}"/>
    <cellStyle name="20% - Ênfase4 75 6" xfId="18008" xr:uid="{00000000-0005-0000-0000-000096210000}"/>
    <cellStyle name="20% - Ênfase4 75 7" xfId="21349" xr:uid="{00000000-0005-0000-0000-000097210000}"/>
    <cellStyle name="20% - Ênfase4 75 8" xfId="24714" xr:uid="{00000000-0005-0000-0000-000098210000}"/>
    <cellStyle name="20% - Ênfase4 75 9" xfId="28023" xr:uid="{00000000-0005-0000-0000-000099210000}"/>
    <cellStyle name="20% - Ênfase4 76" xfId="1338" xr:uid="{00000000-0005-0000-0000-00009A210000}"/>
    <cellStyle name="20% - Ênfase4 76 2" xfId="4702" xr:uid="{00000000-0005-0000-0000-00009B210000}"/>
    <cellStyle name="20% - Ênfase4 76 3" xfId="8010" xr:uid="{00000000-0005-0000-0000-00009C210000}"/>
    <cellStyle name="20% - Ênfase4 76 4" xfId="11399" xr:uid="{00000000-0005-0000-0000-00009D210000}"/>
    <cellStyle name="20% - Ênfase4 76 5" xfId="14713" xr:uid="{00000000-0005-0000-0000-00009E210000}"/>
    <cellStyle name="20% - Ênfase4 76 6" xfId="18022" xr:uid="{00000000-0005-0000-0000-00009F210000}"/>
    <cellStyle name="20% - Ênfase4 76 7" xfId="21363" xr:uid="{00000000-0005-0000-0000-0000A0210000}"/>
    <cellStyle name="20% - Ênfase4 76 8" xfId="24728" xr:uid="{00000000-0005-0000-0000-0000A1210000}"/>
    <cellStyle name="20% - Ênfase4 76 9" xfId="28037" xr:uid="{00000000-0005-0000-0000-0000A2210000}"/>
    <cellStyle name="20% - Ênfase4 77" xfId="1352" xr:uid="{00000000-0005-0000-0000-0000A3210000}"/>
    <cellStyle name="20% - Ênfase4 77 2" xfId="4716" xr:uid="{00000000-0005-0000-0000-0000A4210000}"/>
    <cellStyle name="20% - Ênfase4 77 3" xfId="8024" xr:uid="{00000000-0005-0000-0000-0000A5210000}"/>
    <cellStyle name="20% - Ênfase4 77 4" xfId="11413" xr:uid="{00000000-0005-0000-0000-0000A6210000}"/>
    <cellStyle name="20% - Ênfase4 77 5" xfId="14727" xr:uid="{00000000-0005-0000-0000-0000A7210000}"/>
    <cellStyle name="20% - Ênfase4 77 6" xfId="18036" xr:uid="{00000000-0005-0000-0000-0000A8210000}"/>
    <cellStyle name="20% - Ênfase4 77 7" xfId="21377" xr:uid="{00000000-0005-0000-0000-0000A9210000}"/>
    <cellStyle name="20% - Ênfase4 77 8" xfId="24742" xr:uid="{00000000-0005-0000-0000-0000AA210000}"/>
    <cellStyle name="20% - Ênfase4 77 9" xfId="28051" xr:uid="{00000000-0005-0000-0000-0000AB210000}"/>
    <cellStyle name="20% - Ênfase4 78" xfId="1366" xr:uid="{00000000-0005-0000-0000-0000AC210000}"/>
    <cellStyle name="20% - Ênfase4 78 2" xfId="4730" xr:uid="{00000000-0005-0000-0000-0000AD210000}"/>
    <cellStyle name="20% - Ênfase4 78 3" xfId="8038" xr:uid="{00000000-0005-0000-0000-0000AE210000}"/>
    <cellStyle name="20% - Ênfase4 78 4" xfId="11427" xr:uid="{00000000-0005-0000-0000-0000AF210000}"/>
    <cellStyle name="20% - Ênfase4 78 5" xfId="14741" xr:uid="{00000000-0005-0000-0000-0000B0210000}"/>
    <cellStyle name="20% - Ênfase4 78 6" xfId="18050" xr:uid="{00000000-0005-0000-0000-0000B1210000}"/>
    <cellStyle name="20% - Ênfase4 78 7" xfId="21391" xr:uid="{00000000-0005-0000-0000-0000B2210000}"/>
    <cellStyle name="20% - Ênfase4 78 8" xfId="24756" xr:uid="{00000000-0005-0000-0000-0000B3210000}"/>
    <cellStyle name="20% - Ênfase4 78 9" xfId="28065" xr:uid="{00000000-0005-0000-0000-0000B4210000}"/>
    <cellStyle name="20% - Ênfase4 79" xfId="1380" xr:uid="{00000000-0005-0000-0000-0000B5210000}"/>
    <cellStyle name="20% - Ênfase4 79 2" xfId="4744" xr:uid="{00000000-0005-0000-0000-0000B6210000}"/>
    <cellStyle name="20% - Ênfase4 79 3" xfId="8052" xr:uid="{00000000-0005-0000-0000-0000B7210000}"/>
    <cellStyle name="20% - Ênfase4 79 4" xfId="11441" xr:uid="{00000000-0005-0000-0000-0000B8210000}"/>
    <cellStyle name="20% - Ênfase4 79 5" xfId="14755" xr:uid="{00000000-0005-0000-0000-0000B9210000}"/>
    <cellStyle name="20% - Ênfase4 79 6" xfId="18064" xr:uid="{00000000-0005-0000-0000-0000BA210000}"/>
    <cellStyle name="20% - Ênfase4 79 7" xfId="21405" xr:uid="{00000000-0005-0000-0000-0000BB210000}"/>
    <cellStyle name="20% - Ênfase4 79 8" xfId="24770" xr:uid="{00000000-0005-0000-0000-0000BC210000}"/>
    <cellStyle name="20% - Ênfase4 79 9" xfId="28079" xr:uid="{00000000-0005-0000-0000-0000BD210000}"/>
    <cellStyle name="20% - Ênfase4 8" xfId="425" xr:uid="{00000000-0005-0000-0000-0000BE210000}"/>
    <cellStyle name="20% - Ênfase4 8 2" xfId="3789" xr:uid="{00000000-0005-0000-0000-0000BF210000}"/>
    <cellStyle name="20% - Ênfase4 8 3" xfId="7097" xr:uid="{00000000-0005-0000-0000-0000C0210000}"/>
    <cellStyle name="20% - Ênfase4 8 4" xfId="10486" xr:uid="{00000000-0005-0000-0000-0000C1210000}"/>
    <cellStyle name="20% - Ênfase4 8 5" xfId="13800" xr:uid="{00000000-0005-0000-0000-0000C2210000}"/>
    <cellStyle name="20% - Ênfase4 8 6" xfId="17109" xr:uid="{00000000-0005-0000-0000-0000C3210000}"/>
    <cellStyle name="20% - Ênfase4 8 7" xfId="20450" xr:uid="{00000000-0005-0000-0000-0000C4210000}"/>
    <cellStyle name="20% - Ênfase4 8 8" xfId="23815" xr:uid="{00000000-0005-0000-0000-0000C5210000}"/>
    <cellStyle name="20% - Ênfase4 8 9" xfId="27124" xr:uid="{00000000-0005-0000-0000-0000C6210000}"/>
    <cellStyle name="20% - Ênfase4 80" xfId="1394" xr:uid="{00000000-0005-0000-0000-0000C7210000}"/>
    <cellStyle name="20% - Ênfase4 80 2" xfId="4758" xr:uid="{00000000-0005-0000-0000-0000C8210000}"/>
    <cellStyle name="20% - Ênfase4 80 3" xfId="8066" xr:uid="{00000000-0005-0000-0000-0000C9210000}"/>
    <cellStyle name="20% - Ênfase4 80 4" xfId="11455" xr:uid="{00000000-0005-0000-0000-0000CA210000}"/>
    <cellStyle name="20% - Ênfase4 80 5" xfId="14769" xr:uid="{00000000-0005-0000-0000-0000CB210000}"/>
    <cellStyle name="20% - Ênfase4 80 6" xfId="18078" xr:uid="{00000000-0005-0000-0000-0000CC210000}"/>
    <cellStyle name="20% - Ênfase4 80 7" xfId="21419" xr:uid="{00000000-0005-0000-0000-0000CD210000}"/>
    <cellStyle name="20% - Ênfase4 80 8" xfId="24784" xr:uid="{00000000-0005-0000-0000-0000CE210000}"/>
    <cellStyle name="20% - Ênfase4 80 9" xfId="28093" xr:uid="{00000000-0005-0000-0000-0000CF210000}"/>
    <cellStyle name="20% - Ênfase4 81" xfId="1408" xr:uid="{00000000-0005-0000-0000-0000D0210000}"/>
    <cellStyle name="20% - Ênfase4 81 2" xfId="4772" xr:uid="{00000000-0005-0000-0000-0000D1210000}"/>
    <cellStyle name="20% - Ênfase4 81 3" xfId="8080" xr:uid="{00000000-0005-0000-0000-0000D2210000}"/>
    <cellStyle name="20% - Ênfase4 81 4" xfId="11469" xr:uid="{00000000-0005-0000-0000-0000D3210000}"/>
    <cellStyle name="20% - Ênfase4 81 5" xfId="14783" xr:uid="{00000000-0005-0000-0000-0000D4210000}"/>
    <cellStyle name="20% - Ênfase4 81 6" xfId="18092" xr:uid="{00000000-0005-0000-0000-0000D5210000}"/>
    <cellStyle name="20% - Ênfase4 81 7" xfId="21433" xr:uid="{00000000-0005-0000-0000-0000D6210000}"/>
    <cellStyle name="20% - Ênfase4 81 8" xfId="24798" xr:uid="{00000000-0005-0000-0000-0000D7210000}"/>
    <cellStyle name="20% - Ênfase4 81 9" xfId="28107" xr:uid="{00000000-0005-0000-0000-0000D8210000}"/>
    <cellStyle name="20% - Ênfase4 82" xfId="1422" xr:uid="{00000000-0005-0000-0000-0000D9210000}"/>
    <cellStyle name="20% - Ênfase4 82 2" xfId="4786" xr:uid="{00000000-0005-0000-0000-0000DA210000}"/>
    <cellStyle name="20% - Ênfase4 82 3" xfId="8094" xr:uid="{00000000-0005-0000-0000-0000DB210000}"/>
    <cellStyle name="20% - Ênfase4 82 4" xfId="11483" xr:uid="{00000000-0005-0000-0000-0000DC210000}"/>
    <cellStyle name="20% - Ênfase4 82 5" xfId="14797" xr:uid="{00000000-0005-0000-0000-0000DD210000}"/>
    <cellStyle name="20% - Ênfase4 82 6" xfId="18106" xr:uid="{00000000-0005-0000-0000-0000DE210000}"/>
    <cellStyle name="20% - Ênfase4 82 7" xfId="21447" xr:uid="{00000000-0005-0000-0000-0000DF210000}"/>
    <cellStyle name="20% - Ênfase4 82 8" xfId="24812" xr:uid="{00000000-0005-0000-0000-0000E0210000}"/>
    <cellStyle name="20% - Ênfase4 82 9" xfId="28121" xr:uid="{00000000-0005-0000-0000-0000E1210000}"/>
    <cellStyle name="20% - Ênfase4 83" xfId="1436" xr:uid="{00000000-0005-0000-0000-0000E2210000}"/>
    <cellStyle name="20% - Ênfase4 83 2" xfId="4800" xr:uid="{00000000-0005-0000-0000-0000E3210000}"/>
    <cellStyle name="20% - Ênfase4 83 3" xfId="8108" xr:uid="{00000000-0005-0000-0000-0000E4210000}"/>
    <cellStyle name="20% - Ênfase4 83 4" xfId="11497" xr:uid="{00000000-0005-0000-0000-0000E5210000}"/>
    <cellStyle name="20% - Ênfase4 83 5" xfId="14811" xr:uid="{00000000-0005-0000-0000-0000E6210000}"/>
    <cellStyle name="20% - Ênfase4 83 6" xfId="18120" xr:uid="{00000000-0005-0000-0000-0000E7210000}"/>
    <cellStyle name="20% - Ênfase4 83 7" xfId="21461" xr:uid="{00000000-0005-0000-0000-0000E8210000}"/>
    <cellStyle name="20% - Ênfase4 83 8" xfId="24826" xr:uid="{00000000-0005-0000-0000-0000E9210000}"/>
    <cellStyle name="20% - Ênfase4 83 9" xfId="28135" xr:uid="{00000000-0005-0000-0000-0000EA210000}"/>
    <cellStyle name="20% - Ênfase4 84" xfId="1450" xr:uid="{00000000-0005-0000-0000-0000EB210000}"/>
    <cellStyle name="20% - Ênfase4 84 2" xfId="4814" xr:uid="{00000000-0005-0000-0000-0000EC210000}"/>
    <cellStyle name="20% - Ênfase4 84 3" xfId="8122" xr:uid="{00000000-0005-0000-0000-0000ED210000}"/>
    <cellStyle name="20% - Ênfase4 84 4" xfId="11511" xr:uid="{00000000-0005-0000-0000-0000EE210000}"/>
    <cellStyle name="20% - Ênfase4 84 5" xfId="14825" xr:uid="{00000000-0005-0000-0000-0000EF210000}"/>
    <cellStyle name="20% - Ênfase4 84 6" xfId="18134" xr:uid="{00000000-0005-0000-0000-0000F0210000}"/>
    <cellStyle name="20% - Ênfase4 84 7" xfId="21475" xr:uid="{00000000-0005-0000-0000-0000F1210000}"/>
    <cellStyle name="20% - Ênfase4 84 8" xfId="24840" xr:uid="{00000000-0005-0000-0000-0000F2210000}"/>
    <cellStyle name="20% - Ênfase4 84 9" xfId="28149" xr:uid="{00000000-0005-0000-0000-0000F3210000}"/>
    <cellStyle name="20% - Ênfase4 85" xfId="1464" xr:uid="{00000000-0005-0000-0000-0000F4210000}"/>
    <cellStyle name="20% - Ênfase4 85 2" xfId="4828" xr:uid="{00000000-0005-0000-0000-0000F5210000}"/>
    <cellStyle name="20% - Ênfase4 85 3" xfId="8136" xr:uid="{00000000-0005-0000-0000-0000F6210000}"/>
    <cellStyle name="20% - Ênfase4 85 4" xfId="11525" xr:uid="{00000000-0005-0000-0000-0000F7210000}"/>
    <cellStyle name="20% - Ênfase4 85 5" xfId="14839" xr:uid="{00000000-0005-0000-0000-0000F8210000}"/>
    <cellStyle name="20% - Ênfase4 85 6" xfId="18148" xr:uid="{00000000-0005-0000-0000-0000F9210000}"/>
    <cellStyle name="20% - Ênfase4 85 7" xfId="21489" xr:uid="{00000000-0005-0000-0000-0000FA210000}"/>
    <cellStyle name="20% - Ênfase4 85 8" xfId="24854" xr:uid="{00000000-0005-0000-0000-0000FB210000}"/>
    <cellStyle name="20% - Ênfase4 85 9" xfId="28163" xr:uid="{00000000-0005-0000-0000-0000FC210000}"/>
    <cellStyle name="20% - Ênfase4 86" xfId="1478" xr:uid="{00000000-0005-0000-0000-0000FD210000}"/>
    <cellStyle name="20% - Ênfase4 86 2" xfId="4842" xr:uid="{00000000-0005-0000-0000-0000FE210000}"/>
    <cellStyle name="20% - Ênfase4 86 3" xfId="8150" xr:uid="{00000000-0005-0000-0000-0000FF210000}"/>
    <cellStyle name="20% - Ênfase4 86 4" xfId="11539" xr:uid="{00000000-0005-0000-0000-000000220000}"/>
    <cellStyle name="20% - Ênfase4 86 5" xfId="14853" xr:uid="{00000000-0005-0000-0000-000001220000}"/>
    <cellStyle name="20% - Ênfase4 86 6" xfId="18162" xr:uid="{00000000-0005-0000-0000-000002220000}"/>
    <cellStyle name="20% - Ênfase4 86 7" xfId="21503" xr:uid="{00000000-0005-0000-0000-000003220000}"/>
    <cellStyle name="20% - Ênfase4 86 8" xfId="24868" xr:uid="{00000000-0005-0000-0000-000004220000}"/>
    <cellStyle name="20% - Ênfase4 86 9" xfId="28177" xr:uid="{00000000-0005-0000-0000-000005220000}"/>
    <cellStyle name="20% - Ênfase4 87" xfId="1492" xr:uid="{00000000-0005-0000-0000-000006220000}"/>
    <cellStyle name="20% - Ênfase4 87 2" xfId="4856" xr:uid="{00000000-0005-0000-0000-000007220000}"/>
    <cellStyle name="20% - Ênfase4 87 3" xfId="8164" xr:uid="{00000000-0005-0000-0000-000008220000}"/>
    <cellStyle name="20% - Ênfase4 87 4" xfId="11553" xr:uid="{00000000-0005-0000-0000-000009220000}"/>
    <cellStyle name="20% - Ênfase4 87 5" xfId="14867" xr:uid="{00000000-0005-0000-0000-00000A220000}"/>
    <cellStyle name="20% - Ênfase4 87 6" xfId="18176" xr:uid="{00000000-0005-0000-0000-00000B220000}"/>
    <cellStyle name="20% - Ênfase4 87 7" xfId="21517" xr:uid="{00000000-0005-0000-0000-00000C220000}"/>
    <cellStyle name="20% - Ênfase4 87 8" xfId="24882" xr:uid="{00000000-0005-0000-0000-00000D220000}"/>
    <cellStyle name="20% - Ênfase4 87 9" xfId="28191" xr:uid="{00000000-0005-0000-0000-00000E220000}"/>
    <cellStyle name="20% - Ênfase4 88" xfId="1506" xr:uid="{00000000-0005-0000-0000-00000F220000}"/>
    <cellStyle name="20% - Ênfase4 88 2" xfId="4870" xr:uid="{00000000-0005-0000-0000-000010220000}"/>
    <cellStyle name="20% - Ênfase4 88 3" xfId="8178" xr:uid="{00000000-0005-0000-0000-000011220000}"/>
    <cellStyle name="20% - Ênfase4 88 4" xfId="11567" xr:uid="{00000000-0005-0000-0000-000012220000}"/>
    <cellStyle name="20% - Ênfase4 88 5" xfId="14881" xr:uid="{00000000-0005-0000-0000-000013220000}"/>
    <cellStyle name="20% - Ênfase4 88 6" xfId="18190" xr:uid="{00000000-0005-0000-0000-000014220000}"/>
    <cellStyle name="20% - Ênfase4 88 7" xfId="21531" xr:uid="{00000000-0005-0000-0000-000015220000}"/>
    <cellStyle name="20% - Ênfase4 88 8" xfId="24896" xr:uid="{00000000-0005-0000-0000-000016220000}"/>
    <cellStyle name="20% - Ênfase4 88 9" xfId="28205" xr:uid="{00000000-0005-0000-0000-000017220000}"/>
    <cellStyle name="20% - Ênfase4 89" xfId="1520" xr:uid="{00000000-0005-0000-0000-000018220000}"/>
    <cellStyle name="20% - Ênfase4 89 2" xfId="4884" xr:uid="{00000000-0005-0000-0000-000019220000}"/>
    <cellStyle name="20% - Ênfase4 89 3" xfId="8192" xr:uid="{00000000-0005-0000-0000-00001A220000}"/>
    <cellStyle name="20% - Ênfase4 89 4" xfId="11581" xr:uid="{00000000-0005-0000-0000-00001B220000}"/>
    <cellStyle name="20% - Ênfase4 89 5" xfId="14895" xr:uid="{00000000-0005-0000-0000-00001C220000}"/>
    <cellStyle name="20% - Ênfase4 89 6" xfId="18204" xr:uid="{00000000-0005-0000-0000-00001D220000}"/>
    <cellStyle name="20% - Ênfase4 89 7" xfId="21545" xr:uid="{00000000-0005-0000-0000-00001E220000}"/>
    <cellStyle name="20% - Ênfase4 89 8" xfId="24910" xr:uid="{00000000-0005-0000-0000-00001F220000}"/>
    <cellStyle name="20% - Ênfase4 89 9" xfId="28219" xr:uid="{00000000-0005-0000-0000-000020220000}"/>
    <cellStyle name="20% - Ênfase4 9" xfId="438" xr:uid="{00000000-0005-0000-0000-000021220000}"/>
    <cellStyle name="20% - Ênfase4 9 2" xfId="3802" xr:uid="{00000000-0005-0000-0000-000022220000}"/>
    <cellStyle name="20% - Ênfase4 9 3" xfId="7110" xr:uid="{00000000-0005-0000-0000-000023220000}"/>
    <cellStyle name="20% - Ênfase4 9 4" xfId="10499" xr:uid="{00000000-0005-0000-0000-000024220000}"/>
    <cellStyle name="20% - Ênfase4 9 5" xfId="13813" xr:uid="{00000000-0005-0000-0000-000025220000}"/>
    <cellStyle name="20% - Ênfase4 9 6" xfId="17122" xr:uid="{00000000-0005-0000-0000-000026220000}"/>
    <cellStyle name="20% - Ênfase4 9 7" xfId="20463" xr:uid="{00000000-0005-0000-0000-000027220000}"/>
    <cellStyle name="20% - Ênfase4 9 8" xfId="23828" xr:uid="{00000000-0005-0000-0000-000028220000}"/>
    <cellStyle name="20% - Ênfase4 9 9" xfId="27137" xr:uid="{00000000-0005-0000-0000-000029220000}"/>
    <cellStyle name="20% - Ênfase4 90" xfId="1534" xr:uid="{00000000-0005-0000-0000-00002A220000}"/>
    <cellStyle name="20% - Ênfase4 90 2" xfId="4898" xr:uid="{00000000-0005-0000-0000-00002B220000}"/>
    <cellStyle name="20% - Ênfase4 90 3" xfId="8206" xr:uid="{00000000-0005-0000-0000-00002C220000}"/>
    <cellStyle name="20% - Ênfase4 90 4" xfId="11595" xr:uid="{00000000-0005-0000-0000-00002D220000}"/>
    <cellStyle name="20% - Ênfase4 90 5" xfId="14909" xr:uid="{00000000-0005-0000-0000-00002E220000}"/>
    <cellStyle name="20% - Ênfase4 90 6" xfId="18218" xr:uid="{00000000-0005-0000-0000-00002F220000}"/>
    <cellStyle name="20% - Ênfase4 90 7" xfId="21559" xr:uid="{00000000-0005-0000-0000-000030220000}"/>
    <cellStyle name="20% - Ênfase4 90 8" xfId="24924" xr:uid="{00000000-0005-0000-0000-000031220000}"/>
    <cellStyle name="20% - Ênfase4 90 9" xfId="28233" xr:uid="{00000000-0005-0000-0000-000032220000}"/>
    <cellStyle name="20% - Ênfase4 91" xfId="1548" xr:uid="{00000000-0005-0000-0000-000033220000}"/>
    <cellStyle name="20% - Ênfase4 91 2" xfId="4912" xr:uid="{00000000-0005-0000-0000-000034220000}"/>
    <cellStyle name="20% - Ênfase4 91 3" xfId="8220" xr:uid="{00000000-0005-0000-0000-000035220000}"/>
    <cellStyle name="20% - Ênfase4 91 4" xfId="11609" xr:uid="{00000000-0005-0000-0000-000036220000}"/>
    <cellStyle name="20% - Ênfase4 91 5" xfId="14923" xr:uid="{00000000-0005-0000-0000-000037220000}"/>
    <cellStyle name="20% - Ênfase4 91 6" xfId="18232" xr:uid="{00000000-0005-0000-0000-000038220000}"/>
    <cellStyle name="20% - Ênfase4 91 7" xfId="21573" xr:uid="{00000000-0005-0000-0000-000039220000}"/>
    <cellStyle name="20% - Ênfase4 91 8" xfId="24938" xr:uid="{00000000-0005-0000-0000-00003A220000}"/>
    <cellStyle name="20% - Ênfase4 91 9" xfId="28247" xr:uid="{00000000-0005-0000-0000-00003B220000}"/>
    <cellStyle name="20% - Ênfase4 92" xfId="1562" xr:uid="{00000000-0005-0000-0000-00003C220000}"/>
    <cellStyle name="20% - Ênfase4 92 2" xfId="4926" xr:uid="{00000000-0005-0000-0000-00003D220000}"/>
    <cellStyle name="20% - Ênfase4 92 3" xfId="8234" xr:uid="{00000000-0005-0000-0000-00003E220000}"/>
    <cellStyle name="20% - Ênfase4 92 4" xfId="11623" xr:uid="{00000000-0005-0000-0000-00003F220000}"/>
    <cellStyle name="20% - Ênfase4 92 5" xfId="14937" xr:uid="{00000000-0005-0000-0000-000040220000}"/>
    <cellStyle name="20% - Ênfase4 92 6" xfId="18246" xr:uid="{00000000-0005-0000-0000-000041220000}"/>
    <cellStyle name="20% - Ênfase4 92 7" xfId="21587" xr:uid="{00000000-0005-0000-0000-000042220000}"/>
    <cellStyle name="20% - Ênfase4 92 8" xfId="24952" xr:uid="{00000000-0005-0000-0000-000043220000}"/>
    <cellStyle name="20% - Ênfase4 92 9" xfId="28261" xr:uid="{00000000-0005-0000-0000-000044220000}"/>
    <cellStyle name="20% - Ênfase4 93" xfId="1571" xr:uid="{00000000-0005-0000-0000-000045220000}"/>
    <cellStyle name="20% - Ênfase4 93 2" xfId="4935" xr:uid="{00000000-0005-0000-0000-000046220000}"/>
    <cellStyle name="20% - Ênfase4 93 3" xfId="8243" xr:uid="{00000000-0005-0000-0000-000047220000}"/>
    <cellStyle name="20% - Ênfase4 93 4" xfId="11632" xr:uid="{00000000-0005-0000-0000-000048220000}"/>
    <cellStyle name="20% - Ênfase4 93 5" xfId="14946" xr:uid="{00000000-0005-0000-0000-000049220000}"/>
    <cellStyle name="20% - Ênfase4 93 6" xfId="18255" xr:uid="{00000000-0005-0000-0000-00004A220000}"/>
    <cellStyle name="20% - Ênfase4 93 7" xfId="21596" xr:uid="{00000000-0005-0000-0000-00004B220000}"/>
    <cellStyle name="20% - Ênfase4 93 8" xfId="24961" xr:uid="{00000000-0005-0000-0000-00004C220000}"/>
    <cellStyle name="20% - Ênfase4 93 9" xfId="28270" xr:uid="{00000000-0005-0000-0000-00004D220000}"/>
    <cellStyle name="20% - Ênfase4 94" xfId="1602" xr:uid="{00000000-0005-0000-0000-00004E220000}"/>
    <cellStyle name="20% - Ênfase4 94 2" xfId="4966" xr:uid="{00000000-0005-0000-0000-00004F220000}"/>
    <cellStyle name="20% - Ênfase4 94 3" xfId="8274" xr:uid="{00000000-0005-0000-0000-000050220000}"/>
    <cellStyle name="20% - Ênfase4 94 4" xfId="11663" xr:uid="{00000000-0005-0000-0000-000051220000}"/>
    <cellStyle name="20% - Ênfase4 94 5" xfId="14977" xr:uid="{00000000-0005-0000-0000-000052220000}"/>
    <cellStyle name="20% - Ênfase4 94 6" xfId="18286" xr:uid="{00000000-0005-0000-0000-000053220000}"/>
    <cellStyle name="20% - Ênfase4 94 7" xfId="21627" xr:uid="{00000000-0005-0000-0000-000054220000}"/>
    <cellStyle name="20% - Ênfase4 94 8" xfId="24992" xr:uid="{00000000-0005-0000-0000-000055220000}"/>
    <cellStyle name="20% - Ênfase4 94 9" xfId="28301" xr:uid="{00000000-0005-0000-0000-000056220000}"/>
    <cellStyle name="20% - Ênfase4 95" xfId="1615" xr:uid="{00000000-0005-0000-0000-000057220000}"/>
    <cellStyle name="20% - Ênfase4 95 2" xfId="4979" xr:uid="{00000000-0005-0000-0000-000058220000}"/>
    <cellStyle name="20% - Ênfase4 95 3" xfId="8287" xr:uid="{00000000-0005-0000-0000-000059220000}"/>
    <cellStyle name="20% - Ênfase4 95 4" xfId="11676" xr:uid="{00000000-0005-0000-0000-00005A220000}"/>
    <cellStyle name="20% - Ênfase4 95 5" xfId="14990" xr:uid="{00000000-0005-0000-0000-00005B220000}"/>
    <cellStyle name="20% - Ênfase4 95 6" xfId="18299" xr:uid="{00000000-0005-0000-0000-00005C220000}"/>
    <cellStyle name="20% - Ênfase4 95 7" xfId="21640" xr:uid="{00000000-0005-0000-0000-00005D220000}"/>
    <cellStyle name="20% - Ênfase4 95 8" xfId="25005" xr:uid="{00000000-0005-0000-0000-00005E220000}"/>
    <cellStyle name="20% - Ênfase4 95 9" xfId="28314" xr:uid="{00000000-0005-0000-0000-00005F220000}"/>
    <cellStyle name="20% - Ênfase4 96" xfId="1628" xr:uid="{00000000-0005-0000-0000-000060220000}"/>
    <cellStyle name="20% - Ênfase4 96 2" xfId="4992" xr:uid="{00000000-0005-0000-0000-000061220000}"/>
    <cellStyle name="20% - Ênfase4 96 3" xfId="8300" xr:uid="{00000000-0005-0000-0000-000062220000}"/>
    <cellStyle name="20% - Ênfase4 96 4" xfId="11689" xr:uid="{00000000-0005-0000-0000-000063220000}"/>
    <cellStyle name="20% - Ênfase4 96 5" xfId="15003" xr:uid="{00000000-0005-0000-0000-000064220000}"/>
    <cellStyle name="20% - Ênfase4 96 6" xfId="18312" xr:uid="{00000000-0005-0000-0000-000065220000}"/>
    <cellStyle name="20% - Ênfase4 96 7" xfId="21653" xr:uid="{00000000-0005-0000-0000-000066220000}"/>
    <cellStyle name="20% - Ênfase4 96 8" xfId="25018" xr:uid="{00000000-0005-0000-0000-000067220000}"/>
    <cellStyle name="20% - Ênfase4 96 9" xfId="28327" xr:uid="{00000000-0005-0000-0000-000068220000}"/>
    <cellStyle name="20% - Ênfase4 97" xfId="1641" xr:uid="{00000000-0005-0000-0000-000069220000}"/>
    <cellStyle name="20% - Ênfase4 97 2" xfId="5005" xr:uid="{00000000-0005-0000-0000-00006A220000}"/>
    <cellStyle name="20% - Ênfase4 97 3" xfId="8313" xr:uid="{00000000-0005-0000-0000-00006B220000}"/>
    <cellStyle name="20% - Ênfase4 97 4" xfId="11702" xr:uid="{00000000-0005-0000-0000-00006C220000}"/>
    <cellStyle name="20% - Ênfase4 97 5" xfId="15016" xr:uid="{00000000-0005-0000-0000-00006D220000}"/>
    <cellStyle name="20% - Ênfase4 97 6" xfId="18325" xr:uid="{00000000-0005-0000-0000-00006E220000}"/>
    <cellStyle name="20% - Ênfase4 97 7" xfId="21666" xr:uid="{00000000-0005-0000-0000-00006F220000}"/>
    <cellStyle name="20% - Ênfase4 97 8" xfId="25031" xr:uid="{00000000-0005-0000-0000-000070220000}"/>
    <cellStyle name="20% - Ênfase4 97 9" xfId="28340" xr:uid="{00000000-0005-0000-0000-000071220000}"/>
    <cellStyle name="20% - Ênfase4 98" xfId="1654" xr:uid="{00000000-0005-0000-0000-000072220000}"/>
    <cellStyle name="20% - Ênfase4 98 2" xfId="5018" xr:uid="{00000000-0005-0000-0000-000073220000}"/>
    <cellStyle name="20% - Ênfase4 98 3" xfId="8326" xr:uid="{00000000-0005-0000-0000-000074220000}"/>
    <cellStyle name="20% - Ênfase4 98 4" xfId="11715" xr:uid="{00000000-0005-0000-0000-000075220000}"/>
    <cellStyle name="20% - Ênfase4 98 5" xfId="15029" xr:uid="{00000000-0005-0000-0000-000076220000}"/>
    <cellStyle name="20% - Ênfase4 98 6" xfId="18338" xr:uid="{00000000-0005-0000-0000-000077220000}"/>
    <cellStyle name="20% - Ênfase4 98 7" xfId="21679" xr:uid="{00000000-0005-0000-0000-000078220000}"/>
    <cellStyle name="20% - Ênfase4 98 8" xfId="25044" xr:uid="{00000000-0005-0000-0000-000079220000}"/>
    <cellStyle name="20% - Ênfase4 98 9" xfId="28353" xr:uid="{00000000-0005-0000-0000-00007A220000}"/>
    <cellStyle name="20% - Ênfase4 99" xfId="1667" xr:uid="{00000000-0005-0000-0000-00007B220000}"/>
    <cellStyle name="20% - Ênfase4 99 2" xfId="5031" xr:uid="{00000000-0005-0000-0000-00007C220000}"/>
    <cellStyle name="20% - Ênfase4 99 3" xfId="8339" xr:uid="{00000000-0005-0000-0000-00007D220000}"/>
    <cellStyle name="20% - Ênfase4 99 4" xfId="11728" xr:uid="{00000000-0005-0000-0000-00007E220000}"/>
    <cellStyle name="20% - Ênfase4 99 5" xfId="15042" xr:uid="{00000000-0005-0000-0000-00007F220000}"/>
    <cellStyle name="20% - Ênfase4 99 6" xfId="18351" xr:uid="{00000000-0005-0000-0000-000080220000}"/>
    <cellStyle name="20% - Ênfase4 99 7" xfId="21692" xr:uid="{00000000-0005-0000-0000-000081220000}"/>
    <cellStyle name="20% - Ênfase4 99 8" xfId="25057" xr:uid="{00000000-0005-0000-0000-000082220000}"/>
    <cellStyle name="20% - Ênfase4 99 9" xfId="28366" xr:uid="{00000000-0005-0000-0000-000083220000}"/>
    <cellStyle name="20% - Ênfase5" xfId="37" builtinId="46" customBuiltin="1"/>
    <cellStyle name="20% - Ênfase5 10" xfId="450" xr:uid="{00000000-0005-0000-0000-000085220000}"/>
    <cellStyle name="20% - Ênfase5 10 2" xfId="3814" xr:uid="{00000000-0005-0000-0000-000086220000}"/>
    <cellStyle name="20% - Ênfase5 10 3" xfId="7122" xr:uid="{00000000-0005-0000-0000-000087220000}"/>
    <cellStyle name="20% - Ênfase5 10 4" xfId="10511" xr:uid="{00000000-0005-0000-0000-000088220000}"/>
    <cellStyle name="20% - Ênfase5 10 5" xfId="13825" xr:uid="{00000000-0005-0000-0000-000089220000}"/>
    <cellStyle name="20% - Ênfase5 10 6" xfId="17134" xr:uid="{00000000-0005-0000-0000-00008A220000}"/>
    <cellStyle name="20% - Ênfase5 10 7" xfId="20475" xr:uid="{00000000-0005-0000-0000-00008B220000}"/>
    <cellStyle name="20% - Ênfase5 10 8" xfId="23840" xr:uid="{00000000-0005-0000-0000-00008C220000}"/>
    <cellStyle name="20% - Ênfase5 10 9" xfId="27149" xr:uid="{00000000-0005-0000-0000-00008D220000}"/>
    <cellStyle name="20% - Ênfase5 100" xfId="1679" xr:uid="{00000000-0005-0000-0000-00008E220000}"/>
    <cellStyle name="20% - Ênfase5 100 2" xfId="5043" xr:uid="{00000000-0005-0000-0000-00008F220000}"/>
    <cellStyle name="20% - Ênfase5 100 3" xfId="8351" xr:uid="{00000000-0005-0000-0000-000090220000}"/>
    <cellStyle name="20% - Ênfase5 100 4" xfId="11740" xr:uid="{00000000-0005-0000-0000-000091220000}"/>
    <cellStyle name="20% - Ênfase5 100 5" xfId="15054" xr:uid="{00000000-0005-0000-0000-000092220000}"/>
    <cellStyle name="20% - Ênfase5 100 6" xfId="18363" xr:uid="{00000000-0005-0000-0000-000093220000}"/>
    <cellStyle name="20% - Ênfase5 100 7" xfId="21704" xr:uid="{00000000-0005-0000-0000-000094220000}"/>
    <cellStyle name="20% - Ênfase5 100 8" xfId="25069" xr:uid="{00000000-0005-0000-0000-000095220000}"/>
    <cellStyle name="20% - Ênfase5 100 9" xfId="28378" xr:uid="{00000000-0005-0000-0000-000096220000}"/>
    <cellStyle name="20% - Ênfase5 101" xfId="1692" xr:uid="{00000000-0005-0000-0000-000097220000}"/>
    <cellStyle name="20% - Ênfase5 101 2" xfId="5056" xr:uid="{00000000-0005-0000-0000-000098220000}"/>
    <cellStyle name="20% - Ênfase5 101 3" xfId="8364" xr:uid="{00000000-0005-0000-0000-000099220000}"/>
    <cellStyle name="20% - Ênfase5 101 4" xfId="11753" xr:uid="{00000000-0005-0000-0000-00009A220000}"/>
    <cellStyle name="20% - Ênfase5 101 5" xfId="15067" xr:uid="{00000000-0005-0000-0000-00009B220000}"/>
    <cellStyle name="20% - Ênfase5 101 6" xfId="18376" xr:uid="{00000000-0005-0000-0000-00009C220000}"/>
    <cellStyle name="20% - Ênfase5 101 7" xfId="21717" xr:uid="{00000000-0005-0000-0000-00009D220000}"/>
    <cellStyle name="20% - Ênfase5 101 8" xfId="25082" xr:uid="{00000000-0005-0000-0000-00009E220000}"/>
    <cellStyle name="20% - Ênfase5 101 9" xfId="28391" xr:uid="{00000000-0005-0000-0000-00009F220000}"/>
    <cellStyle name="20% - Ênfase5 102" xfId="1705" xr:uid="{00000000-0005-0000-0000-0000A0220000}"/>
    <cellStyle name="20% - Ênfase5 102 2" xfId="5069" xr:uid="{00000000-0005-0000-0000-0000A1220000}"/>
    <cellStyle name="20% - Ênfase5 102 3" xfId="8377" xr:uid="{00000000-0005-0000-0000-0000A2220000}"/>
    <cellStyle name="20% - Ênfase5 102 4" xfId="11766" xr:uid="{00000000-0005-0000-0000-0000A3220000}"/>
    <cellStyle name="20% - Ênfase5 102 5" xfId="15080" xr:uid="{00000000-0005-0000-0000-0000A4220000}"/>
    <cellStyle name="20% - Ênfase5 102 6" xfId="18389" xr:uid="{00000000-0005-0000-0000-0000A5220000}"/>
    <cellStyle name="20% - Ênfase5 102 7" xfId="21730" xr:uid="{00000000-0005-0000-0000-0000A6220000}"/>
    <cellStyle name="20% - Ênfase5 102 8" xfId="25095" xr:uid="{00000000-0005-0000-0000-0000A7220000}"/>
    <cellStyle name="20% - Ênfase5 102 9" xfId="28404" xr:uid="{00000000-0005-0000-0000-0000A8220000}"/>
    <cellStyle name="20% - Ênfase5 103" xfId="1718" xr:uid="{00000000-0005-0000-0000-0000A9220000}"/>
    <cellStyle name="20% - Ênfase5 103 2" xfId="5082" xr:uid="{00000000-0005-0000-0000-0000AA220000}"/>
    <cellStyle name="20% - Ênfase5 103 3" xfId="8390" xr:uid="{00000000-0005-0000-0000-0000AB220000}"/>
    <cellStyle name="20% - Ênfase5 103 4" xfId="11779" xr:uid="{00000000-0005-0000-0000-0000AC220000}"/>
    <cellStyle name="20% - Ênfase5 103 5" xfId="15093" xr:uid="{00000000-0005-0000-0000-0000AD220000}"/>
    <cellStyle name="20% - Ênfase5 103 6" xfId="18402" xr:uid="{00000000-0005-0000-0000-0000AE220000}"/>
    <cellStyle name="20% - Ênfase5 103 7" xfId="21743" xr:uid="{00000000-0005-0000-0000-0000AF220000}"/>
    <cellStyle name="20% - Ênfase5 103 8" xfId="25108" xr:uid="{00000000-0005-0000-0000-0000B0220000}"/>
    <cellStyle name="20% - Ênfase5 103 9" xfId="28417" xr:uid="{00000000-0005-0000-0000-0000B1220000}"/>
    <cellStyle name="20% - Ênfase5 104" xfId="1731" xr:uid="{00000000-0005-0000-0000-0000B2220000}"/>
    <cellStyle name="20% - Ênfase5 104 2" xfId="5095" xr:uid="{00000000-0005-0000-0000-0000B3220000}"/>
    <cellStyle name="20% - Ênfase5 104 3" xfId="8403" xr:uid="{00000000-0005-0000-0000-0000B4220000}"/>
    <cellStyle name="20% - Ênfase5 104 4" xfId="11792" xr:uid="{00000000-0005-0000-0000-0000B5220000}"/>
    <cellStyle name="20% - Ênfase5 104 5" xfId="15106" xr:uid="{00000000-0005-0000-0000-0000B6220000}"/>
    <cellStyle name="20% - Ênfase5 104 6" xfId="18415" xr:uid="{00000000-0005-0000-0000-0000B7220000}"/>
    <cellStyle name="20% - Ênfase5 104 7" xfId="21756" xr:uid="{00000000-0005-0000-0000-0000B8220000}"/>
    <cellStyle name="20% - Ênfase5 104 8" xfId="25121" xr:uid="{00000000-0005-0000-0000-0000B9220000}"/>
    <cellStyle name="20% - Ênfase5 104 9" xfId="28430" xr:uid="{00000000-0005-0000-0000-0000BA220000}"/>
    <cellStyle name="20% - Ênfase5 105" xfId="1744" xr:uid="{00000000-0005-0000-0000-0000BB220000}"/>
    <cellStyle name="20% - Ênfase5 105 2" xfId="5108" xr:uid="{00000000-0005-0000-0000-0000BC220000}"/>
    <cellStyle name="20% - Ênfase5 105 3" xfId="8416" xr:uid="{00000000-0005-0000-0000-0000BD220000}"/>
    <cellStyle name="20% - Ênfase5 105 4" xfId="11805" xr:uid="{00000000-0005-0000-0000-0000BE220000}"/>
    <cellStyle name="20% - Ênfase5 105 5" xfId="15119" xr:uid="{00000000-0005-0000-0000-0000BF220000}"/>
    <cellStyle name="20% - Ênfase5 105 6" xfId="18428" xr:uid="{00000000-0005-0000-0000-0000C0220000}"/>
    <cellStyle name="20% - Ênfase5 105 7" xfId="21769" xr:uid="{00000000-0005-0000-0000-0000C1220000}"/>
    <cellStyle name="20% - Ênfase5 105 8" xfId="25134" xr:uid="{00000000-0005-0000-0000-0000C2220000}"/>
    <cellStyle name="20% - Ênfase5 105 9" xfId="28443" xr:uid="{00000000-0005-0000-0000-0000C3220000}"/>
    <cellStyle name="20% - Ênfase5 106" xfId="1757" xr:uid="{00000000-0005-0000-0000-0000C4220000}"/>
    <cellStyle name="20% - Ênfase5 106 2" xfId="5121" xr:uid="{00000000-0005-0000-0000-0000C5220000}"/>
    <cellStyle name="20% - Ênfase5 106 3" xfId="8429" xr:uid="{00000000-0005-0000-0000-0000C6220000}"/>
    <cellStyle name="20% - Ênfase5 106 4" xfId="11818" xr:uid="{00000000-0005-0000-0000-0000C7220000}"/>
    <cellStyle name="20% - Ênfase5 106 5" xfId="15132" xr:uid="{00000000-0005-0000-0000-0000C8220000}"/>
    <cellStyle name="20% - Ênfase5 106 6" xfId="18441" xr:uid="{00000000-0005-0000-0000-0000C9220000}"/>
    <cellStyle name="20% - Ênfase5 106 7" xfId="21782" xr:uid="{00000000-0005-0000-0000-0000CA220000}"/>
    <cellStyle name="20% - Ênfase5 106 8" xfId="25147" xr:uid="{00000000-0005-0000-0000-0000CB220000}"/>
    <cellStyle name="20% - Ênfase5 106 9" xfId="28456" xr:uid="{00000000-0005-0000-0000-0000CC220000}"/>
    <cellStyle name="20% - Ênfase5 107" xfId="1770" xr:uid="{00000000-0005-0000-0000-0000CD220000}"/>
    <cellStyle name="20% - Ênfase5 107 2" xfId="5134" xr:uid="{00000000-0005-0000-0000-0000CE220000}"/>
    <cellStyle name="20% - Ênfase5 107 3" xfId="8442" xr:uid="{00000000-0005-0000-0000-0000CF220000}"/>
    <cellStyle name="20% - Ênfase5 107 4" xfId="11831" xr:uid="{00000000-0005-0000-0000-0000D0220000}"/>
    <cellStyle name="20% - Ênfase5 107 5" xfId="15145" xr:uid="{00000000-0005-0000-0000-0000D1220000}"/>
    <cellStyle name="20% - Ênfase5 107 6" xfId="18454" xr:uid="{00000000-0005-0000-0000-0000D2220000}"/>
    <cellStyle name="20% - Ênfase5 107 7" xfId="21795" xr:uid="{00000000-0005-0000-0000-0000D3220000}"/>
    <cellStyle name="20% - Ênfase5 107 8" xfId="25160" xr:uid="{00000000-0005-0000-0000-0000D4220000}"/>
    <cellStyle name="20% - Ênfase5 107 9" xfId="28469" xr:uid="{00000000-0005-0000-0000-0000D5220000}"/>
    <cellStyle name="20% - Ênfase5 108" xfId="1783" xr:uid="{00000000-0005-0000-0000-0000D6220000}"/>
    <cellStyle name="20% - Ênfase5 108 2" xfId="5147" xr:uid="{00000000-0005-0000-0000-0000D7220000}"/>
    <cellStyle name="20% - Ênfase5 108 3" xfId="8455" xr:uid="{00000000-0005-0000-0000-0000D8220000}"/>
    <cellStyle name="20% - Ênfase5 108 4" xfId="11844" xr:uid="{00000000-0005-0000-0000-0000D9220000}"/>
    <cellStyle name="20% - Ênfase5 108 5" xfId="15158" xr:uid="{00000000-0005-0000-0000-0000DA220000}"/>
    <cellStyle name="20% - Ênfase5 108 6" xfId="18467" xr:uid="{00000000-0005-0000-0000-0000DB220000}"/>
    <cellStyle name="20% - Ênfase5 108 7" xfId="21808" xr:uid="{00000000-0005-0000-0000-0000DC220000}"/>
    <cellStyle name="20% - Ênfase5 108 8" xfId="25173" xr:uid="{00000000-0005-0000-0000-0000DD220000}"/>
    <cellStyle name="20% - Ênfase5 108 9" xfId="28482" xr:uid="{00000000-0005-0000-0000-0000DE220000}"/>
    <cellStyle name="20% - Ênfase5 109" xfId="1796" xr:uid="{00000000-0005-0000-0000-0000DF220000}"/>
    <cellStyle name="20% - Ênfase5 109 2" xfId="5160" xr:uid="{00000000-0005-0000-0000-0000E0220000}"/>
    <cellStyle name="20% - Ênfase5 109 3" xfId="8468" xr:uid="{00000000-0005-0000-0000-0000E1220000}"/>
    <cellStyle name="20% - Ênfase5 109 4" xfId="11857" xr:uid="{00000000-0005-0000-0000-0000E2220000}"/>
    <cellStyle name="20% - Ênfase5 109 5" xfId="15171" xr:uid="{00000000-0005-0000-0000-0000E3220000}"/>
    <cellStyle name="20% - Ênfase5 109 6" xfId="18480" xr:uid="{00000000-0005-0000-0000-0000E4220000}"/>
    <cellStyle name="20% - Ênfase5 109 7" xfId="21821" xr:uid="{00000000-0005-0000-0000-0000E5220000}"/>
    <cellStyle name="20% - Ênfase5 109 8" xfId="25186" xr:uid="{00000000-0005-0000-0000-0000E6220000}"/>
    <cellStyle name="20% - Ênfase5 109 9" xfId="28495" xr:uid="{00000000-0005-0000-0000-0000E7220000}"/>
    <cellStyle name="20% - Ênfase5 11" xfId="463" xr:uid="{00000000-0005-0000-0000-0000E8220000}"/>
    <cellStyle name="20% - Ênfase5 11 2" xfId="3827" xr:uid="{00000000-0005-0000-0000-0000E9220000}"/>
    <cellStyle name="20% - Ênfase5 11 3" xfId="7135" xr:uid="{00000000-0005-0000-0000-0000EA220000}"/>
    <cellStyle name="20% - Ênfase5 11 4" xfId="10524" xr:uid="{00000000-0005-0000-0000-0000EB220000}"/>
    <cellStyle name="20% - Ênfase5 11 5" xfId="13838" xr:uid="{00000000-0005-0000-0000-0000EC220000}"/>
    <cellStyle name="20% - Ênfase5 11 6" xfId="17147" xr:uid="{00000000-0005-0000-0000-0000ED220000}"/>
    <cellStyle name="20% - Ênfase5 11 7" xfId="20488" xr:uid="{00000000-0005-0000-0000-0000EE220000}"/>
    <cellStyle name="20% - Ênfase5 11 8" xfId="23853" xr:uid="{00000000-0005-0000-0000-0000EF220000}"/>
    <cellStyle name="20% - Ênfase5 11 9" xfId="27162" xr:uid="{00000000-0005-0000-0000-0000F0220000}"/>
    <cellStyle name="20% - Ênfase5 110" xfId="1809" xr:uid="{00000000-0005-0000-0000-0000F1220000}"/>
    <cellStyle name="20% - Ênfase5 110 2" xfId="5173" xr:uid="{00000000-0005-0000-0000-0000F2220000}"/>
    <cellStyle name="20% - Ênfase5 110 3" xfId="8481" xr:uid="{00000000-0005-0000-0000-0000F3220000}"/>
    <cellStyle name="20% - Ênfase5 110 4" xfId="11870" xr:uid="{00000000-0005-0000-0000-0000F4220000}"/>
    <cellStyle name="20% - Ênfase5 110 5" xfId="15184" xr:uid="{00000000-0005-0000-0000-0000F5220000}"/>
    <cellStyle name="20% - Ênfase5 110 6" xfId="18493" xr:uid="{00000000-0005-0000-0000-0000F6220000}"/>
    <cellStyle name="20% - Ênfase5 110 7" xfId="21834" xr:uid="{00000000-0005-0000-0000-0000F7220000}"/>
    <cellStyle name="20% - Ênfase5 110 8" xfId="25199" xr:uid="{00000000-0005-0000-0000-0000F8220000}"/>
    <cellStyle name="20% - Ênfase5 110 9" xfId="28508" xr:uid="{00000000-0005-0000-0000-0000F9220000}"/>
    <cellStyle name="20% - Ênfase5 111" xfId="1822" xr:uid="{00000000-0005-0000-0000-0000FA220000}"/>
    <cellStyle name="20% - Ênfase5 111 2" xfId="5186" xr:uid="{00000000-0005-0000-0000-0000FB220000}"/>
    <cellStyle name="20% - Ênfase5 111 3" xfId="8494" xr:uid="{00000000-0005-0000-0000-0000FC220000}"/>
    <cellStyle name="20% - Ênfase5 111 4" xfId="11883" xr:uid="{00000000-0005-0000-0000-0000FD220000}"/>
    <cellStyle name="20% - Ênfase5 111 5" xfId="15197" xr:uid="{00000000-0005-0000-0000-0000FE220000}"/>
    <cellStyle name="20% - Ênfase5 111 6" xfId="18506" xr:uid="{00000000-0005-0000-0000-0000FF220000}"/>
    <cellStyle name="20% - Ênfase5 111 7" xfId="21847" xr:uid="{00000000-0005-0000-0000-000000230000}"/>
    <cellStyle name="20% - Ênfase5 111 8" xfId="25212" xr:uid="{00000000-0005-0000-0000-000001230000}"/>
    <cellStyle name="20% - Ênfase5 111 9" xfId="28521" xr:uid="{00000000-0005-0000-0000-000002230000}"/>
    <cellStyle name="20% - Ênfase5 112" xfId="1835" xr:uid="{00000000-0005-0000-0000-000003230000}"/>
    <cellStyle name="20% - Ênfase5 112 2" xfId="5199" xr:uid="{00000000-0005-0000-0000-000004230000}"/>
    <cellStyle name="20% - Ênfase5 112 3" xfId="8507" xr:uid="{00000000-0005-0000-0000-000005230000}"/>
    <cellStyle name="20% - Ênfase5 112 4" xfId="11896" xr:uid="{00000000-0005-0000-0000-000006230000}"/>
    <cellStyle name="20% - Ênfase5 112 5" xfId="15210" xr:uid="{00000000-0005-0000-0000-000007230000}"/>
    <cellStyle name="20% - Ênfase5 112 6" xfId="18519" xr:uid="{00000000-0005-0000-0000-000008230000}"/>
    <cellStyle name="20% - Ênfase5 112 7" xfId="21860" xr:uid="{00000000-0005-0000-0000-000009230000}"/>
    <cellStyle name="20% - Ênfase5 112 8" xfId="25225" xr:uid="{00000000-0005-0000-0000-00000A230000}"/>
    <cellStyle name="20% - Ênfase5 112 9" xfId="28534" xr:uid="{00000000-0005-0000-0000-00000B230000}"/>
    <cellStyle name="20% - Ênfase5 113" xfId="1585" xr:uid="{00000000-0005-0000-0000-00000C230000}"/>
    <cellStyle name="20% - Ênfase5 113 2" xfId="4949" xr:uid="{00000000-0005-0000-0000-00000D230000}"/>
    <cellStyle name="20% - Ênfase5 113 3" xfId="8257" xr:uid="{00000000-0005-0000-0000-00000E230000}"/>
    <cellStyle name="20% - Ênfase5 113 4" xfId="11646" xr:uid="{00000000-0005-0000-0000-00000F230000}"/>
    <cellStyle name="20% - Ênfase5 113 5" xfId="14960" xr:uid="{00000000-0005-0000-0000-000010230000}"/>
    <cellStyle name="20% - Ênfase5 113 6" xfId="18269" xr:uid="{00000000-0005-0000-0000-000011230000}"/>
    <cellStyle name="20% - Ênfase5 113 7" xfId="21610" xr:uid="{00000000-0005-0000-0000-000012230000}"/>
    <cellStyle name="20% - Ênfase5 113 8" xfId="24975" xr:uid="{00000000-0005-0000-0000-000013230000}"/>
    <cellStyle name="20% - Ênfase5 113 9" xfId="28284" xr:uid="{00000000-0005-0000-0000-000014230000}"/>
    <cellStyle name="20% - Ênfase5 114" xfId="1853" xr:uid="{00000000-0005-0000-0000-000015230000}"/>
    <cellStyle name="20% - Ênfase5 114 2" xfId="5217" xr:uid="{00000000-0005-0000-0000-000016230000}"/>
    <cellStyle name="20% - Ênfase5 114 3" xfId="8525" xr:uid="{00000000-0005-0000-0000-000017230000}"/>
    <cellStyle name="20% - Ênfase5 114 4" xfId="11914" xr:uid="{00000000-0005-0000-0000-000018230000}"/>
    <cellStyle name="20% - Ênfase5 114 5" xfId="15228" xr:uid="{00000000-0005-0000-0000-000019230000}"/>
    <cellStyle name="20% - Ênfase5 114 6" xfId="18537" xr:uid="{00000000-0005-0000-0000-00001A230000}"/>
    <cellStyle name="20% - Ênfase5 114 7" xfId="21878" xr:uid="{00000000-0005-0000-0000-00001B230000}"/>
    <cellStyle name="20% - Ênfase5 114 8" xfId="25243" xr:uid="{00000000-0005-0000-0000-00001C230000}"/>
    <cellStyle name="20% - Ênfase5 114 9" xfId="28552" xr:uid="{00000000-0005-0000-0000-00001D230000}"/>
    <cellStyle name="20% - Ênfase5 115" xfId="1867" xr:uid="{00000000-0005-0000-0000-00001E230000}"/>
    <cellStyle name="20% - Ênfase5 115 2" xfId="5231" xr:uid="{00000000-0005-0000-0000-00001F230000}"/>
    <cellStyle name="20% - Ênfase5 115 3" xfId="8539" xr:uid="{00000000-0005-0000-0000-000020230000}"/>
    <cellStyle name="20% - Ênfase5 115 4" xfId="11928" xr:uid="{00000000-0005-0000-0000-000021230000}"/>
    <cellStyle name="20% - Ênfase5 115 5" xfId="15242" xr:uid="{00000000-0005-0000-0000-000022230000}"/>
    <cellStyle name="20% - Ênfase5 115 6" xfId="18551" xr:uid="{00000000-0005-0000-0000-000023230000}"/>
    <cellStyle name="20% - Ênfase5 115 7" xfId="21892" xr:uid="{00000000-0005-0000-0000-000024230000}"/>
    <cellStyle name="20% - Ênfase5 115 8" xfId="25257" xr:uid="{00000000-0005-0000-0000-000025230000}"/>
    <cellStyle name="20% - Ênfase5 115 9" xfId="28566" xr:uid="{00000000-0005-0000-0000-000026230000}"/>
    <cellStyle name="20% - Ênfase5 116" xfId="1881" xr:uid="{00000000-0005-0000-0000-000027230000}"/>
    <cellStyle name="20% - Ênfase5 116 2" xfId="5245" xr:uid="{00000000-0005-0000-0000-000028230000}"/>
    <cellStyle name="20% - Ênfase5 116 3" xfId="8553" xr:uid="{00000000-0005-0000-0000-000029230000}"/>
    <cellStyle name="20% - Ênfase5 116 4" xfId="11942" xr:uid="{00000000-0005-0000-0000-00002A230000}"/>
    <cellStyle name="20% - Ênfase5 116 5" xfId="15256" xr:uid="{00000000-0005-0000-0000-00002B230000}"/>
    <cellStyle name="20% - Ênfase5 116 6" xfId="18565" xr:uid="{00000000-0005-0000-0000-00002C230000}"/>
    <cellStyle name="20% - Ênfase5 116 7" xfId="21906" xr:uid="{00000000-0005-0000-0000-00002D230000}"/>
    <cellStyle name="20% - Ênfase5 116 8" xfId="25271" xr:uid="{00000000-0005-0000-0000-00002E230000}"/>
    <cellStyle name="20% - Ênfase5 116 9" xfId="28580" xr:uid="{00000000-0005-0000-0000-00002F230000}"/>
    <cellStyle name="20% - Ênfase5 117" xfId="1895" xr:uid="{00000000-0005-0000-0000-000030230000}"/>
    <cellStyle name="20% - Ênfase5 117 2" xfId="5259" xr:uid="{00000000-0005-0000-0000-000031230000}"/>
    <cellStyle name="20% - Ênfase5 117 3" xfId="8567" xr:uid="{00000000-0005-0000-0000-000032230000}"/>
    <cellStyle name="20% - Ênfase5 117 4" xfId="11956" xr:uid="{00000000-0005-0000-0000-000033230000}"/>
    <cellStyle name="20% - Ênfase5 117 5" xfId="15270" xr:uid="{00000000-0005-0000-0000-000034230000}"/>
    <cellStyle name="20% - Ênfase5 117 6" xfId="18579" xr:uid="{00000000-0005-0000-0000-000035230000}"/>
    <cellStyle name="20% - Ênfase5 117 7" xfId="21920" xr:uid="{00000000-0005-0000-0000-000036230000}"/>
    <cellStyle name="20% - Ênfase5 117 8" xfId="25285" xr:uid="{00000000-0005-0000-0000-000037230000}"/>
    <cellStyle name="20% - Ênfase5 117 9" xfId="28594" xr:uid="{00000000-0005-0000-0000-000038230000}"/>
    <cellStyle name="20% - Ênfase5 118" xfId="1909" xr:uid="{00000000-0005-0000-0000-000039230000}"/>
    <cellStyle name="20% - Ênfase5 118 2" xfId="5273" xr:uid="{00000000-0005-0000-0000-00003A230000}"/>
    <cellStyle name="20% - Ênfase5 118 3" xfId="8581" xr:uid="{00000000-0005-0000-0000-00003B230000}"/>
    <cellStyle name="20% - Ênfase5 118 4" xfId="11970" xr:uid="{00000000-0005-0000-0000-00003C230000}"/>
    <cellStyle name="20% - Ênfase5 118 5" xfId="15284" xr:uid="{00000000-0005-0000-0000-00003D230000}"/>
    <cellStyle name="20% - Ênfase5 118 6" xfId="18593" xr:uid="{00000000-0005-0000-0000-00003E230000}"/>
    <cellStyle name="20% - Ênfase5 118 7" xfId="21934" xr:uid="{00000000-0005-0000-0000-00003F230000}"/>
    <cellStyle name="20% - Ênfase5 118 8" xfId="25299" xr:uid="{00000000-0005-0000-0000-000040230000}"/>
    <cellStyle name="20% - Ênfase5 118 9" xfId="28608" xr:uid="{00000000-0005-0000-0000-000041230000}"/>
    <cellStyle name="20% - Ênfase5 119" xfId="1923" xr:uid="{00000000-0005-0000-0000-000042230000}"/>
    <cellStyle name="20% - Ênfase5 119 2" xfId="5287" xr:uid="{00000000-0005-0000-0000-000043230000}"/>
    <cellStyle name="20% - Ênfase5 119 3" xfId="8595" xr:uid="{00000000-0005-0000-0000-000044230000}"/>
    <cellStyle name="20% - Ênfase5 119 4" xfId="11984" xr:uid="{00000000-0005-0000-0000-000045230000}"/>
    <cellStyle name="20% - Ênfase5 119 5" xfId="15298" xr:uid="{00000000-0005-0000-0000-000046230000}"/>
    <cellStyle name="20% - Ênfase5 119 6" xfId="18607" xr:uid="{00000000-0005-0000-0000-000047230000}"/>
    <cellStyle name="20% - Ênfase5 119 7" xfId="21948" xr:uid="{00000000-0005-0000-0000-000048230000}"/>
    <cellStyle name="20% - Ênfase5 119 8" xfId="25313" xr:uid="{00000000-0005-0000-0000-000049230000}"/>
    <cellStyle name="20% - Ênfase5 119 9" xfId="28622" xr:uid="{00000000-0005-0000-0000-00004A230000}"/>
    <cellStyle name="20% - Ênfase5 12" xfId="476" xr:uid="{00000000-0005-0000-0000-00004B230000}"/>
    <cellStyle name="20% - Ênfase5 12 2" xfId="3840" xr:uid="{00000000-0005-0000-0000-00004C230000}"/>
    <cellStyle name="20% - Ênfase5 12 3" xfId="7148" xr:uid="{00000000-0005-0000-0000-00004D230000}"/>
    <cellStyle name="20% - Ênfase5 12 4" xfId="10537" xr:uid="{00000000-0005-0000-0000-00004E230000}"/>
    <cellStyle name="20% - Ênfase5 12 5" xfId="13851" xr:uid="{00000000-0005-0000-0000-00004F230000}"/>
    <cellStyle name="20% - Ênfase5 12 6" xfId="17160" xr:uid="{00000000-0005-0000-0000-000050230000}"/>
    <cellStyle name="20% - Ênfase5 12 7" xfId="20501" xr:uid="{00000000-0005-0000-0000-000051230000}"/>
    <cellStyle name="20% - Ênfase5 12 8" xfId="23866" xr:uid="{00000000-0005-0000-0000-000052230000}"/>
    <cellStyle name="20% - Ênfase5 12 9" xfId="27175" xr:uid="{00000000-0005-0000-0000-000053230000}"/>
    <cellStyle name="20% - Ênfase5 120" xfId="1937" xr:uid="{00000000-0005-0000-0000-000054230000}"/>
    <cellStyle name="20% - Ênfase5 120 2" xfId="5301" xr:uid="{00000000-0005-0000-0000-000055230000}"/>
    <cellStyle name="20% - Ênfase5 120 3" xfId="8609" xr:uid="{00000000-0005-0000-0000-000056230000}"/>
    <cellStyle name="20% - Ênfase5 120 4" xfId="11998" xr:uid="{00000000-0005-0000-0000-000057230000}"/>
    <cellStyle name="20% - Ênfase5 120 5" xfId="15312" xr:uid="{00000000-0005-0000-0000-000058230000}"/>
    <cellStyle name="20% - Ênfase5 120 6" xfId="18621" xr:uid="{00000000-0005-0000-0000-000059230000}"/>
    <cellStyle name="20% - Ênfase5 120 7" xfId="21962" xr:uid="{00000000-0005-0000-0000-00005A230000}"/>
    <cellStyle name="20% - Ênfase5 120 8" xfId="25327" xr:uid="{00000000-0005-0000-0000-00005B230000}"/>
    <cellStyle name="20% - Ênfase5 120 9" xfId="28636" xr:uid="{00000000-0005-0000-0000-00005C230000}"/>
    <cellStyle name="20% - Ênfase5 121" xfId="1951" xr:uid="{00000000-0005-0000-0000-00005D230000}"/>
    <cellStyle name="20% - Ênfase5 121 2" xfId="5315" xr:uid="{00000000-0005-0000-0000-00005E230000}"/>
    <cellStyle name="20% - Ênfase5 121 3" xfId="8623" xr:uid="{00000000-0005-0000-0000-00005F230000}"/>
    <cellStyle name="20% - Ênfase5 121 4" xfId="12012" xr:uid="{00000000-0005-0000-0000-000060230000}"/>
    <cellStyle name="20% - Ênfase5 121 5" xfId="15326" xr:uid="{00000000-0005-0000-0000-000061230000}"/>
    <cellStyle name="20% - Ênfase5 121 6" xfId="18635" xr:uid="{00000000-0005-0000-0000-000062230000}"/>
    <cellStyle name="20% - Ênfase5 121 7" xfId="21976" xr:uid="{00000000-0005-0000-0000-000063230000}"/>
    <cellStyle name="20% - Ênfase5 121 8" xfId="25341" xr:uid="{00000000-0005-0000-0000-000064230000}"/>
    <cellStyle name="20% - Ênfase5 121 9" xfId="28650" xr:uid="{00000000-0005-0000-0000-000065230000}"/>
    <cellStyle name="20% - Ênfase5 122" xfId="1965" xr:uid="{00000000-0005-0000-0000-000066230000}"/>
    <cellStyle name="20% - Ênfase5 122 2" xfId="5329" xr:uid="{00000000-0005-0000-0000-000067230000}"/>
    <cellStyle name="20% - Ênfase5 122 3" xfId="8637" xr:uid="{00000000-0005-0000-0000-000068230000}"/>
    <cellStyle name="20% - Ênfase5 122 4" xfId="12026" xr:uid="{00000000-0005-0000-0000-000069230000}"/>
    <cellStyle name="20% - Ênfase5 122 5" xfId="15340" xr:uid="{00000000-0005-0000-0000-00006A230000}"/>
    <cellStyle name="20% - Ênfase5 122 6" xfId="18649" xr:uid="{00000000-0005-0000-0000-00006B230000}"/>
    <cellStyle name="20% - Ênfase5 122 7" xfId="21990" xr:uid="{00000000-0005-0000-0000-00006C230000}"/>
    <cellStyle name="20% - Ênfase5 122 8" xfId="25355" xr:uid="{00000000-0005-0000-0000-00006D230000}"/>
    <cellStyle name="20% - Ênfase5 122 9" xfId="28664" xr:uid="{00000000-0005-0000-0000-00006E230000}"/>
    <cellStyle name="20% - Ênfase5 123" xfId="1979" xr:uid="{00000000-0005-0000-0000-00006F230000}"/>
    <cellStyle name="20% - Ênfase5 123 2" xfId="5343" xr:uid="{00000000-0005-0000-0000-000070230000}"/>
    <cellStyle name="20% - Ênfase5 123 3" xfId="8651" xr:uid="{00000000-0005-0000-0000-000071230000}"/>
    <cellStyle name="20% - Ênfase5 123 4" xfId="12040" xr:uid="{00000000-0005-0000-0000-000072230000}"/>
    <cellStyle name="20% - Ênfase5 123 5" xfId="15354" xr:uid="{00000000-0005-0000-0000-000073230000}"/>
    <cellStyle name="20% - Ênfase5 123 6" xfId="18663" xr:uid="{00000000-0005-0000-0000-000074230000}"/>
    <cellStyle name="20% - Ênfase5 123 7" xfId="22004" xr:uid="{00000000-0005-0000-0000-000075230000}"/>
    <cellStyle name="20% - Ênfase5 123 8" xfId="25369" xr:uid="{00000000-0005-0000-0000-000076230000}"/>
    <cellStyle name="20% - Ênfase5 123 9" xfId="28678" xr:uid="{00000000-0005-0000-0000-000077230000}"/>
    <cellStyle name="20% - Ênfase5 124" xfId="1992" xr:uid="{00000000-0005-0000-0000-000078230000}"/>
    <cellStyle name="20% - Ênfase5 124 2" xfId="5356" xr:uid="{00000000-0005-0000-0000-000079230000}"/>
    <cellStyle name="20% - Ênfase5 124 3" xfId="8664" xr:uid="{00000000-0005-0000-0000-00007A230000}"/>
    <cellStyle name="20% - Ênfase5 124 4" xfId="12053" xr:uid="{00000000-0005-0000-0000-00007B230000}"/>
    <cellStyle name="20% - Ênfase5 124 5" xfId="15367" xr:uid="{00000000-0005-0000-0000-00007C230000}"/>
    <cellStyle name="20% - Ênfase5 124 6" xfId="18676" xr:uid="{00000000-0005-0000-0000-00007D230000}"/>
    <cellStyle name="20% - Ênfase5 124 7" xfId="22017" xr:uid="{00000000-0005-0000-0000-00007E230000}"/>
    <cellStyle name="20% - Ênfase5 124 8" xfId="25382" xr:uid="{00000000-0005-0000-0000-00007F230000}"/>
    <cellStyle name="20% - Ênfase5 124 9" xfId="28691" xr:uid="{00000000-0005-0000-0000-000080230000}"/>
    <cellStyle name="20% - Ênfase5 125" xfId="2006" xr:uid="{00000000-0005-0000-0000-000081230000}"/>
    <cellStyle name="20% - Ênfase5 125 2" xfId="5370" xr:uid="{00000000-0005-0000-0000-000082230000}"/>
    <cellStyle name="20% - Ênfase5 125 3" xfId="8678" xr:uid="{00000000-0005-0000-0000-000083230000}"/>
    <cellStyle name="20% - Ênfase5 125 4" xfId="12067" xr:uid="{00000000-0005-0000-0000-000084230000}"/>
    <cellStyle name="20% - Ênfase5 125 5" xfId="15381" xr:uid="{00000000-0005-0000-0000-000085230000}"/>
    <cellStyle name="20% - Ênfase5 125 6" xfId="18690" xr:uid="{00000000-0005-0000-0000-000086230000}"/>
    <cellStyle name="20% - Ênfase5 125 7" xfId="22031" xr:uid="{00000000-0005-0000-0000-000087230000}"/>
    <cellStyle name="20% - Ênfase5 125 8" xfId="25396" xr:uid="{00000000-0005-0000-0000-000088230000}"/>
    <cellStyle name="20% - Ênfase5 125 9" xfId="28705" xr:uid="{00000000-0005-0000-0000-000089230000}"/>
    <cellStyle name="20% - Ênfase5 126" xfId="2020" xr:uid="{00000000-0005-0000-0000-00008A230000}"/>
    <cellStyle name="20% - Ênfase5 126 2" xfId="5384" xr:uid="{00000000-0005-0000-0000-00008B230000}"/>
    <cellStyle name="20% - Ênfase5 126 3" xfId="8692" xr:uid="{00000000-0005-0000-0000-00008C230000}"/>
    <cellStyle name="20% - Ênfase5 126 4" xfId="12081" xr:uid="{00000000-0005-0000-0000-00008D230000}"/>
    <cellStyle name="20% - Ênfase5 126 5" xfId="15395" xr:uid="{00000000-0005-0000-0000-00008E230000}"/>
    <cellStyle name="20% - Ênfase5 126 6" xfId="18704" xr:uid="{00000000-0005-0000-0000-00008F230000}"/>
    <cellStyle name="20% - Ênfase5 126 7" xfId="22045" xr:uid="{00000000-0005-0000-0000-000090230000}"/>
    <cellStyle name="20% - Ênfase5 126 8" xfId="25410" xr:uid="{00000000-0005-0000-0000-000091230000}"/>
    <cellStyle name="20% - Ênfase5 126 9" xfId="28719" xr:uid="{00000000-0005-0000-0000-000092230000}"/>
    <cellStyle name="20% - Ênfase5 127" xfId="2034" xr:uid="{00000000-0005-0000-0000-000093230000}"/>
    <cellStyle name="20% - Ênfase5 127 2" xfId="5398" xr:uid="{00000000-0005-0000-0000-000094230000}"/>
    <cellStyle name="20% - Ênfase5 127 3" xfId="8706" xr:uid="{00000000-0005-0000-0000-000095230000}"/>
    <cellStyle name="20% - Ênfase5 127 4" xfId="12095" xr:uid="{00000000-0005-0000-0000-000096230000}"/>
    <cellStyle name="20% - Ênfase5 127 5" xfId="15409" xr:uid="{00000000-0005-0000-0000-000097230000}"/>
    <cellStyle name="20% - Ênfase5 127 6" xfId="18718" xr:uid="{00000000-0005-0000-0000-000098230000}"/>
    <cellStyle name="20% - Ênfase5 127 7" xfId="22059" xr:uid="{00000000-0005-0000-0000-000099230000}"/>
    <cellStyle name="20% - Ênfase5 127 8" xfId="25424" xr:uid="{00000000-0005-0000-0000-00009A230000}"/>
    <cellStyle name="20% - Ênfase5 127 9" xfId="28733" xr:uid="{00000000-0005-0000-0000-00009B230000}"/>
    <cellStyle name="20% - Ênfase5 128" xfId="2048" xr:uid="{00000000-0005-0000-0000-00009C230000}"/>
    <cellStyle name="20% - Ênfase5 128 2" xfId="5412" xr:uid="{00000000-0005-0000-0000-00009D230000}"/>
    <cellStyle name="20% - Ênfase5 128 3" xfId="8720" xr:uid="{00000000-0005-0000-0000-00009E230000}"/>
    <cellStyle name="20% - Ênfase5 128 4" xfId="12109" xr:uid="{00000000-0005-0000-0000-00009F230000}"/>
    <cellStyle name="20% - Ênfase5 128 5" xfId="15423" xr:uid="{00000000-0005-0000-0000-0000A0230000}"/>
    <cellStyle name="20% - Ênfase5 128 6" xfId="18732" xr:uid="{00000000-0005-0000-0000-0000A1230000}"/>
    <cellStyle name="20% - Ênfase5 128 7" xfId="22073" xr:uid="{00000000-0005-0000-0000-0000A2230000}"/>
    <cellStyle name="20% - Ênfase5 128 8" xfId="25438" xr:uid="{00000000-0005-0000-0000-0000A3230000}"/>
    <cellStyle name="20% - Ênfase5 128 9" xfId="28747" xr:uid="{00000000-0005-0000-0000-0000A4230000}"/>
    <cellStyle name="20% - Ênfase5 129" xfId="2062" xr:uid="{00000000-0005-0000-0000-0000A5230000}"/>
    <cellStyle name="20% - Ênfase5 129 2" xfId="5426" xr:uid="{00000000-0005-0000-0000-0000A6230000}"/>
    <cellStyle name="20% - Ênfase5 129 3" xfId="8734" xr:uid="{00000000-0005-0000-0000-0000A7230000}"/>
    <cellStyle name="20% - Ênfase5 129 4" xfId="12123" xr:uid="{00000000-0005-0000-0000-0000A8230000}"/>
    <cellStyle name="20% - Ênfase5 129 5" xfId="15437" xr:uid="{00000000-0005-0000-0000-0000A9230000}"/>
    <cellStyle name="20% - Ênfase5 129 6" xfId="18746" xr:uid="{00000000-0005-0000-0000-0000AA230000}"/>
    <cellStyle name="20% - Ênfase5 129 7" xfId="22087" xr:uid="{00000000-0005-0000-0000-0000AB230000}"/>
    <cellStyle name="20% - Ênfase5 129 8" xfId="25452" xr:uid="{00000000-0005-0000-0000-0000AC230000}"/>
    <cellStyle name="20% - Ênfase5 129 9" xfId="28761" xr:uid="{00000000-0005-0000-0000-0000AD230000}"/>
    <cellStyle name="20% - Ênfase5 13" xfId="489" xr:uid="{00000000-0005-0000-0000-0000AE230000}"/>
    <cellStyle name="20% - Ênfase5 13 2" xfId="3853" xr:uid="{00000000-0005-0000-0000-0000AF230000}"/>
    <cellStyle name="20% - Ênfase5 13 3" xfId="7161" xr:uid="{00000000-0005-0000-0000-0000B0230000}"/>
    <cellStyle name="20% - Ênfase5 13 4" xfId="10550" xr:uid="{00000000-0005-0000-0000-0000B1230000}"/>
    <cellStyle name="20% - Ênfase5 13 5" xfId="13864" xr:uid="{00000000-0005-0000-0000-0000B2230000}"/>
    <cellStyle name="20% - Ênfase5 13 6" xfId="17173" xr:uid="{00000000-0005-0000-0000-0000B3230000}"/>
    <cellStyle name="20% - Ênfase5 13 7" xfId="20514" xr:uid="{00000000-0005-0000-0000-0000B4230000}"/>
    <cellStyle name="20% - Ênfase5 13 8" xfId="23879" xr:uid="{00000000-0005-0000-0000-0000B5230000}"/>
    <cellStyle name="20% - Ênfase5 13 9" xfId="27188" xr:uid="{00000000-0005-0000-0000-0000B6230000}"/>
    <cellStyle name="20% - Ênfase5 130" xfId="2076" xr:uid="{00000000-0005-0000-0000-0000B7230000}"/>
    <cellStyle name="20% - Ênfase5 130 2" xfId="5440" xr:uid="{00000000-0005-0000-0000-0000B8230000}"/>
    <cellStyle name="20% - Ênfase5 130 3" xfId="8748" xr:uid="{00000000-0005-0000-0000-0000B9230000}"/>
    <cellStyle name="20% - Ênfase5 130 4" xfId="12137" xr:uid="{00000000-0005-0000-0000-0000BA230000}"/>
    <cellStyle name="20% - Ênfase5 130 5" xfId="15451" xr:uid="{00000000-0005-0000-0000-0000BB230000}"/>
    <cellStyle name="20% - Ênfase5 130 6" xfId="18760" xr:uid="{00000000-0005-0000-0000-0000BC230000}"/>
    <cellStyle name="20% - Ênfase5 130 7" xfId="22101" xr:uid="{00000000-0005-0000-0000-0000BD230000}"/>
    <cellStyle name="20% - Ênfase5 130 8" xfId="25466" xr:uid="{00000000-0005-0000-0000-0000BE230000}"/>
    <cellStyle name="20% - Ênfase5 130 9" xfId="28775" xr:uid="{00000000-0005-0000-0000-0000BF230000}"/>
    <cellStyle name="20% - Ênfase5 131" xfId="2090" xr:uid="{00000000-0005-0000-0000-0000C0230000}"/>
    <cellStyle name="20% - Ênfase5 131 2" xfId="5454" xr:uid="{00000000-0005-0000-0000-0000C1230000}"/>
    <cellStyle name="20% - Ênfase5 131 3" xfId="8762" xr:uid="{00000000-0005-0000-0000-0000C2230000}"/>
    <cellStyle name="20% - Ênfase5 131 4" xfId="12151" xr:uid="{00000000-0005-0000-0000-0000C3230000}"/>
    <cellStyle name="20% - Ênfase5 131 5" xfId="15465" xr:uid="{00000000-0005-0000-0000-0000C4230000}"/>
    <cellStyle name="20% - Ênfase5 131 6" xfId="18774" xr:uid="{00000000-0005-0000-0000-0000C5230000}"/>
    <cellStyle name="20% - Ênfase5 131 7" xfId="22115" xr:uid="{00000000-0005-0000-0000-0000C6230000}"/>
    <cellStyle name="20% - Ênfase5 131 8" xfId="25480" xr:uid="{00000000-0005-0000-0000-0000C7230000}"/>
    <cellStyle name="20% - Ênfase5 131 9" xfId="28789" xr:uid="{00000000-0005-0000-0000-0000C8230000}"/>
    <cellStyle name="20% - Ênfase5 132" xfId="2104" xr:uid="{00000000-0005-0000-0000-0000C9230000}"/>
    <cellStyle name="20% - Ênfase5 132 2" xfId="5468" xr:uid="{00000000-0005-0000-0000-0000CA230000}"/>
    <cellStyle name="20% - Ênfase5 132 3" xfId="8776" xr:uid="{00000000-0005-0000-0000-0000CB230000}"/>
    <cellStyle name="20% - Ênfase5 132 4" xfId="12165" xr:uid="{00000000-0005-0000-0000-0000CC230000}"/>
    <cellStyle name="20% - Ênfase5 132 5" xfId="15479" xr:uid="{00000000-0005-0000-0000-0000CD230000}"/>
    <cellStyle name="20% - Ênfase5 132 6" xfId="18788" xr:uid="{00000000-0005-0000-0000-0000CE230000}"/>
    <cellStyle name="20% - Ênfase5 132 7" xfId="22129" xr:uid="{00000000-0005-0000-0000-0000CF230000}"/>
    <cellStyle name="20% - Ênfase5 132 8" xfId="25494" xr:uid="{00000000-0005-0000-0000-0000D0230000}"/>
    <cellStyle name="20% - Ênfase5 132 9" xfId="28803" xr:uid="{00000000-0005-0000-0000-0000D1230000}"/>
    <cellStyle name="20% - Ênfase5 133" xfId="2118" xr:uid="{00000000-0005-0000-0000-0000D2230000}"/>
    <cellStyle name="20% - Ênfase5 133 2" xfId="5482" xr:uid="{00000000-0005-0000-0000-0000D3230000}"/>
    <cellStyle name="20% - Ênfase5 133 3" xfId="8790" xr:uid="{00000000-0005-0000-0000-0000D4230000}"/>
    <cellStyle name="20% - Ênfase5 133 4" xfId="12179" xr:uid="{00000000-0005-0000-0000-0000D5230000}"/>
    <cellStyle name="20% - Ênfase5 133 5" xfId="15493" xr:uid="{00000000-0005-0000-0000-0000D6230000}"/>
    <cellStyle name="20% - Ênfase5 133 6" xfId="18802" xr:uid="{00000000-0005-0000-0000-0000D7230000}"/>
    <cellStyle name="20% - Ênfase5 133 7" xfId="22143" xr:uid="{00000000-0005-0000-0000-0000D8230000}"/>
    <cellStyle name="20% - Ênfase5 133 8" xfId="25508" xr:uid="{00000000-0005-0000-0000-0000D9230000}"/>
    <cellStyle name="20% - Ênfase5 133 9" xfId="28817" xr:uid="{00000000-0005-0000-0000-0000DA230000}"/>
    <cellStyle name="20% - Ênfase5 134" xfId="2132" xr:uid="{00000000-0005-0000-0000-0000DB230000}"/>
    <cellStyle name="20% - Ênfase5 134 2" xfId="5496" xr:uid="{00000000-0005-0000-0000-0000DC230000}"/>
    <cellStyle name="20% - Ênfase5 134 3" xfId="8804" xr:uid="{00000000-0005-0000-0000-0000DD230000}"/>
    <cellStyle name="20% - Ênfase5 134 4" xfId="12193" xr:uid="{00000000-0005-0000-0000-0000DE230000}"/>
    <cellStyle name="20% - Ênfase5 134 5" xfId="15507" xr:uid="{00000000-0005-0000-0000-0000DF230000}"/>
    <cellStyle name="20% - Ênfase5 134 6" xfId="18816" xr:uid="{00000000-0005-0000-0000-0000E0230000}"/>
    <cellStyle name="20% - Ênfase5 134 7" xfId="22157" xr:uid="{00000000-0005-0000-0000-0000E1230000}"/>
    <cellStyle name="20% - Ênfase5 134 8" xfId="25522" xr:uid="{00000000-0005-0000-0000-0000E2230000}"/>
    <cellStyle name="20% - Ênfase5 134 9" xfId="28831" xr:uid="{00000000-0005-0000-0000-0000E3230000}"/>
    <cellStyle name="20% - Ênfase5 135" xfId="2146" xr:uid="{00000000-0005-0000-0000-0000E4230000}"/>
    <cellStyle name="20% - Ênfase5 135 2" xfId="5510" xr:uid="{00000000-0005-0000-0000-0000E5230000}"/>
    <cellStyle name="20% - Ênfase5 135 3" xfId="8818" xr:uid="{00000000-0005-0000-0000-0000E6230000}"/>
    <cellStyle name="20% - Ênfase5 135 4" xfId="12207" xr:uid="{00000000-0005-0000-0000-0000E7230000}"/>
    <cellStyle name="20% - Ênfase5 135 5" xfId="15521" xr:uid="{00000000-0005-0000-0000-0000E8230000}"/>
    <cellStyle name="20% - Ênfase5 135 6" xfId="18830" xr:uid="{00000000-0005-0000-0000-0000E9230000}"/>
    <cellStyle name="20% - Ênfase5 135 7" xfId="22171" xr:uid="{00000000-0005-0000-0000-0000EA230000}"/>
    <cellStyle name="20% - Ênfase5 135 8" xfId="25536" xr:uid="{00000000-0005-0000-0000-0000EB230000}"/>
    <cellStyle name="20% - Ênfase5 135 9" xfId="28845" xr:uid="{00000000-0005-0000-0000-0000EC230000}"/>
    <cellStyle name="20% - Ênfase5 136" xfId="2160" xr:uid="{00000000-0005-0000-0000-0000ED230000}"/>
    <cellStyle name="20% - Ênfase5 136 2" xfId="5524" xr:uid="{00000000-0005-0000-0000-0000EE230000}"/>
    <cellStyle name="20% - Ênfase5 136 3" xfId="8832" xr:uid="{00000000-0005-0000-0000-0000EF230000}"/>
    <cellStyle name="20% - Ênfase5 136 4" xfId="12221" xr:uid="{00000000-0005-0000-0000-0000F0230000}"/>
    <cellStyle name="20% - Ênfase5 136 5" xfId="15535" xr:uid="{00000000-0005-0000-0000-0000F1230000}"/>
    <cellStyle name="20% - Ênfase5 136 6" xfId="18844" xr:uid="{00000000-0005-0000-0000-0000F2230000}"/>
    <cellStyle name="20% - Ênfase5 136 7" xfId="22185" xr:uid="{00000000-0005-0000-0000-0000F3230000}"/>
    <cellStyle name="20% - Ênfase5 136 8" xfId="25550" xr:uid="{00000000-0005-0000-0000-0000F4230000}"/>
    <cellStyle name="20% - Ênfase5 136 9" xfId="28859" xr:uid="{00000000-0005-0000-0000-0000F5230000}"/>
    <cellStyle name="20% - Ênfase5 137" xfId="2174" xr:uid="{00000000-0005-0000-0000-0000F6230000}"/>
    <cellStyle name="20% - Ênfase5 137 2" xfId="5538" xr:uid="{00000000-0005-0000-0000-0000F7230000}"/>
    <cellStyle name="20% - Ênfase5 137 3" xfId="8846" xr:uid="{00000000-0005-0000-0000-0000F8230000}"/>
    <cellStyle name="20% - Ênfase5 137 4" xfId="12235" xr:uid="{00000000-0005-0000-0000-0000F9230000}"/>
    <cellStyle name="20% - Ênfase5 137 5" xfId="15549" xr:uid="{00000000-0005-0000-0000-0000FA230000}"/>
    <cellStyle name="20% - Ênfase5 137 6" xfId="18858" xr:uid="{00000000-0005-0000-0000-0000FB230000}"/>
    <cellStyle name="20% - Ênfase5 137 7" xfId="22199" xr:uid="{00000000-0005-0000-0000-0000FC230000}"/>
    <cellStyle name="20% - Ênfase5 137 8" xfId="25564" xr:uid="{00000000-0005-0000-0000-0000FD230000}"/>
    <cellStyle name="20% - Ênfase5 137 9" xfId="28873" xr:uid="{00000000-0005-0000-0000-0000FE230000}"/>
    <cellStyle name="20% - Ênfase5 138" xfId="2188" xr:uid="{00000000-0005-0000-0000-0000FF230000}"/>
    <cellStyle name="20% - Ênfase5 138 2" xfId="5552" xr:uid="{00000000-0005-0000-0000-000000240000}"/>
    <cellStyle name="20% - Ênfase5 138 3" xfId="8860" xr:uid="{00000000-0005-0000-0000-000001240000}"/>
    <cellStyle name="20% - Ênfase5 138 4" xfId="12249" xr:uid="{00000000-0005-0000-0000-000002240000}"/>
    <cellStyle name="20% - Ênfase5 138 5" xfId="15563" xr:uid="{00000000-0005-0000-0000-000003240000}"/>
    <cellStyle name="20% - Ênfase5 138 6" xfId="18872" xr:uid="{00000000-0005-0000-0000-000004240000}"/>
    <cellStyle name="20% - Ênfase5 138 7" xfId="22213" xr:uid="{00000000-0005-0000-0000-000005240000}"/>
    <cellStyle name="20% - Ênfase5 138 8" xfId="25578" xr:uid="{00000000-0005-0000-0000-000006240000}"/>
    <cellStyle name="20% - Ênfase5 138 9" xfId="28887" xr:uid="{00000000-0005-0000-0000-000007240000}"/>
    <cellStyle name="20% - Ênfase5 139" xfId="2202" xr:uid="{00000000-0005-0000-0000-000008240000}"/>
    <cellStyle name="20% - Ênfase5 139 2" xfId="5566" xr:uid="{00000000-0005-0000-0000-000009240000}"/>
    <cellStyle name="20% - Ênfase5 139 3" xfId="8874" xr:uid="{00000000-0005-0000-0000-00000A240000}"/>
    <cellStyle name="20% - Ênfase5 139 4" xfId="12263" xr:uid="{00000000-0005-0000-0000-00000B240000}"/>
    <cellStyle name="20% - Ênfase5 139 5" xfId="15577" xr:uid="{00000000-0005-0000-0000-00000C240000}"/>
    <cellStyle name="20% - Ênfase5 139 6" xfId="18886" xr:uid="{00000000-0005-0000-0000-00000D240000}"/>
    <cellStyle name="20% - Ênfase5 139 7" xfId="22227" xr:uid="{00000000-0005-0000-0000-00000E240000}"/>
    <cellStyle name="20% - Ênfase5 139 8" xfId="25592" xr:uid="{00000000-0005-0000-0000-00000F240000}"/>
    <cellStyle name="20% - Ênfase5 139 9" xfId="28901" xr:uid="{00000000-0005-0000-0000-000010240000}"/>
    <cellStyle name="20% - Ênfase5 14" xfId="502" xr:uid="{00000000-0005-0000-0000-000011240000}"/>
    <cellStyle name="20% - Ênfase5 14 2" xfId="3866" xr:uid="{00000000-0005-0000-0000-000012240000}"/>
    <cellStyle name="20% - Ênfase5 14 3" xfId="7174" xr:uid="{00000000-0005-0000-0000-000013240000}"/>
    <cellStyle name="20% - Ênfase5 14 4" xfId="10563" xr:uid="{00000000-0005-0000-0000-000014240000}"/>
    <cellStyle name="20% - Ênfase5 14 5" xfId="13877" xr:uid="{00000000-0005-0000-0000-000015240000}"/>
    <cellStyle name="20% - Ênfase5 14 6" xfId="17186" xr:uid="{00000000-0005-0000-0000-000016240000}"/>
    <cellStyle name="20% - Ênfase5 14 7" xfId="20527" xr:uid="{00000000-0005-0000-0000-000017240000}"/>
    <cellStyle name="20% - Ênfase5 14 8" xfId="23892" xr:uid="{00000000-0005-0000-0000-000018240000}"/>
    <cellStyle name="20% - Ênfase5 14 9" xfId="27201" xr:uid="{00000000-0005-0000-0000-000019240000}"/>
    <cellStyle name="20% - Ênfase5 140" xfId="2216" xr:uid="{00000000-0005-0000-0000-00001A240000}"/>
    <cellStyle name="20% - Ênfase5 140 2" xfId="5580" xr:uid="{00000000-0005-0000-0000-00001B240000}"/>
    <cellStyle name="20% - Ênfase5 140 3" xfId="8888" xr:uid="{00000000-0005-0000-0000-00001C240000}"/>
    <cellStyle name="20% - Ênfase5 140 4" xfId="12277" xr:uid="{00000000-0005-0000-0000-00001D240000}"/>
    <cellStyle name="20% - Ênfase5 140 5" xfId="15591" xr:uid="{00000000-0005-0000-0000-00001E240000}"/>
    <cellStyle name="20% - Ênfase5 140 6" xfId="18900" xr:uid="{00000000-0005-0000-0000-00001F240000}"/>
    <cellStyle name="20% - Ênfase5 140 7" xfId="22241" xr:uid="{00000000-0005-0000-0000-000020240000}"/>
    <cellStyle name="20% - Ênfase5 140 8" xfId="25606" xr:uid="{00000000-0005-0000-0000-000021240000}"/>
    <cellStyle name="20% - Ênfase5 140 9" xfId="28915" xr:uid="{00000000-0005-0000-0000-000022240000}"/>
    <cellStyle name="20% - Ênfase5 141" xfId="2230" xr:uid="{00000000-0005-0000-0000-000023240000}"/>
    <cellStyle name="20% - Ênfase5 141 2" xfId="5594" xr:uid="{00000000-0005-0000-0000-000024240000}"/>
    <cellStyle name="20% - Ênfase5 141 3" xfId="8902" xr:uid="{00000000-0005-0000-0000-000025240000}"/>
    <cellStyle name="20% - Ênfase5 141 4" xfId="12291" xr:uid="{00000000-0005-0000-0000-000026240000}"/>
    <cellStyle name="20% - Ênfase5 141 5" xfId="15605" xr:uid="{00000000-0005-0000-0000-000027240000}"/>
    <cellStyle name="20% - Ênfase5 141 6" xfId="18914" xr:uid="{00000000-0005-0000-0000-000028240000}"/>
    <cellStyle name="20% - Ênfase5 141 7" xfId="22255" xr:uid="{00000000-0005-0000-0000-000029240000}"/>
    <cellStyle name="20% - Ênfase5 141 8" xfId="25620" xr:uid="{00000000-0005-0000-0000-00002A240000}"/>
    <cellStyle name="20% - Ênfase5 141 9" xfId="28929" xr:uid="{00000000-0005-0000-0000-00002B240000}"/>
    <cellStyle name="20% - Ênfase5 142" xfId="2244" xr:uid="{00000000-0005-0000-0000-00002C240000}"/>
    <cellStyle name="20% - Ênfase5 142 2" xfId="5608" xr:uid="{00000000-0005-0000-0000-00002D240000}"/>
    <cellStyle name="20% - Ênfase5 142 3" xfId="8916" xr:uid="{00000000-0005-0000-0000-00002E240000}"/>
    <cellStyle name="20% - Ênfase5 142 4" xfId="12305" xr:uid="{00000000-0005-0000-0000-00002F240000}"/>
    <cellStyle name="20% - Ênfase5 142 5" xfId="15619" xr:uid="{00000000-0005-0000-0000-000030240000}"/>
    <cellStyle name="20% - Ênfase5 142 6" xfId="18928" xr:uid="{00000000-0005-0000-0000-000031240000}"/>
    <cellStyle name="20% - Ênfase5 142 7" xfId="22269" xr:uid="{00000000-0005-0000-0000-000032240000}"/>
    <cellStyle name="20% - Ênfase5 142 8" xfId="25634" xr:uid="{00000000-0005-0000-0000-000033240000}"/>
    <cellStyle name="20% - Ênfase5 142 9" xfId="28943" xr:uid="{00000000-0005-0000-0000-000034240000}"/>
    <cellStyle name="20% - Ênfase5 143" xfId="2258" xr:uid="{00000000-0005-0000-0000-000035240000}"/>
    <cellStyle name="20% - Ênfase5 143 2" xfId="5622" xr:uid="{00000000-0005-0000-0000-000036240000}"/>
    <cellStyle name="20% - Ênfase5 143 3" xfId="8930" xr:uid="{00000000-0005-0000-0000-000037240000}"/>
    <cellStyle name="20% - Ênfase5 143 4" xfId="12319" xr:uid="{00000000-0005-0000-0000-000038240000}"/>
    <cellStyle name="20% - Ênfase5 143 5" xfId="15633" xr:uid="{00000000-0005-0000-0000-000039240000}"/>
    <cellStyle name="20% - Ênfase5 143 6" xfId="18942" xr:uid="{00000000-0005-0000-0000-00003A240000}"/>
    <cellStyle name="20% - Ênfase5 143 7" xfId="22283" xr:uid="{00000000-0005-0000-0000-00003B240000}"/>
    <cellStyle name="20% - Ênfase5 143 8" xfId="25648" xr:uid="{00000000-0005-0000-0000-00003C240000}"/>
    <cellStyle name="20% - Ênfase5 143 9" xfId="28957" xr:uid="{00000000-0005-0000-0000-00003D240000}"/>
    <cellStyle name="20% - Ênfase5 144" xfId="2272" xr:uid="{00000000-0005-0000-0000-00003E240000}"/>
    <cellStyle name="20% - Ênfase5 144 2" xfId="5636" xr:uid="{00000000-0005-0000-0000-00003F240000}"/>
    <cellStyle name="20% - Ênfase5 144 3" xfId="8944" xr:uid="{00000000-0005-0000-0000-000040240000}"/>
    <cellStyle name="20% - Ênfase5 144 4" xfId="12333" xr:uid="{00000000-0005-0000-0000-000041240000}"/>
    <cellStyle name="20% - Ênfase5 144 5" xfId="15647" xr:uid="{00000000-0005-0000-0000-000042240000}"/>
    <cellStyle name="20% - Ênfase5 144 6" xfId="18956" xr:uid="{00000000-0005-0000-0000-000043240000}"/>
    <cellStyle name="20% - Ênfase5 144 7" xfId="22297" xr:uid="{00000000-0005-0000-0000-000044240000}"/>
    <cellStyle name="20% - Ênfase5 144 8" xfId="25662" xr:uid="{00000000-0005-0000-0000-000045240000}"/>
    <cellStyle name="20% - Ênfase5 144 9" xfId="28971" xr:uid="{00000000-0005-0000-0000-000046240000}"/>
    <cellStyle name="20% - Ênfase5 145" xfId="2286" xr:uid="{00000000-0005-0000-0000-000047240000}"/>
    <cellStyle name="20% - Ênfase5 145 2" xfId="5650" xr:uid="{00000000-0005-0000-0000-000048240000}"/>
    <cellStyle name="20% - Ênfase5 145 3" xfId="8958" xr:uid="{00000000-0005-0000-0000-000049240000}"/>
    <cellStyle name="20% - Ênfase5 145 4" xfId="12347" xr:uid="{00000000-0005-0000-0000-00004A240000}"/>
    <cellStyle name="20% - Ênfase5 145 5" xfId="15661" xr:uid="{00000000-0005-0000-0000-00004B240000}"/>
    <cellStyle name="20% - Ênfase5 145 6" xfId="18970" xr:uid="{00000000-0005-0000-0000-00004C240000}"/>
    <cellStyle name="20% - Ênfase5 145 7" xfId="22311" xr:uid="{00000000-0005-0000-0000-00004D240000}"/>
    <cellStyle name="20% - Ênfase5 145 8" xfId="25676" xr:uid="{00000000-0005-0000-0000-00004E240000}"/>
    <cellStyle name="20% - Ênfase5 145 9" xfId="28985" xr:uid="{00000000-0005-0000-0000-00004F240000}"/>
    <cellStyle name="20% - Ênfase5 146" xfId="2300" xr:uid="{00000000-0005-0000-0000-000050240000}"/>
    <cellStyle name="20% - Ênfase5 146 2" xfId="5664" xr:uid="{00000000-0005-0000-0000-000051240000}"/>
    <cellStyle name="20% - Ênfase5 146 3" xfId="8972" xr:uid="{00000000-0005-0000-0000-000052240000}"/>
    <cellStyle name="20% - Ênfase5 146 4" xfId="12361" xr:uid="{00000000-0005-0000-0000-000053240000}"/>
    <cellStyle name="20% - Ênfase5 146 5" xfId="15675" xr:uid="{00000000-0005-0000-0000-000054240000}"/>
    <cellStyle name="20% - Ênfase5 146 6" xfId="18984" xr:uid="{00000000-0005-0000-0000-000055240000}"/>
    <cellStyle name="20% - Ênfase5 146 7" xfId="22325" xr:uid="{00000000-0005-0000-0000-000056240000}"/>
    <cellStyle name="20% - Ênfase5 146 8" xfId="25690" xr:uid="{00000000-0005-0000-0000-000057240000}"/>
    <cellStyle name="20% - Ênfase5 146 9" xfId="28999" xr:uid="{00000000-0005-0000-0000-000058240000}"/>
    <cellStyle name="20% - Ênfase5 147" xfId="2314" xr:uid="{00000000-0005-0000-0000-000059240000}"/>
    <cellStyle name="20% - Ênfase5 147 2" xfId="5678" xr:uid="{00000000-0005-0000-0000-00005A240000}"/>
    <cellStyle name="20% - Ênfase5 147 3" xfId="8986" xr:uid="{00000000-0005-0000-0000-00005B240000}"/>
    <cellStyle name="20% - Ênfase5 147 4" xfId="12375" xr:uid="{00000000-0005-0000-0000-00005C240000}"/>
    <cellStyle name="20% - Ênfase5 147 5" xfId="15689" xr:uid="{00000000-0005-0000-0000-00005D240000}"/>
    <cellStyle name="20% - Ênfase5 147 6" xfId="18998" xr:uid="{00000000-0005-0000-0000-00005E240000}"/>
    <cellStyle name="20% - Ênfase5 147 7" xfId="22339" xr:uid="{00000000-0005-0000-0000-00005F240000}"/>
    <cellStyle name="20% - Ênfase5 147 8" xfId="25704" xr:uid="{00000000-0005-0000-0000-000060240000}"/>
    <cellStyle name="20% - Ênfase5 147 9" xfId="29013" xr:uid="{00000000-0005-0000-0000-000061240000}"/>
    <cellStyle name="20% - Ênfase5 148" xfId="2328" xr:uid="{00000000-0005-0000-0000-000062240000}"/>
    <cellStyle name="20% - Ênfase5 148 2" xfId="5692" xr:uid="{00000000-0005-0000-0000-000063240000}"/>
    <cellStyle name="20% - Ênfase5 148 3" xfId="9000" xr:uid="{00000000-0005-0000-0000-000064240000}"/>
    <cellStyle name="20% - Ênfase5 148 4" xfId="12389" xr:uid="{00000000-0005-0000-0000-000065240000}"/>
    <cellStyle name="20% - Ênfase5 148 5" xfId="15703" xr:uid="{00000000-0005-0000-0000-000066240000}"/>
    <cellStyle name="20% - Ênfase5 148 6" xfId="19012" xr:uid="{00000000-0005-0000-0000-000067240000}"/>
    <cellStyle name="20% - Ênfase5 148 7" xfId="22353" xr:uid="{00000000-0005-0000-0000-000068240000}"/>
    <cellStyle name="20% - Ênfase5 148 8" xfId="25718" xr:uid="{00000000-0005-0000-0000-000069240000}"/>
    <cellStyle name="20% - Ênfase5 148 9" xfId="29027" xr:uid="{00000000-0005-0000-0000-00006A240000}"/>
    <cellStyle name="20% - Ênfase5 149" xfId="2342" xr:uid="{00000000-0005-0000-0000-00006B240000}"/>
    <cellStyle name="20% - Ênfase5 149 2" xfId="5706" xr:uid="{00000000-0005-0000-0000-00006C240000}"/>
    <cellStyle name="20% - Ênfase5 149 3" xfId="9014" xr:uid="{00000000-0005-0000-0000-00006D240000}"/>
    <cellStyle name="20% - Ênfase5 149 4" xfId="12403" xr:uid="{00000000-0005-0000-0000-00006E240000}"/>
    <cellStyle name="20% - Ênfase5 149 5" xfId="15717" xr:uid="{00000000-0005-0000-0000-00006F240000}"/>
    <cellStyle name="20% - Ênfase5 149 6" xfId="19026" xr:uid="{00000000-0005-0000-0000-000070240000}"/>
    <cellStyle name="20% - Ênfase5 149 7" xfId="22367" xr:uid="{00000000-0005-0000-0000-000071240000}"/>
    <cellStyle name="20% - Ênfase5 149 8" xfId="25732" xr:uid="{00000000-0005-0000-0000-000072240000}"/>
    <cellStyle name="20% - Ênfase5 149 9" xfId="29041" xr:uid="{00000000-0005-0000-0000-000073240000}"/>
    <cellStyle name="20% - Ênfase5 15" xfId="515" xr:uid="{00000000-0005-0000-0000-000074240000}"/>
    <cellStyle name="20% - Ênfase5 15 2" xfId="3879" xr:uid="{00000000-0005-0000-0000-000075240000}"/>
    <cellStyle name="20% - Ênfase5 15 3" xfId="7187" xr:uid="{00000000-0005-0000-0000-000076240000}"/>
    <cellStyle name="20% - Ênfase5 15 4" xfId="10576" xr:uid="{00000000-0005-0000-0000-000077240000}"/>
    <cellStyle name="20% - Ênfase5 15 5" xfId="13890" xr:uid="{00000000-0005-0000-0000-000078240000}"/>
    <cellStyle name="20% - Ênfase5 15 6" xfId="17199" xr:uid="{00000000-0005-0000-0000-000079240000}"/>
    <cellStyle name="20% - Ênfase5 15 7" xfId="20540" xr:uid="{00000000-0005-0000-0000-00007A240000}"/>
    <cellStyle name="20% - Ênfase5 15 8" xfId="23905" xr:uid="{00000000-0005-0000-0000-00007B240000}"/>
    <cellStyle name="20% - Ênfase5 15 9" xfId="27214" xr:uid="{00000000-0005-0000-0000-00007C240000}"/>
    <cellStyle name="20% - Ênfase5 150" xfId="2353" xr:uid="{00000000-0005-0000-0000-00007D240000}"/>
    <cellStyle name="20% - Ênfase5 150 2" xfId="5717" xr:uid="{00000000-0005-0000-0000-00007E240000}"/>
    <cellStyle name="20% - Ênfase5 150 3" xfId="9025" xr:uid="{00000000-0005-0000-0000-00007F240000}"/>
    <cellStyle name="20% - Ênfase5 150 4" xfId="12414" xr:uid="{00000000-0005-0000-0000-000080240000}"/>
    <cellStyle name="20% - Ênfase5 150 5" xfId="15728" xr:uid="{00000000-0005-0000-0000-000081240000}"/>
    <cellStyle name="20% - Ênfase5 150 6" xfId="19037" xr:uid="{00000000-0005-0000-0000-000082240000}"/>
    <cellStyle name="20% - Ênfase5 150 7" xfId="22378" xr:uid="{00000000-0005-0000-0000-000083240000}"/>
    <cellStyle name="20% - Ênfase5 150 8" xfId="25743" xr:uid="{00000000-0005-0000-0000-000084240000}"/>
    <cellStyle name="20% - Ênfase5 150 9" xfId="29052" xr:uid="{00000000-0005-0000-0000-000085240000}"/>
    <cellStyle name="20% - Ênfase5 151" xfId="2367" xr:uid="{00000000-0005-0000-0000-000086240000}"/>
    <cellStyle name="20% - Ênfase5 151 2" xfId="5731" xr:uid="{00000000-0005-0000-0000-000087240000}"/>
    <cellStyle name="20% - Ênfase5 151 3" xfId="9039" xr:uid="{00000000-0005-0000-0000-000088240000}"/>
    <cellStyle name="20% - Ênfase5 151 4" xfId="12428" xr:uid="{00000000-0005-0000-0000-000089240000}"/>
    <cellStyle name="20% - Ênfase5 151 5" xfId="15742" xr:uid="{00000000-0005-0000-0000-00008A240000}"/>
    <cellStyle name="20% - Ênfase5 151 6" xfId="19051" xr:uid="{00000000-0005-0000-0000-00008B240000}"/>
    <cellStyle name="20% - Ênfase5 151 7" xfId="22392" xr:uid="{00000000-0005-0000-0000-00008C240000}"/>
    <cellStyle name="20% - Ênfase5 151 8" xfId="25757" xr:uid="{00000000-0005-0000-0000-00008D240000}"/>
    <cellStyle name="20% - Ênfase5 151 9" xfId="29066" xr:uid="{00000000-0005-0000-0000-00008E240000}"/>
    <cellStyle name="20% - Ênfase5 152" xfId="2381" xr:uid="{00000000-0005-0000-0000-00008F240000}"/>
    <cellStyle name="20% - Ênfase5 152 2" xfId="5745" xr:uid="{00000000-0005-0000-0000-000090240000}"/>
    <cellStyle name="20% - Ênfase5 152 3" xfId="9053" xr:uid="{00000000-0005-0000-0000-000091240000}"/>
    <cellStyle name="20% - Ênfase5 152 4" xfId="12442" xr:uid="{00000000-0005-0000-0000-000092240000}"/>
    <cellStyle name="20% - Ênfase5 152 5" xfId="15756" xr:uid="{00000000-0005-0000-0000-000093240000}"/>
    <cellStyle name="20% - Ênfase5 152 6" xfId="19065" xr:uid="{00000000-0005-0000-0000-000094240000}"/>
    <cellStyle name="20% - Ênfase5 152 7" xfId="22406" xr:uid="{00000000-0005-0000-0000-000095240000}"/>
    <cellStyle name="20% - Ênfase5 152 8" xfId="25771" xr:uid="{00000000-0005-0000-0000-000096240000}"/>
    <cellStyle name="20% - Ênfase5 152 9" xfId="29080" xr:uid="{00000000-0005-0000-0000-000097240000}"/>
    <cellStyle name="20% - Ênfase5 153" xfId="2395" xr:uid="{00000000-0005-0000-0000-000098240000}"/>
    <cellStyle name="20% - Ênfase5 153 2" xfId="5759" xr:uid="{00000000-0005-0000-0000-000099240000}"/>
    <cellStyle name="20% - Ênfase5 153 3" xfId="9067" xr:uid="{00000000-0005-0000-0000-00009A240000}"/>
    <cellStyle name="20% - Ênfase5 153 4" xfId="12456" xr:uid="{00000000-0005-0000-0000-00009B240000}"/>
    <cellStyle name="20% - Ênfase5 153 5" xfId="15770" xr:uid="{00000000-0005-0000-0000-00009C240000}"/>
    <cellStyle name="20% - Ênfase5 153 6" xfId="19079" xr:uid="{00000000-0005-0000-0000-00009D240000}"/>
    <cellStyle name="20% - Ênfase5 153 7" xfId="22420" xr:uid="{00000000-0005-0000-0000-00009E240000}"/>
    <cellStyle name="20% - Ênfase5 153 8" xfId="25785" xr:uid="{00000000-0005-0000-0000-00009F240000}"/>
    <cellStyle name="20% - Ênfase5 153 9" xfId="29094" xr:uid="{00000000-0005-0000-0000-0000A0240000}"/>
    <cellStyle name="20% - Ênfase5 154" xfId="2409" xr:uid="{00000000-0005-0000-0000-0000A1240000}"/>
    <cellStyle name="20% - Ênfase5 154 2" xfId="5773" xr:uid="{00000000-0005-0000-0000-0000A2240000}"/>
    <cellStyle name="20% - Ênfase5 154 3" xfId="9081" xr:uid="{00000000-0005-0000-0000-0000A3240000}"/>
    <cellStyle name="20% - Ênfase5 154 4" xfId="12470" xr:uid="{00000000-0005-0000-0000-0000A4240000}"/>
    <cellStyle name="20% - Ênfase5 154 5" xfId="15784" xr:uid="{00000000-0005-0000-0000-0000A5240000}"/>
    <cellStyle name="20% - Ênfase5 154 6" xfId="19093" xr:uid="{00000000-0005-0000-0000-0000A6240000}"/>
    <cellStyle name="20% - Ênfase5 154 7" xfId="22434" xr:uid="{00000000-0005-0000-0000-0000A7240000}"/>
    <cellStyle name="20% - Ênfase5 154 8" xfId="25799" xr:uid="{00000000-0005-0000-0000-0000A8240000}"/>
    <cellStyle name="20% - Ênfase5 154 9" xfId="29108" xr:uid="{00000000-0005-0000-0000-0000A9240000}"/>
    <cellStyle name="20% - Ênfase5 155" xfId="2423" xr:uid="{00000000-0005-0000-0000-0000AA240000}"/>
    <cellStyle name="20% - Ênfase5 155 2" xfId="5787" xr:uid="{00000000-0005-0000-0000-0000AB240000}"/>
    <cellStyle name="20% - Ênfase5 155 3" xfId="9095" xr:uid="{00000000-0005-0000-0000-0000AC240000}"/>
    <cellStyle name="20% - Ênfase5 155 4" xfId="12484" xr:uid="{00000000-0005-0000-0000-0000AD240000}"/>
    <cellStyle name="20% - Ênfase5 155 5" xfId="15798" xr:uid="{00000000-0005-0000-0000-0000AE240000}"/>
    <cellStyle name="20% - Ênfase5 155 6" xfId="19107" xr:uid="{00000000-0005-0000-0000-0000AF240000}"/>
    <cellStyle name="20% - Ênfase5 155 7" xfId="22448" xr:uid="{00000000-0005-0000-0000-0000B0240000}"/>
    <cellStyle name="20% - Ênfase5 155 8" xfId="25813" xr:uid="{00000000-0005-0000-0000-0000B1240000}"/>
    <cellStyle name="20% - Ênfase5 155 9" xfId="29122" xr:uid="{00000000-0005-0000-0000-0000B2240000}"/>
    <cellStyle name="20% - Ênfase5 156" xfId="2437" xr:uid="{00000000-0005-0000-0000-0000B3240000}"/>
    <cellStyle name="20% - Ênfase5 156 2" xfId="5801" xr:uid="{00000000-0005-0000-0000-0000B4240000}"/>
    <cellStyle name="20% - Ênfase5 156 3" xfId="9109" xr:uid="{00000000-0005-0000-0000-0000B5240000}"/>
    <cellStyle name="20% - Ênfase5 156 4" xfId="12498" xr:uid="{00000000-0005-0000-0000-0000B6240000}"/>
    <cellStyle name="20% - Ênfase5 156 5" xfId="15812" xr:uid="{00000000-0005-0000-0000-0000B7240000}"/>
    <cellStyle name="20% - Ênfase5 156 6" xfId="19121" xr:uid="{00000000-0005-0000-0000-0000B8240000}"/>
    <cellStyle name="20% - Ênfase5 156 7" xfId="22462" xr:uid="{00000000-0005-0000-0000-0000B9240000}"/>
    <cellStyle name="20% - Ênfase5 156 8" xfId="25827" xr:uid="{00000000-0005-0000-0000-0000BA240000}"/>
    <cellStyle name="20% - Ênfase5 156 9" xfId="29136" xr:uid="{00000000-0005-0000-0000-0000BB240000}"/>
    <cellStyle name="20% - Ênfase5 157" xfId="2451" xr:uid="{00000000-0005-0000-0000-0000BC240000}"/>
    <cellStyle name="20% - Ênfase5 157 2" xfId="5815" xr:uid="{00000000-0005-0000-0000-0000BD240000}"/>
    <cellStyle name="20% - Ênfase5 157 3" xfId="9123" xr:uid="{00000000-0005-0000-0000-0000BE240000}"/>
    <cellStyle name="20% - Ênfase5 157 4" xfId="12512" xr:uid="{00000000-0005-0000-0000-0000BF240000}"/>
    <cellStyle name="20% - Ênfase5 157 5" xfId="15826" xr:uid="{00000000-0005-0000-0000-0000C0240000}"/>
    <cellStyle name="20% - Ênfase5 157 6" xfId="19135" xr:uid="{00000000-0005-0000-0000-0000C1240000}"/>
    <cellStyle name="20% - Ênfase5 157 7" xfId="22476" xr:uid="{00000000-0005-0000-0000-0000C2240000}"/>
    <cellStyle name="20% - Ênfase5 157 8" xfId="25841" xr:uid="{00000000-0005-0000-0000-0000C3240000}"/>
    <cellStyle name="20% - Ênfase5 157 9" xfId="29150" xr:uid="{00000000-0005-0000-0000-0000C4240000}"/>
    <cellStyle name="20% - Ênfase5 158" xfId="2465" xr:uid="{00000000-0005-0000-0000-0000C5240000}"/>
    <cellStyle name="20% - Ênfase5 158 2" xfId="5829" xr:uid="{00000000-0005-0000-0000-0000C6240000}"/>
    <cellStyle name="20% - Ênfase5 158 3" xfId="9137" xr:uid="{00000000-0005-0000-0000-0000C7240000}"/>
    <cellStyle name="20% - Ênfase5 158 4" xfId="12526" xr:uid="{00000000-0005-0000-0000-0000C8240000}"/>
    <cellStyle name="20% - Ênfase5 158 5" xfId="15840" xr:uid="{00000000-0005-0000-0000-0000C9240000}"/>
    <cellStyle name="20% - Ênfase5 158 6" xfId="19149" xr:uid="{00000000-0005-0000-0000-0000CA240000}"/>
    <cellStyle name="20% - Ênfase5 158 7" xfId="22490" xr:uid="{00000000-0005-0000-0000-0000CB240000}"/>
    <cellStyle name="20% - Ênfase5 158 8" xfId="25855" xr:uid="{00000000-0005-0000-0000-0000CC240000}"/>
    <cellStyle name="20% - Ênfase5 158 9" xfId="29164" xr:uid="{00000000-0005-0000-0000-0000CD240000}"/>
    <cellStyle name="20% - Ênfase5 159" xfId="2479" xr:uid="{00000000-0005-0000-0000-0000CE240000}"/>
    <cellStyle name="20% - Ênfase5 159 2" xfId="5843" xr:uid="{00000000-0005-0000-0000-0000CF240000}"/>
    <cellStyle name="20% - Ênfase5 159 3" xfId="9151" xr:uid="{00000000-0005-0000-0000-0000D0240000}"/>
    <cellStyle name="20% - Ênfase5 159 4" xfId="12540" xr:uid="{00000000-0005-0000-0000-0000D1240000}"/>
    <cellStyle name="20% - Ênfase5 159 5" xfId="15854" xr:uid="{00000000-0005-0000-0000-0000D2240000}"/>
    <cellStyle name="20% - Ênfase5 159 6" xfId="19163" xr:uid="{00000000-0005-0000-0000-0000D3240000}"/>
    <cellStyle name="20% - Ênfase5 159 7" xfId="22504" xr:uid="{00000000-0005-0000-0000-0000D4240000}"/>
    <cellStyle name="20% - Ênfase5 159 8" xfId="25869" xr:uid="{00000000-0005-0000-0000-0000D5240000}"/>
    <cellStyle name="20% - Ênfase5 159 9" xfId="29178" xr:uid="{00000000-0005-0000-0000-0000D6240000}"/>
    <cellStyle name="20% - Ênfase5 16" xfId="528" xr:uid="{00000000-0005-0000-0000-0000D7240000}"/>
    <cellStyle name="20% - Ênfase5 16 2" xfId="3892" xr:uid="{00000000-0005-0000-0000-0000D8240000}"/>
    <cellStyle name="20% - Ênfase5 16 3" xfId="7200" xr:uid="{00000000-0005-0000-0000-0000D9240000}"/>
    <cellStyle name="20% - Ênfase5 16 4" xfId="10589" xr:uid="{00000000-0005-0000-0000-0000DA240000}"/>
    <cellStyle name="20% - Ênfase5 16 5" xfId="13903" xr:uid="{00000000-0005-0000-0000-0000DB240000}"/>
    <cellStyle name="20% - Ênfase5 16 6" xfId="17212" xr:uid="{00000000-0005-0000-0000-0000DC240000}"/>
    <cellStyle name="20% - Ênfase5 16 7" xfId="20553" xr:uid="{00000000-0005-0000-0000-0000DD240000}"/>
    <cellStyle name="20% - Ênfase5 16 8" xfId="23918" xr:uid="{00000000-0005-0000-0000-0000DE240000}"/>
    <cellStyle name="20% - Ênfase5 16 9" xfId="27227" xr:uid="{00000000-0005-0000-0000-0000DF240000}"/>
    <cellStyle name="20% - Ênfase5 160" xfId="2493" xr:uid="{00000000-0005-0000-0000-0000E0240000}"/>
    <cellStyle name="20% - Ênfase5 160 2" xfId="5857" xr:uid="{00000000-0005-0000-0000-0000E1240000}"/>
    <cellStyle name="20% - Ênfase5 160 3" xfId="9165" xr:uid="{00000000-0005-0000-0000-0000E2240000}"/>
    <cellStyle name="20% - Ênfase5 160 4" xfId="12554" xr:uid="{00000000-0005-0000-0000-0000E3240000}"/>
    <cellStyle name="20% - Ênfase5 160 5" xfId="15868" xr:uid="{00000000-0005-0000-0000-0000E4240000}"/>
    <cellStyle name="20% - Ênfase5 160 6" xfId="19177" xr:uid="{00000000-0005-0000-0000-0000E5240000}"/>
    <cellStyle name="20% - Ênfase5 160 7" xfId="22518" xr:uid="{00000000-0005-0000-0000-0000E6240000}"/>
    <cellStyle name="20% - Ênfase5 160 8" xfId="25883" xr:uid="{00000000-0005-0000-0000-0000E7240000}"/>
    <cellStyle name="20% - Ênfase5 160 9" xfId="29192" xr:uid="{00000000-0005-0000-0000-0000E8240000}"/>
    <cellStyle name="20% - Ênfase5 161" xfId="2507" xr:uid="{00000000-0005-0000-0000-0000E9240000}"/>
    <cellStyle name="20% - Ênfase5 161 2" xfId="5871" xr:uid="{00000000-0005-0000-0000-0000EA240000}"/>
    <cellStyle name="20% - Ênfase5 161 3" xfId="9179" xr:uid="{00000000-0005-0000-0000-0000EB240000}"/>
    <cellStyle name="20% - Ênfase5 161 4" xfId="12568" xr:uid="{00000000-0005-0000-0000-0000EC240000}"/>
    <cellStyle name="20% - Ênfase5 161 5" xfId="15882" xr:uid="{00000000-0005-0000-0000-0000ED240000}"/>
    <cellStyle name="20% - Ênfase5 161 6" xfId="19191" xr:uid="{00000000-0005-0000-0000-0000EE240000}"/>
    <cellStyle name="20% - Ênfase5 161 7" xfId="22532" xr:uid="{00000000-0005-0000-0000-0000EF240000}"/>
    <cellStyle name="20% - Ênfase5 161 8" xfId="25897" xr:uid="{00000000-0005-0000-0000-0000F0240000}"/>
    <cellStyle name="20% - Ênfase5 161 9" xfId="29206" xr:uid="{00000000-0005-0000-0000-0000F1240000}"/>
    <cellStyle name="20% - Ênfase5 162" xfId="2521" xr:uid="{00000000-0005-0000-0000-0000F2240000}"/>
    <cellStyle name="20% - Ênfase5 162 2" xfId="5885" xr:uid="{00000000-0005-0000-0000-0000F3240000}"/>
    <cellStyle name="20% - Ênfase5 162 3" xfId="9193" xr:uid="{00000000-0005-0000-0000-0000F4240000}"/>
    <cellStyle name="20% - Ênfase5 162 4" xfId="12582" xr:uid="{00000000-0005-0000-0000-0000F5240000}"/>
    <cellStyle name="20% - Ênfase5 162 5" xfId="15896" xr:uid="{00000000-0005-0000-0000-0000F6240000}"/>
    <cellStyle name="20% - Ênfase5 162 6" xfId="19205" xr:uid="{00000000-0005-0000-0000-0000F7240000}"/>
    <cellStyle name="20% - Ênfase5 162 7" xfId="22546" xr:uid="{00000000-0005-0000-0000-0000F8240000}"/>
    <cellStyle name="20% - Ênfase5 162 8" xfId="25911" xr:uid="{00000000-0005-0000-0000-0000F9240000}"/>
    <cellStyle name="20% - Ênfase5 162 9" xfId="29220" xr:uid="{00000000-0005-0000-0000-0000FA240000}"/>
    <cellStyle name="20% - Ênfase5 163" xfId="2532" xr:uid="{00000000-0005-0000-0000-0000FB240000}"/>
    <cellStyle name="20% - Ênfase5 163 2" xfId="5896" xr:uid="{00000000-0005-0000-0000-0000FC240000}"/>
    <cellStyle name="20% - Ênfase5 163 3" xfId="9204" xr:uid="{00000000-0005-0000-0000-0000FD240000}"/>
    <cellStyle name="20% - Ênfase5 163 4" xfId="12593" xr:uid="{00000000-0005-0000-0000-0000FE240000}"/>
    <cellStyle name="20% - Ênfase5 163 5" xfId="15907" xr:uid="{00000000-0005-0000-0000-0000FF240000}"/>
    <cellStyle name="20% - Ênfase5 163 6" xfId="19216" xr:uid="{00000000-0005-0000-0000-000000250000}"/>
    <cellStyle name="20% - Ênfase5 163 7" xfId="22557" xr:uid="{00000000-0005-0000-0000-000001250000}"/>
    <cellStyle name="20% - Ênfase5 163 8" xfId="25922" xr:uid="{00000000-0005-0000-0000-000002250000}"/>
    <cellStyle name="20% - Ênfase5 163 9" xfId="29231" xr:uid="{00000000-0005-0000-0000-000003250000}"/>
    <cellStyle name="20% - Ênfase5 164" xfId="2552" xr:uid="{00000000-0005-0000-0000-000004250000}"/>
    <cellStyle name="20% - Ênfase5 164 2" xfId="5916" xr:uid="{00000000-0005-0000-0000-000005250000}"/>
    <cellStyle name="20% - Ênfase5 164 3" xfId="9224" xr:uid="{00000000-0005-0000-0000-000006250000}"/>
    <cellStyle name="20% - Ênfase5 164 4" xfId="12613" xr:uid="{00000000-0005-0000-0000-000007250000}"/>
    <cellStyle name="20% - Ênfase5 164 5" xfId="15927" xr:uid="{00000000-0005-0000-0000-000008250000}"/>
    <cellStyle name="20% - Ênfase5 164 6" xfId="19236" xr:uid="{00000000-0005-0000-0000-000009250000}"/>
    <cellStyle name="20% - Ênfase5 164 7" xfId="22577" xr:uid="{00000000-0005-0000-0000-00000A250000}"/>
    <cellStyle name="20% - Ênfase5 164 8" xfId="25942" xr:uid="{00000000-0005-0000-0000-00000B250000}"/>
    <cellStyle name="20% - Ênfase5 164 9" xfId="29251" xr:uid="{00000000-0005-0000-0000-00000C250000}"/>
    <cellStyle name="20% - Ênfase5 165" xfId="2564" xr:uid="{00000000-0005-0000-0000-00000D250000}"/>
    <cellStyle name="20% - Ênfase5 165 2" xfId="5928" xr:uid="{00000000-0005-0000-0000-00000E250000}"/>
    <cellStyle name="20% - Ênfase5 165 3" xfId="9236" xr:uid="{00000000-0005-0000-0000-00000F250000}"/>
    <cellStyle name="20% - Ênfase5 165 4" xfId="12625" xr:uid="{00000000-0005-0000-0000-000010250000}"/>
    <cellStyle name="20% - Ênfase5 165 5" xfId="15939" xr:uid="{00000000-0005-0000-0000-000011250000}"/>
    <cellStyle name="20% - Ênfase5 165 6" xfId="19248" xr:uid="{00000000-0005-0000-0000-000012250000}"/>
    <cellStyle name="20% - Ênfase5 165 7" xfId="22589" xr:uid="{00000000-0005-0000-0000-000013250000}"/>
    <cellStyle name="20% - Ênfase5 165 8" xfId="25954" xr:uid="{00000000-0005-0000-0000-000014250000}"/>
    <cellStyle name="20% - Ênfase5 165 9" xfId="29263" xr:uid="{00000000-0005-0000-0000-000015250000}"/>
    <cellStyle name="20% - Ênfase5 166" xfId="2577" xr:uid="{00000000-0005-0000-0000-000016250000}"/>
    <cellStyle name="20% - Ênfase5 166 2" xfId="5941" xr:uid="{00000000-0005-0000-0000-000017250000}"/>
    <cellStyle name="20% - Ênfase5 166 3" xfId="9249" xr:uid="{00000000-0005-0000-0000-000018250000}"/>
    <cellStyle name="20% - Ênfase5 166 4" xfId="12638" xr:uid="{00000000-0005-0000-0000-000019250000}"/>
    <cellStyle name="20% - Ênfase5 166 5" xfId="15952" xr:uid="{00000000-0005-0000-0000-00001A250000}"/>
    <cellStyle name="20% - Ênfase5 166 6" xfId="19261" xr:uid="{00000000-0005-0000-0000-00001B250000}"/>
    <cellStyle name="20% - Ênfase5 166 7" xfId="22602" xr:uid="{00000000-0005-0000-0000-00001C250000}"/>
    <cellStyle name="20% - Ênfase5 166 8" xfId="25967" xr:uid="{00000000-0005-0000-0000-00001D250000}"/>
    <cellStyle name="20% - Ênfase5 166 9" xfId="29276" xr:uid="{00000000-0005-0000-0000-00001E250000}"/>
    <cellStyle name="20% - Ênfase5 167" xfId="2590" xr:uid="{00000000-0005-0000-0000-00001F250000}"/>
    <cellStyle name="20% - Ênfase5 167 2" xfId="5954" xr:uid="{00000000-0005-0000-0000-000020250000}"/>
    <cellStyle name="20% - Ênfase5 167 3" xfId="9262" xr:uid="{00000000-0005-0000-0000-000021250000}"/>
    <cellStyle name="20% - Ênfase5 167 4" xfId="12651" xr:uid="{00000000-0005-0000-0000-000022250000}"/>
    <cellStyle name="20% - Ênfase5 167 5" xfId="15965" xr:uid="{00000000-0005-0000-0000-000023250000}"/>
    <cellStyle name="20% - Ênfase5 167 6" xfId="19274" xr:uid="{00000000-0005-0000-0000-000024250000}"/>
    <cellStyle name="20% - Ênfase5 167 7" xfId="22615" xr:uid="{00000000-0005-0000-0000-000025250000}"/>
    <cellStyle name="20% - Ênfase5 167 8" xfId="25980" xr:uid="{00000000-0005-0000-0000-000026250000}"/>
    <cellStyle name="20% - Ênfase5 167 9" xfId="29289" xr:uid="{00000000-0005-0000-0000-000027250000}"/>
    <cellStyle name="20% - Ênfase5 168" xfId="2603" xr:uid="{00000000-0005-0000-0000-000028250000}"/>
    <cellStyle name="20% - Ênfase5 168 2" xfId="5967" xr:uid="{00000000-0005-0000-0000-000029250000}"/>
    <cellStyle name="20% - Ênfase5 168 3" xfId="9275" xr:uid="{00000000-0005-0000-0000-00002A250000}"/>
    <cellStyle name="20% - Ênfase5 168 4" xfId="12664" xr:uid="{00000000-0005-0000-0000-00002B250000}"/>
    <cellStyle name="20% - Ênfase5 168 5" xfId="15978" xr:uid="{00000000-0005-0000-0000-00002C250000}"/>
    <cellStyle name="20% - Ênfase5 168 6" xfId="19287" xr:uid="{00000000-0005-0000-0000-00002D250000}"/>
    <cellStyle name="20% - Ênfase5 168 7" xfId="22628" xr:uid="{00000000-0005-0000-0000-00002E250000}"/>
    <cellStyle name="20% - Ênfase5 168 8" xfId="25993" xr:uid="{00000000-0005-0000-0000-00002F250000}"/>
    <cellStyle name="20% - Ênfase5 168 9" xfId="29302" xr:uid="{00000000-0005-0000-0000-000030250000}"/>
    <cellStyle name="20% - Ênfase5 169" xfId="2616" xr:uid="{00000000-0005-0000-0000-000031250000}"/>
    <cellStyle name="20% - Ênfase5 169 2" xfId="5980" xr:uid="{00000000-0005-0000-0000-000032250000}"/>
    <cellStyle name="20% - Ênfase5 169 3" xfId="9288" xr:uid="{00000000-0005-0000-0000-000033250000}"/>
    <cellStyle name="20% - Ênfase5 169 4" xfId="12677" xr:uid="{00000000-0005-0000-0000-000034250000}"/>
    <cellStyle name="20% - Ênfase5 169 5" xfId="15991" xr:uid="{00000000-0005-0000-0000-000035250000}"/>
    <cellStyle name="20% - Ênfase5 169 6" xfId="19300" xr:uid="{00000000-0005-0000-0000-000036250000}"/>
    <cellStyle name="20% - Ênfase5 169 7" xfId="22641" xr:uid="{00000000-0005-0000-0000-000037250000}"/>
    <cellStyle name="20% - Ênfase5 169 8" xfId="26006" xr:uid="{00000000-0005-0000-0000-000038250000}"/>
    <cellStyle name="20% - Ênfase5 169 9" xfId="29315" xr:uid="{00000000-0005-0000-0000-000039250000}"/>
    <cellStyle name="20% - Ênfase5 17" xfId="541" xr:uid="{00000000-0005-0000-0000-00003A250000}"/>
    <cellStyle name="20% - Ênfase5 17 2" xfId="3905" xr:uid="{00000000-0005-0000-0000-00003B250000}"/>
    <cellStyle name="20% - Ênfase5 17 3" xfId="7213" xr:uid="{00000000-0005-0000-0000-00003C250000}"/>
    <cellStyle name="20% - Ênfase5 17 4" xfId="10602" xr:uid="{00000000-0005-0000-0000-00003D250000}"/>
    <cellStyle name="20% - Ênfase5 17 5" xfId="13916" xr:uid="{00000000-0005-0000-0000-00003E250000}"/>
    <cellStyle name="20% - Ênfase5 17 6" xfId="17225" xr:uid="{00000000-0005-0000-0000-00003F250000}"/>
    <cellStyle name="20% - Ênfase5 17 7" xfId="20566" xr:uid="{00000000-0005-0000-0000-000040250000}"/>
    <cellStyle name="20% - Ênfase5 17 8" xfId="23931" xr:uid="{00000000-0005-0000-0000-000041250000}"/>
    <cellStyle name="20% - Ênfase5 17 9" xfId="27240" xr:uid="{00000000-0005-0000-0000-000042250000}"/>
    <cellStyle name="20% - Ênfase5 170" xfId="2629" xr:uid="{00000000-0005-0000-0000-000043250000}"/>
    <cellStyle name="20% - Ênfase5 170 2" xfId="5993" xr:uid="{00000000-0005-0000-0000-000044250000}"/>
    <cellStyle name="20% - Ênfase5 170 3" xfId="9301" xr:uid="{00000000-0005-0000-0000-000045250000}"/>
    <cellStyle name="20% - Ênfase5 170 4" xfId="12690" xr:uid="{00000000-0005-0000-0000-000046250000}"/>
    <cellStyle name="20% - Ênfase5 170 5" xfId="16004" xr:uid="{00000000-0005-0000-0000-000047250000}"/>
    <cellStyle name="20% - Ênfase5 170 6" xfId="19313" xr:uid="{00000000-0005-0000-0000-000048250000}"/>
    <cellStyle name="20% - Ênfase5 170 7" xfId="22654" xr:uid="{00000000-0005-0000-0000-000049250000}"/>
    <cellStyle name="20% - Ênfase5 170 8" xfId="26019" xr:uid="{00000000-0005-0000-0000-00004A250000}"/>
    <cellStyle name="20% - Ênfase5 170 9" xfId="29328" xr:uid="{00000000-0005-0000-0000-00004B250000}"/>
    <cellStyle name="20% - Ênfase5 171" xfId="2642" xr:uid="{00000000-0005-0000-0000-00004C250000}"/>
    <cellStyle name="20% - Ênfase5 171 2" xfId="6006" xr:uid="{00000000-0005-0000-0000-00004D250000}"/>
    <cellStyle name="20% - Ênfase5 171 3" xfId="9314" xr:uid="{00000000-0005-0000-0000-00004E250000}"/>
    <cellStyle name="20% - Ênfase5 171 4" xfId="12703" xr:uid="{00000000-0005-0000-0000-00004F250000}"/>
    <cellStyle name="20% - Ênfase5 171 5" xfId="16017" xr:uid="{00000000-0005-0000-0000-000050250000}"/>
    <cellStyle name="20% - Ênfase5 171 6" xfId="19326" xr:uid="{00000000-0005-0000-0000-000051250000}"/>
    <cellStyle name="20% - Ênfase5 171 7" xfId="22667" xr:uid="{00000000-0005-0000-0000-000052250000}"/>
    <cellStyle name="20% - Ênfase5 171 8" xfId="26032" xr:uid="{00000000-0005-0000-0000-000053250000}"/>
    <cellStyle name="20% - Ênfase5 171 9" xfId="29341" xr:uid="{00000000-0005-0000-0000-000054250000}"/>
    <cellStyle name="20% - Ênfase5 172" xfId="2655" xr:uid="{00000000-0005-0000-0000-000055250000}"/>
    <cellStyle name="20% - Ênfase5 172 2" xfId="6019" xr:uid="{00000000-0005-0000-0000-000056250000}"/>
    <cellStyle name="20% - Ênfase5 172 3" xfId="9327" xr:uid="{00000000-0005-0000-0000-000057250000}"/>
    <cellStyle name="20% - Ênfase5 172 4" xfId="12716" xr:uid="{00000000-0005-0000-0000-000058250000}"/>
    <cellStyle name="20% - Ênfase5 172 5" xfId="16030" xr:uid="{00000000-0005-0000-0000-000059250000}"/>
    <cellStyle name="20% - Ênfase5 172 6" xfId="19339" xr:uid="{00000000-0005-0000-0000-00005A250000}"/>
    <cellStyle name="20% - Ênfase5 172 7" xfId="22680" xr:uid="{00000000-0005-0000-0000-00005B250000}"/>
    <cellStyle name="20% - Ênfase5 172 8" xfId="26045" xr:uid="{00000000-0005-0000-0000-00005C250000}"/>
    <cellStyle name="20% - Ênfase5 172 9" xfId="29354" xr:uid="{00000000-0005-0000-0000-00005D250000}"/>
    <cellStyle name="20% - Ênfase5 173" xfId="2668" xr:uid="{00000000-0005-0000-0000-00005E250000}"/>
    <cellStyle name="20% - Ênfase5 173 2" xfId="6032" xr:uid="{00000000-0005-0000-0000-00005F250000}"/>
    <cellStyle name="20% - Ênfase5 173 3" xfId="9340" xr:uid="{00000000-0005-0000-0000-000060250000}"/>
    <cellStyle name="20% - Ênfase5 173 4" xfId="12729" xr:uid="{00000000-0005-0000-0000-000061250000}"/>
    <cellStyle name="20% - Ênfase5 173 5" xfId="16043" xr:uid="{00000000-0005-0000-0000-000062250000}"/>
    <cellStyle name="20% - Ênfase5 173 6" xfId="19352" xr:uid="{00000000-0005-0000-0000-000063250000}"/>
    <cellStyle name="20% - Ênfase5 173 7" xfId="22693" xr:uid="{00000000-0005-0000-0000-000064250000}"/>
    <cellStyle name="20% - Ênfase5 173 8" xfId="26058" xr:uid="{00000000-0005-0000-0000-000065250000}"/>
    <cellStyle name="20% - Ênfase5 173 9" xfId="29367" xr:uid="{00000000-0005-0000-0000-000066250000}"/>
    <cellStyle name="20% - Ênfase5 174" xfId="2681" xr:uid="{00000000-0005-0000-0000-000067250000}"/>
    <cellStyle name="20% - Ênfase5 174 2" xfId="6045" xr:uid="{00000000-0005-0000-0000-000068250000}"/>
    <cellStyle name="20% - Ênfase5 174 3" xfId="9353" xr:uid="{00000000-0005-0000-0000-000069250000}"/>
    <cellStyle name="20% - Ênfase5 174 4" xfId="12742" xr:uid="{00000000-0005-0000-0000-00006A250000}"/>
    <cellStyle name="20% - Ênfase5 174 5" xfId="16056" xr:uid="{00000000-0005-0000-0000-00006B250000}"/>
    <cellStyle name="20% - Ênfase5 174 6" xfId="19365" xr:uid="{00000000-0005-0000-0000-00006C250000}"/>
    <cellStyle name="20% - Ênfase5 174 7" xfId="22706" xr:uid="{00000000-0005-0000-0000-00006D250000}"/>
    <cellStyle name="20% - Ênfase5 174 8" xfId="26071" xr:uid="{00000000-0005-0000-0000-00006E250000}"/>
    <cellStyle name="20% - Ênfase5 174 9" xfId="29380" xr:uid="{00000000-0005-0000-0000-00006F250000}"/>
    <cellStyle name="20% - Ênfase5 175" xfId="2694" xr:uid="{00000000-0005-0000-0000-000070250000}"/>
    <cellStyle name="20% - Ênfase5 175 2" xfId="6058" xr:uid="{00000000-0005-0000-0000-000071250000}"/>
    <cellStyle name="20% - Ênfase5 175 3" xfId="9366" xr:uid="{00000000-0005-0000-0000-000072250000}"/>
    <cellStyle name="20% - Ênfase5 175 4" xfId="12755" xr:uid="{00000000-0005-0000-0000-000073250000}"/>
    <cellStyle name="20% - Ênfase5 175 5" xfId="16069" xr:uid="{00000000-0005-0000-0000-000074250000}"/>
    <cellStyle name="20% - Ênfase5 175 6" xfId="19378" xr:uid="{00000000-0005-0000-0000-000075250000}"/>
    <cellStyle name="20% - Ênfase5 175 7" xfId="22719" xr:uid="{00000000-0005-0000-0000-000076250000}"/>
    <cellStyle name="20% - Ênfase5 175 8" xfId="26084" xr:uid="{00000000-0005-0000-0000-000077250000}"/>
    <cellStyle name="20% - Ênfase5 175 9" xfId="29393" xr:uid="{00000000-0005-0000-0000-000078250000}"/>
    <cellStyle name="20% - Ênfase5 176" xfId="2707" xr:uid="{00000000-0005-0000-0000-000079250000}"/>
    <cellStyle name="20% - Ênfase5 176 2" xfId="6071" xr:uid="{00000000-0005-0000-0000-00007A250000}"/>
    <cellStyle name="20% - Ênfase5 176 3" xfId="9379" xr:uid="{00000000-0005-0000-0000-00007B250000}"/>
    <cellStyle name="20% - Ênfase5 176 4" xfId="12768" xr:uid="{00000000-0005-0000-0000-00007C250000}"/>
    <cellStyle name="20% - Ênfase5 176 5" xfId="16082" xr:uid="{00000000-0005-0000-0000-00007D250000}"/>
    <cellStyle name="20% - Ênfase5 176 6" xfId="19391" xr:uid="{00000000-0005-0000-0000-00007E250000}"/>
    <cellStyle name="20% - Ênfase5 176 7" xfId="22732" xr:uid="{00000000-0005-0000-0000-00007F250000}"/>
    <cellStyle name="20% - Ênfase5 176 8" xfId="26097" xr:uid="{00000000-0005-0000-0000-000080250000}"/>
    <cellStyle name="20% - Ênfase5 176 9" xfId="29406" xr:uid="{00000000-0005-0000-0000-000081250000}"/>
    <cellStyle name="20% - Ênfase5 177" xfId="2720" xr:uid="{00000000-0005-0000-0000-000082250000}"/>
    <cellStyle name="20% - Ênfase5 177 2" xfId="6084" xr:uid="{00000000-0005-0000-0000-000083250000}"/>
    <cellStyle name="20% - Ênfase5 177 3" xfId="9392" xr:uid="{00000000-0005-0000-0000-000084250000}"/>
    <cellStyle name="20% - Ênfase5 177 4" xfId="12781" xr:uid="{00000000-0005-0000-0000-000085250000}"/>
    <cellStyle name="20% - Ênfase5 177 5" xfId="16095" xr:uid="{00000000-0005-0000-0000-000086250000}"/>
    <cellStyle name="20% - Ênfase5 177 6" xfId="19404" xr:uid="{00000000-0005-0000-0000-000087250000}"/>
    <cellStyle name="20% - Ênfase5 177 7" xfId="22745" xr:uid="{00000000-0005-0000-0000-000088250000}"/>
    <cellStyle name="20% - Ênfase5 177 8" xfId="26110" xr:uid="{00000000-0005-0000-0000-000089250000}"/>
    <cellStyle name="20% - Ênfase5 177 9" xfId="29419" xr:uid="{00000000-0005-0000-0000-00008A250000}"/>
    <cellStyle name="20% - Ênfase5 178" xfId="2733" xr:uid="{00000000-0005-0000-0000-00008B250000}"/>
    <cellStyle name="20% - Ênfase5 178 2" xfId="6097" xr:uid="{00000000-0005-0000-0000-00008C250000}"/>
    <cellStyle name="20% - Ênfase5 178 3" xfId="9405" xr:uid="{00000000-0005-0000-0000-00008D250000}"/>
    <cellStyle name="20% - Ênfase5 178 4" xfId="12794" xr:uid="{00000000-0005-0000-0000-00008E250000}"/>
    <cellStyle name="20% - Ênfase5 178 5" xfId="16108" xr:uid="{00000000-0005-0000-0000-00008F250000}"/>
    <cellStyle name="20% - Ênfase5 178 6" xfId="19417" xr:uid="{00000000-0005-0000-0000-000090250000}"/>
    <cellStyle name="20% - Ênfase5 178 7" xfId="22758" xr:uid="{00000000-0005-0000-0000-000091250000}"/>
    <cellStyle name="20% - Ênfase5 178 8" xfId="26123" xr:uid="{00000000-0005-0000-0000-000092250000}"/>
    <cellStyle name="20% - Ênfase5 178 9" xfId="29432" xr:uid="{00000000-0005-0000-0000-000093250000}"/>
    <cellStyle name="20% - Ênfase5 179" xfId="2746" xr:uid="{00000000-0005-0000-0000-000094250000}"/>
    <cellStyle name="20% - Ênfase5 179 2" xfId="6110" xr:uid="{00000000-0005-0000-0000-000095250000}"/>
    <cellStyle name="20% - Ênfase5 179 3" xfId="9418" xr:uid="{00000000-0005-0000-0000-000096250000}"/>
    <cellStyle name="20% - Ênfase5 179 4" xfId="12807" xr:uid="{00000000-0005-0000-0000-000097250000}"/>
    <cellStyle name="20% - Ênfase5 179 5" xfId="16121" xr:uid="{00000000-0005-0000-0000-000098250000}"/>
    <cellStyle name="20% - Ênfase5 179 6" xfId="19430" xr:uid="{00000000-0005-0000-0000-000099250000}"/>
    <cellStyle name="20% - Ênfase5 179 7" xfId="22771" xr:uid="{00000000-0005-0000-0000-00009A250000}"/>
    <cellStyle name="20% - Ênfase5 179 8" xfId="26136" xr:uid="{00000000-0005-0000-0000-00009B250000}"/>
    <cellStyle name="20% - Ênfase5 179 9" xfId="29445" xr:uid="{00000000-0005-0000-0000-00009C250000}"/>
    <cellStyle name="20% - Ênfase5 18" xfId="554" xr:uid="{00000000-0005-0000-0000-00009D250000}"/>
    <cellStyle name="20% - Ênfase5 18 2" xfId="3918" xr:uid="{00000000-0005-0000-0000-00009E250000}"/>
    <cellStyle name="20% - Ênfase5 18 3" xfId="7226" xr:uid="{00000000-0005-0000-0000-00009F250000}"/>
    <cellStyle name="20% - Ênfase5 18 4" xfId="10615" xr:uid="{00000000-0005-0000-0000-0000A0250000}"/>
    <cellStyle name="20% - Ênfase5 18 5" xfId="13929" xr:uid="{00000000-0005-0000-0000-0000A1250000}"/>
    <cellStyle name="20% - Ênfase5 18 6" xfId="17238" xr:uid="{00000000-0005-0000-0000-0000A2250000}"/>
    <cellStyle name="20% - Ênfase5 18 7" xfId="20579" xr:uid="{00000000-0005-0000-0000-0000A3250000}"/>
    <cellStyle name="20% - Ênfase5 18 8" xfId="23944" xr:uid="{00000000-0005-0000-0000-0000A4250000}"/>
    <cellStyle name="20% - Ênfase5 18 9" xfId="27253" xr:uid="{00000000-0005-0000-0000-0000A5250000}"/>
    <cellStyle name="20% - Ênfase5 180" xfId="2759" xr:uid="{00000000-0005-0000-0000-0000A6250000}"/>
    <cellStyle name="20% - Ênfase5 180 2" xfId="6123" xr:uid="{00000000-0005-0000-0000-0000A7250000}"/>
    <cellStyle name="20% - Ênfase5 180 3" xfId="9431" xr:uid="{00000000-0005-0000-0000-0000A8250000}"/>
    <cellStyle name="20% - Ênfase5 180 4" xfId="12820" xr:uid="{00000000-0005-0000-0000-0000A9250000}"/>
    <cellStyle name="20% - Ênfase5 180 5" xfId="16134" xr:uid="{00000000-0005-0000-0000-0000AA250000}"/>
    <cellStyle name="20% - Ênfase5 180 6" xfId="19443" xr:uid="{00000000-0005-0000-0000-0000AB250000}"/>
    <cellStyle name="20% - Ênfase5 180 7" xfId="22784" xr:uid="{00000000-0005-0000-0000-0000AC250000}"/>
    <cellStyle name="20% - Ênfase5 180 8" xfId="26149" xr:uid="{00000000-0005-0000-0000-0000AD250000}"/>
    <cellStyle name="20% - Ênfase5 180 9" xfId="29458" xr:uid="{00000000-0005-0000-0000-0000AE250000}"/>
    <cellStyle name="20% - Ênfase5 181" xfId="2772" xr:uid="{00000000-0005-0000-0000-0000AF250000}"/>
    <cellStyle name="20% - Ênfase5 181 2" xfId="6136" xr:uid="{00000000-0005-0000-0000-0000B0250000}"/>
    <cellStyle name="20% - Ênfase5 181 3" xfId="9444" xr:uid="{00000000-0005-0000-0000-0000B1250000}"/>
    <cellStyle name="20% - Ênfase5 181 4" xfId="12833" xr:uid="{00000000-0005-0000-0000-0000B2250000}"/>
    <cellStyle name="20% - Ênfase5 181 5" xfId="16147" xr:uid="{00000000-0005-0000-0000-0000B3250000}"/>
    <cellStyle name="20% - Ênfase5 181 6" xfId="19456" xr:uid="{00000000-0005-0000-0000-0000B4250000}"/>
    <cellStyle name="20% - Ênfase5 181 7" xfId="22797" xr:uid="{00000000-0005-0000-0000-0000B5250000}"/>
    <cellStyle name="20% - Ênfase5 181 8" xfId="26162" xr:uid="{00000000-0005-0000-0000-0000B6250000}"/>
    <cellStyle name="20% - Ênfase5 181 9" xfId="29471" xr:uid="{00000000-0005-0000-0000-0000B7250000}"/>
    <cellStyle name="20% - Ênfase5 182" xfId="2785" xr:uid="{00000000-0005-0000-0000-0000B8250000}"/>
    <cellStyle name="20% - Ênfase5 182 2" xfId="6149" xr:uid="{00000000-0005-0000-0000-0000B9250000}"/>
    <cellStyle name="20% - Ênfase5 182 3" xfId="9457" xr:uid="{00000000-0005-0000-0000-0000BA250000}"/>
    <cellStyle name="20% - Ênfase5 182 4" xfId="12846" xr:uid="{00000000-0005-0000-0000-0000BB250000}"/>
    <cellStyle name="20% - Ênfase5 182 5" xfId="16160" xr:uid="{00000000-0005-0000-0000-0000BC250000}"/>
    <cellStyle name="20% - Ênfase5 182 6" xfId="19469" xr:uid="{00000000-0005-0000-0000-0000BD250000}"/>
    <cellStyle name="20% - Ênfase5 182 7" xfId="22810" xr:uid="{00000000-0005-0000-0000-0000BE250000}"/>
    <cellStyle name="20% - Ênfase5 182 8" xfId="26175" xr:uid="{00000000-0005-0000-0000-0000BF250000}"/>
    <cellStyle name="20% - Ênfase5 182 9" xfId="29484" xr:uid="{00000000-0005-0000-0000-0000C0250000}"/>
    <cellStyle name="20% - Ênfase5 183" xfId="2798" xr:uid="{00000000-0005-0000-0000-0000C1250000}"/>
    <cellStyle name="20% - Ênfase5 183 2" xfId="6162" xr:uid="{00000000-0005-0000-0000-0000C2250000}"/>
    <cellStyle name="20% - Ênfase5 183 3" xfId="9470" xr:uid="{00000000-0005-0000-0000-0000C3250000}"/>
    <cellStyle name="20% - Ênfase5 183 4" xfId="12859" xr:uid="{00000000-0005-0000-0000-0000C4250000}"/>
    <cellStyle name="20% - Ênfase5 183 5" xfId="16173" xr:uid="{00000000-0005-0000-0000-0000C5250000}"/>
    <cellStyle name="20% - Ênfase5 183 6" xfId="19482" xr:uid="{00000000-0005-0000-0000-0000C6250000}"/>
    <cellStyle name="20% - Ênfase5 183 7" xfId="22823" xr:uid="{00000000-0005-0000-0000-0000C7250000}"/>
    <cellStyle name="20% - Ênfase5 183 8" xfId="26188" xr:uid="{00000000-0005-0000-0000-0000C8250000}"/>
    <cellStyle name="20% - Ênfase5 183 9" xfId="29497" xr:uid="{00000000-0005-0000-0000-0000C9250000}"/>
    <cellStyle name="20% - Ênfase5 184" xfId="2811" xr:uid="{00000000-0005-0000-0000-0000CA250000}"/>
    <cellStyle name="20% - Ênfase5 184 2" xfId="6175" xr:uid="{00000000-0005-0000-0000-0000CB250000}"/>
    <cellStyle name="20% - Ênfase5 184 3" xfId="9483" xr:uid="{00000000-0005-0000-0000-0000CC250000}"/>
    <cellStyle name="20% - Ênfase5 184 4" xfId="12872" xr:uid="{00000000-0005-0000-0000-0000CD250000}"/>
    <cellStyle name="20% - Ênfase5 184 5" xfId="16186" xr:uid="{00000000-0005-0000-0000-0000CE250000}"/>
    <cellStyle name="20% - Ênfase5 184 6" xfId="19495" xr:uid="{00000000-0005-0000-0000-0000CF250000}"/>
    <cellStyle name="20% - Ênfase5 184 7" xfId="22836" xr:uid="{00000000-0005-0000-0000-0000D0250000}"/>
    <cellStyle name="20% - Ênfase5 184 8" xfId="26201" xr:uid="{00000000-0005-0000-0000-0000D1250000}"/>
    <cellStyle name="20% - Ênfase5 184 9" xfId="29510" xr:uid="{00000000-0005-0000-0000-0000D2250000}"/>
    <cellStyle name="20% - Ênfase5 185" xfId="2824" xr:uid="{00000000-0005-0000-0000-0000D3250000}"/>
    <cellStyle name="20% - Ênfase5 185 2" xfId="6188" xr:uid="{00000000-0005-0000-0000-0000D4250000}"/>
    <cellStyle name="20% - Ênfase5 185 3" xfId="9496" xr:uid="{00000000-0005-0000-0000-0000D5250000}"/>
    <cellStyle name="20% - Ênfase5 185 4" xfId="12885" xr:uid="{00000000-0005-0000-0000-0000D6250000}"/>
    <cellStyle name="20% - Ênfase5 185 5" xfId="16199" xr:uid="{00000000-0005-0000-0000-0000D7250000}"/>
    <cellStyle name="20% - Ênfase5 185 6" xfId="19508" xr:uid="{00000000-0005-0000-0000-0000D8250000}"/>
    <cellStyle name="20% - Ênfase5 185 7" xfId="22849" xr:uid="{00000000-0005-0000-0000-0000D9250000}"/>
    <cellStyle name="20% - Ênfase5 185 8" xfId="26214" xr:uid="{00000000-0005-0000-0000-0000DA250000}"/>
    <cellStyle name="20% - Ênfase5 185 9" xfId="29523" xr:uid="{00000000-0005-0000-0000-0000DB250000}"/>
    <cellStyle name="20% - Ênfase5 186" xfId="2837" xr:uid="{00000000-0005-0000-0000-0000DC250000}"/>
    <cellStyle name="20% - Ênfase5 186 2" xfId="6201" xr:uid="{00000000-0005-0000-0000-0000DD250000}"/>
    <cellStyle name="20% - Ênfase5 186 3" xfId="9509" xr:uid="{00000000-0005-0000-0000-0000DE250000}"/>
    <cellStyle name="20% - Ênfase5 186 4" xfId="12898" xr:uid="{00000000-0005-0000-0000-0000DF250000}"/>
    <cellStyle name="20% - Ênfase5 186 5" xfId="16212" xr:uid="{00000000-0005-0000-0000-0000E0250000}"/>
    <cellStyle name="20% - Ênfase5 186 6" xfId="19521" xr:uid="{00000000-0005-0000-0000-0000E1250000}"/>
    <cellStyle name="20% - Ênfase5 186 7" xfId="22862" xr:uid="{00000000-0005-0000-0000-0000E2250000}"/>
    <cellStyle name="20% - Ênfase5 186 8" xfId="26227" xr:uid="{00000000-0005-0000-0000-0000E3250000}"/>
    <cellStyle name="20% - Ênfase5 186 9" xfId="29536" xr:uid="{00000000-0005-0000-0000-0000E4250000}"/>
    <cellStyle name="20% - Ênfase5 187" xfId="2850" xr:uid="{00000000-0005-0000-0000-0000E5250000}"/>
    <cellStyle name="20% - Ênfase5 187 2" xfId="6214" xr:uid="{00000000-0005-0000-0000-0000E6250000}"/>
    <cellStyle name="20% - Ênfase5 187 3" xfId="9522" xr:uid="{00000000-0005-0000-0000-0000E7250000}"/>
    <cellStyle name="20% - Ênfase5 187 4" xfId="12911" xr:uid="{00000000-0005-0000-0000-0000E8250000}"/>
    <cellStyle name="20% - Ênfase5 187 5" xfId="16225" xr:uid="{00000000-0005-0000-0000-0000E9250000}"/>
    <cellStyle name="20% - Ênfase5 187 6" xfId="19534" xr:uid="{00000000-0005-0000-0000-0000EA250000}"/>
    <cellStyle name="20% - Ênfase5 187 7" xfId="22875" xr:uid="{00000000-0005-0000-0000-0000EB250000}"/>
    <cellStyle name="20% - Ênfase5 187 8" xfId="26240" xr:uid="{00000000-0005-0000-0000-0000EC250000}"/>
    <cellStyle name="20% - Ênfase5 187 9" xfId="29549" xr:uid="{00000000-0005-0000-0000-0000ED250000}"/>
    <cellStyle name="20% - Ênfase5 188" xfId="2863" xr:uid="{00000000-0005-0000-0000-0000EE250000}"/>
    <cellStyle name="20% - Ênfase5 188 2" xfId="6227" xr:uid="{00000000-0005-0000-0000-0000EF250000}"/>
    <cellStyle name="20% - Ênfase5 188 3" xfId="9535" xr:uid="{00000000-0005-0000-0000-0000F0250000}"/>
    <cellStyle name="20% - Ênfase5 188 4" xfId="12924" xr:uid="{00000000-0005-0000-0000-0000F1250000}"/>
    <cellStyle name="20% - Ênfase5 188 5" xfId="16238" xr:uid="{00000000-0005-0000-0000-0000F2250000}"/>
    <cellStyle name="20% - Ênfase5 188 6" xfId="19547" xr:uid="{00000000-0005-0000-0000-0000F3250000}"/>
    <cellStyle name="20% - Ênfase5 188 7" xfId="22888" xr:uid="{00000000-0005-0000-0000-0000F4250000}"/>
    <cellStyle name="20% - Ênfase5 188 8" xfId="26253" xr:uid="{00000000-0005-0000-0000-0000F5250000}"/>
    <cellStyle name="20% - Ênfase5 188 9" xfId="29562" xr:uid="{00000000-0005-0000-0000-0000F6250000}"/>
    <cellStyle name="20% - Ênfase5 189" xfId="2876" xr:uid="{00000000-0005-0000-0000-0000F7250000}"/>
    <cellStyle name="20% - Ênfase5 189 2" xfId="6240" xr:uid="{00000000-0005-0000-0000-0000F8250000}"/>
    <cellStyle name="20% - Ênfase5 189 3" xfId="9548" xr:uid="{00000000-0005-0000-0000-0000F9250000}"/>
    <cellStyle name="20% - Ênfase5 189 4" xfId="12937" xr:uid="{00000000-0005-0000-0000-0000FA250000}"/>
    <cellStyle name="20% - Ênfase5 189 5" xfId="16251" xr:uid="{00000000-0005-0000-0000-0000FB250000}"/>
    <cellStyle name="20% - Ênfase5 189 6" xfId="19560" xr:uid="{00000000-0005-0000-0000-0000FC250000}"/>
    <cellStyle name="20% - Ênfase5 189 7" xfId="22901" xr:uid="{00000000-0005-0000-0000-0000FD250000}"/>
    <cellStyle name="20% - Ênfase5 189 8" xfId="26266" xr:uid="{00000000-0005-0000-0000-0000FE250000}"/>
    <cellStyle name="20% - Ênfase5 189 9" xfId="29575" xr:uid="{00000000-0005-0000-0000-0000FF250000}"/>
    <cellStyle name="20% - Ênfase5 19" xfId="567" xr:uid="{00000000-0005-0000-0000-000000260000}"/>
    <cellStyle name="20% - Ênfase5 19 2" xfId="3931" xr:uid="{00000000-0005-0000-0000-000001260000}"/>
    <cellStyle name="20% - Ênfase5 19 3" xfId="7239" xr:uid="{00000000-0005-0000-0000-000002260000}"/>
    <cellStyle name="20% - Ênfase5 19 4" xfId="10628" xr:uid="{00000000-0005-0000-0000-000003260000}"/>
    <cellStyle name="20% - Ênfase5 19 5" xfId="13942" xr:uid="{00000000-0005-0000-0000-000004260000}"/>
    <cellStyle name="20% - Ênfase5 19 6" xfId="17251" xr:uid="{00000000-0005-0000-0000-000005260000}"/>
    <cellStyle name="20% - Ênfase5 19 7" xfId="20592" xr:uid="{00000000-0005-0000-0000-000006260000}"/>
    <cellStyle name="20% - Ênfase5 19 8" xfId="23957" xr:uid="{00000000-0005-0000-0000-000007260000}"/>
    <cellStyle name="20% - Ênfase5 19 9" xfId="27266" xr:uid="{00000000-0005-0000-0000-000008260000}"/>
    <cellStyle name="20% - Ênfase5 190" xfId="2889" xr:uid="{00000000-0005-0000-0000-000009260000}"/>
    <cellStyle name="20% - Ênfase5 190 2" xfId="6253" xr:uid="{00000000-0005-0000-0000-00000A260000}"/>
    <cellStyle name="20% - Ênfase5 190 3" xfId="9561" xr:uid="{00000000-0005-0000-0000-00000B260000}"/>
    <cellStyle name="20% - Ênfase5 190 4" xfId="12950" xr:uid="{00000000-0005-0000-0000-00000C260000}"/>
    <cellStyle name="20% - Ênfase5 190 5" xfId="16264" xr:uid="{00000000-0005-0000-0000-00000D260000}"/>
    <cellStyle name="20% - Ênfase5 190 6" xfId="19573" xr:uid="{00000000-0005-0000-0000-00000E260000}"/>
    <cellStyle name="20% - Ênfase5 190 7" xfId="22914" xr:uid="{00000000-0005-0000-0000-00000F260000}"/>
    <cellStyle name="20% - Ênfase5 190 8" xfId="26279" xr:uid="{00000000-0005-0000-0000-000010260000}"/>
    <cellStyle name="20% - Ênfase5 190 9" xfId="29588" xr:uid="{00000000-0005-0000-0000-000011260000}"/>
    <cellStyle name="20% - Ênfase5 191" xfId="2902" xr:uid="{00000000-0005-0000-0000-000012260000}"/>
    <cellStyle name="20% - Ênfase5 191 2" xfId="6266" xr:uid="{00000000-0005-0000-0000-000013260000}"/>
    <cellStyle name="20% - Ênfase5 191 3" xfId="9574" xr:uid="{00000000-0005-0000-0000-000014260000}"/>
    <cellStyle name="20% - Ênfase5 191 4" xfId="12963" xr:uid="{00000000-0005-0000-0000-000015260000}"/>
    <cellStyle name="20% - Ênfase5 191 5" xfId="16277" xr:uid="{00000000-0005-0000-0000-000016260000}"/>
    <cellStyle name="20% - Ênfase5 191 6" xfId="19586" xr:uid="{00000000-0005-0000-0000-000017260000}"/>
    <cellStyle name="20% - Ênfase5 191 7" xfId="22927" xr:uid="{00000000-0005-0000-0000-000018260000}"/>
    <cellStyle name="20% - Ênfase5 191 8" xfId="26292" xr:uid="{00000000-0005-0000-0000-000019260000}"/>
    <cellStyle name="20% - Ênfase5 191 9" xfId="29601" xr:uid="{00000000-0005-0000-0000-00001A260000}"/>
    <cellStyle name="20% - Ênfase5 192" xfId="2915" xr:uid="{00000000-0005-0000-0000-00001B260000}"/>
    <cellStyle name="20% - Ênfase5 192 2" xfId="6279" xr:uid="{00000000-0005-0000-0000-00001C260000}"/>
    <cellStyle name="20% - Ênfase5 192 3" xfId="9587" xr:uid="{00000000-0005-0000-0000-00001D260000}"/>
    <cellStyle name="20% - Ênfase5 192 4" xfId="12976" xr:uid="{00000000-0005-0000-0000-00001E260000}"/>
    <cellStyle name="20% - Ênfase5 192 5" xfId="16290" xr:uid="{00000000-0005-0000-0000-00001F260000}"/>
    <cellStyle name="20% - Ênfase5 192 6" xfId="19599" xr:uid="{00000000-0005-0000-0000-000020260000}"/>
    <cellStyle name="20% - Ênfase5 192 7" xfId="22940" xr:uid="{00000000-0005-0000-0000-000021260000}"/>
    <cellStyle name="20% - Ênfase5 192 8" xfId="26305" xr:uid="{00000000-0005-0000-0000-000022260000}"/>
    <cellStyle name="20% - Ênfase5 192 9" xfId="29614" xr:uid="{00000000-0005-0000-0000-000023260000}"/>
    <cellStyle name="20% - Ênfase5 193" xfId="2928" xr:uid="{00000000-0005-0000-0000-000024260000}"/>
    <cellStyle name="20% - Ênfase5 193 2" xfId="6292" xr:uid="{00000000-0005-0000-0000-000025260000}"/>
    <cellStyle name="20% - Ênfase5 193 3" xfId="9600" xr:uid="{00000000-0005-0000-0000-000026260000}"/>
    <cellStyle name="20% - Ênfase5 193 4" xfId="12989" xr:uid="{00000000-0005-0000-0000-000027260000}"/>
    <cellStyle name="20% - Ênfase5 193 5" xfId="16303" xr:uid="{00000000-0005-0000-0000-000028260000}"/>
    <cellStyle name="20% - Ênfase5 193 6" xfId="19612" xr:uid="{00000000-0005-0000-0000-000029260000}"/>
    <cellStyle name="20% - Ênfase5 193 7" xfId="22953" xr:uid="{00000000-0005-0000-0000-00002A260000}"/>
    <cellStyle name="20% - Ênfase5 193 8" xfId="26318" xr:uid="{00000000-0005-0000-0000-00002B260000}"/>
    <cellStyle name="20% - Ênfase5 193 9" xfId="29627" xr:uid="{00000000-0005-0000-0000-00002C260000}"/>
    <cellStyle name="20% - Ênfase5 194" xfId="2941" xr:uid="{00000000-0005-0000-0000-00002D260000}"/>
    <cellStyle name="20% - Ênfase5 194 2" xfId="6305" xr:uid="{00000000-0005-0000-0000-00002E260000}"/>
    <cellStyle name="20% - Ênfase5 194 3" xfId="9613" xr:uid="{00000000-0005-0000-0000-00002F260000}"/>
    <cellStyle name="20% - Ênfase5 194 4" xfId="13002" xr:uid="{00000000-0005-0000-0000-000030260000}"/>
    <cellStyle name="20% - Ênfase5 194 5" xfId="16316" xr:uid="{00000000-0005-0000-0000-000031260000}"/>
    <cellStyle name="20% - Ênfase5 194 6" xfId="19625" xr:uid="{00000000-0005-0000-0000-000032260000}"/>
    <cellStyle name="20% - Ênfase5 194 7" xfId="22966" xr:uid="{00000000-0005-0000-0000-000033260000}"/>
    <cellStyle name="20% - Ênfase5 194 8" xfId="26331" xr:uid="{00000000-0005-0000-0000-000034260000}"/>
    <cellStyle name="20% - Ênfase5 194 9" xfId="29640" xr:uid="{00000000-0005-0000-0000-000035260000}"/>
    <cellStyle name="20% - Ênfase5 195" xfId="2954" xr:uid="{00000000-0005-0000-0000-000036260000}"/>
    <cellStyle name="20% - Ênfase5 195 2" xfId="6318" xr:uid="{00000000-0005-0000-0000-000037260000}"/>
    <cellStyle name="20% - Ênfase5 195 3" xfId="9626" xr:uid="{00000000-0005-0000-0000-000038260000}"/>
    <cellStyle name="20% - Ênfase5 195 4" xfId="13015" xr:uid="{00000000-0005-0000-0000-000039260000}"/>
    <cellStyle name="20% - Ênfase5 195 5" xfId="16329" xr:uid="{00000000-0005-0000-0000-00003A260000}"/>
    <cellStyle name="20% - Ênfase5 195 6" xfId="19638" xr:uid="{00000000-0005-0000-0000-00003B260000}"/>
    <cellStyle name="20% - Ênfase5 195 7" xfId="22979" xr:uid="{00000000-0005-0000-0000-00003C260000}"/>
    <cellStyle name="20% - Ênfase5 195 8" xfId="26344" xr:uid="{00000000-0005-0000-0000-00003D260000}"/>
    <cellStyle name="20% - Ênfase5 195 9" xfId="29653" xr:uid="{00000000-0005-0000-0000-00003E260000}"/>
    <cellStyle name="20% - Ênfase5 196" xfId="2967" xr:uid="{00000000-0005-0000-0000-00003F260000}"/>
    <cellStyle name="20% - Ênfase5 196 2" xfId="6331" xr:uid="{00000000-0005-0000-0000-000040260000}"/>
    <cellStyle name="20% - Ênfase5 196 3" xfId="9639" xr:uid="{00000000-0005-0000-0000-000041260000}"/>
    <cellStyle name="20% - Ênfase5 196 4" xfId="13028" xr:uid="{00000000-0005-0000-0000-000042260000}"/>
    <cellStyle name="20% - Ênfase5 196 5" xfId="16342" xr:uid="{00000000-0005-0000-0000-000043260000}"/>
    <cellStyle name="20% - Ênfase5 196 6" xfId="19651" xr:uid="{00000000-0005-0000-0000-000044260000}"/>
    <cellStyle name="20% - Ênfase5 196 7" xfId="22992" xr:uid="{00000000-0005-0000-0000-000045260000}"/>
    <cellStyle name="20% - Ênfase5 196 8" xfId="26357" xr:uid="{00000000-0005-0000-0000-000046260000}"/>
    <cellStyle name="20% - Ênfase5 196 9" xfId="29666" xr:uid="{00000000-0005-0000-0000-000047260000}"/>
    <cellStyle name="20% - Ênfase5 197" xfId="2980" xr:uid="{00000000-0005-0000-0000-000048260000}"/>
    <cellStyle name="20% - Ênfase5 197 2" xfId="6344" xr:uid="{00000000-0005-0000-0000-000049260000}"/>
    <cellStyle name="20% - Ênfase5 197 3" xfId="9652" xr:uid="{00000000-0005-0000-0000-00004A260000}"/>
    <cellStyle name="20% - Ênfase5 197 4" xfId="13041" xr:uid="{00000000-0005-0000-0000-00004B260000}"/>
    <cellStyle name="20% - Ênfase5 197 5" xfId="16355" xr:uid="{00000000-0005-0000-0000-00004C260000}"/>
    <cellStyle name="20% - Ênfase5 197 6" xfId="19664" xr:uid="{00000000-0005-0000-0000-00004D260000}"/>
    <cellStyle name="20% - Ênfase5 197 7" xfId="23005" xr:uid="{00000000-0005-0000-0000-00004E260000}"/>
    <cellStyle name="20% - Ênfase5 197 8" xfId="26370" xr:uid="{00000000-0005-0000-0000-00004F260000}"/>
    <cellStyle name="20% - Ênfase5 197 9" xfId="29679" xr:uid="{00000000-0005-0000-0000-000050260000}"/>
    <cellStyle name="20% - Ênfase5 198" xfId="2993" xr:uid="{00000000-0005-0000-0000-000051260000}"/>
    <cellStyle name="20% - Ênfase5 198 2" xfId="6357" xr:uid="{00000000-0005-0000-0000-000052260000}"/>
    <cellStyle name="20% - Ênfase5 198 3" xfId="9665" xr:uid="{00000000-0005-0000-0000-000053260000}"/>
    <cellStyle name="20% - Ênfase5 198 4" xfId="13054" xr:uid="{00000000-0005-0000-0000-000054260000}"/>
    <cellStyle name="20% - Ênfase5 198 5" xfId="16368" xr:uid="{00000000-0005-0000-0000-000055260000}"/>
    <cellStyle name="20% - Ênfase5 198 6" xfId="19677" xr:uid="{00000000-0005-0000-0000-000056260000}"/>
    <cellStyle name="20% - Ênfase5 198 7" xfId="23018" xr:uid="{00000000-0005-0000-0000-000057260000}"/>
    <cellStyle name="20% - Ênfase5 198 8" xfId="26383" xr:uid="{00000000-0005-0000-0000-000058260000}"/>
    <cellStyle name="20% - Ênfase5 198 9" xfId="29692" xr:uid="{00000000-0005-0000-0000-000059260000}"/>
    <cellStyle name="20% - Ênfase5 199" xfId="3006" xr:uid="{00000000-0005-0000-0000-00005A260000}"/>
    <cellStyle name="20% - Ênfase5 199 2" xfId="6370" xr:uid="{00000000-0005-0000-0000-00005B260000}"/>
    <cellStyle name="20% - Ênfase5 199 3" xfId="9678" xr:uid="{00000000-0005-0000-0000-00005C260000}"/>
    <cellStyle name="20% - Ênfase5 199 4" xfId="13067" xr:uid="{00000000-0005-0000-0000-00005D260000}"/>
    <cellStyle name="20% - Ênfase5 199 5" xfId="16381" xr:uid="{00000000-0005-0000-0000-00005E260000}"/>
    <cellStyle name="20% - Ênfase5 199 6" xfId="19690" xr:uid="{00000000-0005-0000-0000-00005F260000}"/>
    <cellStyle name="20% - Ênfase5 199 7" xfId="23031" xr:uid="{00000000-0005-0000-0000-000060260000}"/>
    <cellStyle name="20% - Ênfase5 199 8" xfId="26396" xr:uid="{00000000-0005-0000-0000-000061260000}"/>
    <cellStyle name="20% - Ênfase5 199 9" xfId="29705" xr:uid="{00000000-0005-0000-0000-000062260000}"/>
    <cellStyle name="20% - Ênfase5 2" xfId="157" xr:uid="{00000000-0005-0000-0000-000063260000}"/>
    <cellStyle name="20% - Ênfase5 2 10" xfId="27017" xr:uid="{00000000-0005-0000-0000-000064260000}"/>
    <cellStyle name="20% - Ênfase5 2 2" xfId="318" xr:uid="{00000000-0005-0000-0000-000065260000}"/>
    <cellStyle name="20% - Ênfase5 2 3" xfId="3677" xr:uid="{00000000-0005-0000-0000-000066260000}"/>
    <cellStyle name="20% - Ênfase5 2 4" xfId="6990" xr:uid="{00000000-0005-0000-0000-000067260000}"/>
    <cellStyle name="20% - Ênfase5 2 5" xfId="10364" xr:uid="{00000000-0005-0000-0000-000068260000}"/>
    <cellStyle name="20% - Ênfase5 2 6" xfId="13688" xr:uid="{00000000-0005-0000-0000-000069260000}"/>
    <cellStyle name="20% - Ênfase5 2 7" xfId="17002" xr:uid="{00000000-0005-0000-0000-00006A260000}"/>
    <cellStyle name="20% - Ênfase5 2 8" xfId="20343" xr:uid="{00000000-0005-0000-0000-00006B260000}"/>
    <cellStyle name="20% - Ênfase5 2 9" xfId="23703" xr:uid="{00000000-0005-0000-0000-00006C260000}"/>
    <cellStyle name="20% - Ênfase5 20" xfId="580" xr:uid="{00000000-0005-0000-0000-00006D260000}"/>
    <cellStyle name="20% - Ênfase5 20 2" xfId="3944" xr:uid="{00000000-0005-0000-0000-00006E260000}"/>
    <cellStyle name="20% - Ênfase5 20 3" xfId="7252" xr:uid="{00000000-0005-0000-0000-00006F260000}"/>
    <cellStyle name="20% - Ênfase5 20 4" xfId="10641" xr:uid="{00000000-0005-0000-0000-000070260000}"/>
    <cellStyle name="20% - Ênfase5 20 5" xfId="13955" xr:uid="{00000000-0005-0000-0000-000071260000}"/>
    <cellStyle name="20% - Ênfase5 20 6" xfId="17264" xr:uid="{00000000-0005-0000-0000-000072260000}"/>
    <cellStyle name="20% - Ênfase5 20 7" xfId="20605" xr:uid="{00000000-0005-0000-0000-000073260000}"/>
    <cellStyle name="20% - Ênfase5 20 8" xfId="23970" xr:uid="{00000000-0005-0000-0000-000074260000}"/>
    <cellStyle name="20% - Ênfase5 20 9" xfId="27279" xr:uid="{00000000-0005-0000-0000-000075260000}"/>
    <cellStyle name="20% - Ênfase5 200" xfId="3019" xr:uid="{00000000-0005-0000-0000-000076260000}"/>
    <cellStyle name="20% - Ênfase5 200 2" xfId="6383" xr:uid="{00000000-0005-0000-0000-000077260000}"/>
    <cellStyle name="20% - Ênfase5 200 3" xfId="9691" xr:uid="{00000000-0005-0000-0000-000078260000}"/>
    <cellStyle name="20% - Ênfase5 200 4" xfId="13080" xr:uid="{00000000-0005-0000-0000-000079260000}"/>
    <cellStyle name="20% - Ênfase5 200 5" xfId="16394" xr:uid="{00000000-0005-0000-0000-00007A260000}"/>
    <cellStyle name="20% - Ênfase5 200 6" xfId="19703" xr:uid="{00000000-0005-0000-0000-00007B260000}"/>
    <cellStyle name="20% - Ênfase5 200 7" xfId="23044" xr:uid="{00000000-0005-0000-0000-00007C260000}"/>
    <cellStyle name="20% - Ênfase5 200 8" xfId="26409" xr:uid="{00000000-0005-0000-0000-00007D260000}"/>
    <cellStyle name="20% - Ênfase5 200 9" xfId="29718" xr:uid="{00000000-0005-0000-0000-00007E260000}"/>
    <cellStyle name="20% - Ênfase5 201" xfId="3032" xr:uid="{00000000-0005-0000-0000-00007F260000}"/>
    <cellStyle name="20% - Ênfase5 201 2" xfId="6396" xr:uid="{00000000-0005-0000-0000-000080260000}"/>
    <cellStyle name="20% - Ênfase5 201 3" xfId="9704" xr:uid="{00000000-0005-0000-0000-000081260000}"/>
    <cellStyle name="20% - Ênfase5 201 4" xfId="13093" xr:uid="{00000000-0005-0000-0000-000082260000}"/>
    <cellStyle name="20% - Ênfase5 201 5" xfId="16407" xr:uid="{00000000-0005-0000-0000-000083260000}"/>
    <cellStyle name="20% - Ênfase5 201 6" xfId="19716" xr:uid="{00000000-0005-0000-0000-000084260000}"/>
    <cellStyle name="20% - Ênfase5 201 7" xfId="23057" xr:uid="{00000000-0005-0000-0000-000085260000}"/>
    <cellStyle name="20% - Ênfase5 201 8" xfId="26422" xr:uid="{00000000-0005-0000-0000-000086260000}"/>
    <cellStyle name="20% - Ênfase5 201 9" xfId="29731" xr:uid="{00000000-0005-0000-0000-000087260000}"/>
    <cellStyle name="20% - Ênfase5 202" xfId="3045" xr:uid="{00000000-0005-0000-0000-000088260000}"/>
    <cellStyle name="20% - Ênfase5 202 2" xfId="6409" xr:uid="{00000000-0005-0000-0000-000089260000}"/>
    <cellStyle name="20% - Ênfase5 202 3" xfId="9717" xr:uid="{00000000-0005-0000-0000-00008A260000}"/>
    <cellStyle name="20% - Ênfase5 202 4" xfId="13106" xr:uid="{00000000-0005-0000-0000-00008B260000}"/>
    <cellStyle name="20% - Ênfase5 202 5" xfId="16420" xr:uid="{00000000-0005-0000-0000-00008C260000}"/>
    <cellStyle name="20% - Ênfase5 202 6" xfId="19729" xr:uid="{00000000-0005-0000-0000-00008D260000}"/>
    <cellStyle name="20% - Ênfase5 202 7" xfId="23070" xr:uid="{00000000-0005-0000-0000-00008E260000}"/>
    <cellStyle name="20% - Ênfase5 202 8" xfId="26435" xr:uid="{00000000-0005-0000-0000-00008F260000}"/>
    <cellStyle name="20% - Ênfase5 202 9" xfId="29744" xr:uid="{00000000-0005-0000-0000-000090260000}"/>
    <cellStyle name="20% - Ênfase5 203" xfId="3058" xr:uid="{00000000-0005-0000-0000-000091260000}"/>
    <cellStyle name="20% - Ênfase5 203 2" xfId="6422" xr:uid="{00000000-0005-0000-0000-000092260000}"/>
    <cellStyle name="20% - Ênfase5 203 3" xfId="9730" xr:uid="{00000000-0005-0000-0000-000093260000}"/>
    <cellStyle name="20% - Ênfase5 203 4" xfId="13119" xr:uid="{00000000-0005-0000-0000-000094260000}"/>
    <cellStyle name="20% - Ênfase5 203 5" xfId="16433" xr:uid="{00000000-0005-0000-0000-000095260000}"/>
    <cellStyle name="20% - Ênfase5 203 6" xfId="19742" xr:uid="{00000000-0005-0000-0000-000096260000}"/>
    <cellStyle name="20% - Ênfase5 203 7" xfId="23083" xr:uid="{00000000-0005-0000-0000-000097260000}"/>
    <cellStyle name="20% - Ênfase5 203 8" xfId="26448" xr:uid="{00000000-0005-0000-0000-000098260000}"/>
    <cellStyle name="20% - Ênfase5 203 9" xfId="29757" xr:uid="{00000000-0005-0000-0000-000099260000}"/>
    <cellStyle name="20% - Ênfase5 204" xfId="3071" xr:uid="{00000000-0005-0000-0000-00009A260000}"/>
    <cellStyle name="20% - Ênfase5 204 2" xfId="6435" xr:uid="{00000000-0005-0000-0000-00009B260000}"/>
    <cellStyle name="20% - Ênfase5 204 3" xfId="9743" xr:uid="{00000000-0005-0000-0000-00009C260000}"/>
    <cellStyle name="20% - Ênfase5 204 4" xfId="13132" xr:uid="{00000000-0005-0000-0000-00009D260000}"/>
    <cellStyle name="20% - Ênfase5 204 5" xfId="16446" xr:uid="{00000000-0005-0000-0000-00009E260000}"/>
    <cellStyle name="20% - Ênfase5 204 6" xfId="19755" xr:uid="{00000000-0005-0000-0000-00009F260000}"/>
    <cellStyle name="20% - Ênfase5 204 7" xfId="23096" xr:uid="{00000000-0005-0000-0000-0000A0260000}"/>
    <cellStyle name="20% - Ênfase5 204 8" xfId="26461" xr:uid="{00000000-0005-0000-0000-0000A1260000}"/>
    <cellStyle name="20% - Ênfase5 204 9" xfId="29770" xr:uid="{00000000-0005-0000-0000-0000A2260000}"/>
    <cellStyle name="20% - Ênfase5 205" xfId="3084" xr:uid="{00000000-0005-0000-0000-0000A3260000}"/>
    <cellStyle name="20% - Ênfase5 205 2" xfId="6448" xr:uid="{00000000-0005-0000-0000-0000A4260000}"/>
    <cellStyle name="20% - Ênfase5 205 3" xfId="9756" xr:uid="{00000000-0005-0000-0000-0000A5260000}"/>
    <cellStyle name="20% - Ênfase5 205 4" xfId="13145" xr:uid="{00000000-0005-0000-0000-0000A6260000}"/>
    <cellStyle name="20% - Ênfase5 205 5" xfId="16459" xr:uid="{00000000-0005-0000-0000-0000A7260000}"/>
    <cellStyle name="20% - Ênfase5 205 6" xfId="19768" xr:uid="{00000000-0005-0000-0000-0000A8260000}"/>
    <cellStyle name="20% - Ênfase5 205 7" xfId="23109" xr:uid="{00000000-0005-0000-0000-0000A9260000}"/>
    <cellStyle name="20% - Ênfase5 205 8" xfId="26474" xr:uid="{00000000-0005-0000-0000-0000AA260000}"/>
    <cellStyle name="20% - Ênfase5 205 9" xfId="29783" xr:uid="{00000000-0005-0000-0000-0000AB260000}"/>
    <cellStyle name="20% - Ênfase5 206" xfId="3097" xr:uid="{00000000-0005-0000-0000-0000AC260000}"/>
    <cellStyle name="20% - Ênfase5 206 2" xfId="6461" xr:uid="{00000000-0005-0000-0000-0000AD260000}"/>
    <cellStyle name="20% - Ênfase5 206 3" xfId="9769" xr:uid="{00000000-0005-0000-0000-0000AE260000}"/>
    <cellStyle name="20% - Ênfase5 206 4" xfId="13158" xr:uid="{00000000-0005-0000-0000-0000AF260000}"/>
    <cellStyle name="20% - Ênfase5 206 5" xfId="16472" xr:uid="{00000000-0005-0000-0000-0000B0260000}"/>
    <cellStyle name="20% - Ênfase5 206 6" xfId="19781" xr:uid="{00000000-0005-0000-0000-0000B1260000}"/>
    <cellStyle name="20% - Ênfase5 206 7" xfId="23122" xr:uid="{00000000-0005-0000-0000-0000B2260000}"/>
    <cellStyle name="20% - Ênfase5 206 8" xfId="26487" xr:uid="{00000000-0005-0000-0000-0000B3260000}"/>
    <cellStyle name="20% - Ênfase5 206 9" xfId="29796" xr:uid="{00000000-0005-0000-0000-0000B4260000}"/>
    <cellStyle name="20% - Ênfase5 207" xfId="3110" xr:uid="{00000000-0005-0000-0000-0000B5260000}"/>
    <cellStyle name="20% - Ênfase5 207 2" xfId="6474" xr:uid="{00000000-0005-0000-0000-0000B6260000}"/>
    <cellStyle name="20% - Ênfase5 207 3" xfId="9782" xr:uid="{00000000-0005-0000-0000-0000B7260000}"/>
    <cellStyle name="20% - Ênfase5 207 4" xfId="13171" xr:uid="{00000000-0005-0000-0000-0000B8260000}"/>
    <cellStyle name="20% - Ênfase5 207 5" xfId="16485" xr:uid="{00000000-0005-0000-0000-0000B9260000}"/>
    <cellStyle name="20% - Ênfase5 207 6" xfId="19794" xr:uid="{00000000-0005-0000-0000-0000BA260000}"/>
    <cellStyle name="20% - Ênfase5 207 7" xfId="23135" xr:uid="{00000000-0005-0000-0000-0000BB260000}"/>
    <cellStyle name="20% - Ênfase5 207 8" xfId="26500" xr:uid="{00000000-0005-0000-0000-0000BC260000}"/>
    <cellStyle name="20% - Ênfase5 207 9" xfId="29809" xr:uid="{00000000-0005-0000-0000-0000BD260000}"/>
    <cellStyle name="20% - Ênfase5 208" xfId="3123" xr:uid="{00000000-0005-0000-0000-0000BE260000}"/>
    <cellStyle name="20% - Ênfase5 208 2" xfId="6487" xr:uid="{00000000-0005-0000-0000-0000BF260000}"/>
    <cellStyle name="20% - Ênfase5 208 3" xfId="9795" xr:uid="{00000000-0005-0000-0000-0000C0260000}"/>
    <cellStyle name="20% - Ênfase5 208 4" xfId="13184" xr:uid="{00000000-0005-0000-0000-0000C1260000}"/>
    <cellStyle name="20% - Ênfase5 208 5" xfId="16498" xr:uid="{00000000-0005-0000-0000-0000C2260000}"/>
    <cellStyle name="20% - Ênfase5 208 6" xfId="19807" xr:uid="{00000000-0005-0000-0000-0000C3260000}"/>
    <cellStyle name="20% - Ênfase5 208 7" xfId="23148" xr:uid="{00000000-0005-0000-0000-0000C4260000}"/>
    <cellStyle name="20% - Ênfase5 208 8" xfId="26513" xr:uid="{00000000-0005-0000-0000-0000C5260000}"/>
    <cellStyle name="20% - Ênfase5 208 9" xfId="29822" xr:uid="{00000000-0005-0000-0000-0000C6260000}"/>
    <cellStyle name="20% - Ênfase5 209" xfId="3136" xr:uid="{00000000-0005-0000-0000-0000C7260000}"/>
    <cellStyle name="20% - Ênfase5 209 2" xfId="6500" xr:uid="{00000000-0005-0000-0000-0000C8260000}"/>
    <cellStyle name="20% - Ênfase5 209 3" xfId="9808" xr:uid="{00000000-0005-0000-0000-0000C9260000}"/>
    <cellStyle name="20% - Ênfase5 209 4" xfId="13197" xr:uid="{00000000-0005-0000-0000-0000CA260000}"/>
    <cellStyle name="20% - Ênfase5 209 5" xfId="16511" xr:uid="{00000000-0005-0000-0000-0000CB260000}"/>
    <cellStyle name="20% - Ênfase5 209 6" xfId="19820" xr:uid="{00000000-0005-0000-0000-0000CC260000}"/>
    <cellStyle name="20% - Ênfase5 209 7" xfId="23161" xr:uid="{00000000-0005-0000-0000-0000CD260000}"/>
    <cellStyle name="20% - Ênfase5 209 8" xfId="26526" xr:uid="{00000000-0005-0000-0000-0000CE260000}"/>
    <cellStyle name="20% - Ênfase5 209 9" xfId="29835" xr:uid="{00000000-0005-0000-0000-0000CF260000}"/>
    <cellStyle name="20% - Ênfase5 21" xfId="593" xr:uid="{00000000-0005-0000-0000-0000D0260000}"/>
    <cellStyle name="20% - Ênfase5 21 2" xfId="3957" xr:uid="{00000000-0005-0000-0000-0000D1260000}"/>
    <cellStyle name="20% - Ênfase5 21 3" xfId="7265" xr:uid="{00000000-0005-0000-0000-0000D2260000}"/>
    <cellStyle name="20% - Ênfase5 21 4" xfId="10654" xr:uid="{00000000-0005-0000-0000-0000D3260000}"/>
    <cellStyle name="20% - Ênfase5 21 5" xfId="13968" xr:uid="{00000000-0005-0000-0000-0000D4260000}"/>
    <cellStyle name="20% - Ênfase5 21 6" xfId="17277" xr:uid="{00000000-0005-0000-0000-0000D5260000}"/>
    <cellStyle name="20% - Ênfase5 21 7" xfId="20618" xr:uid="{00000000-0005-0000-0000-0000D6260000}"/>
    <cellStyle name="20% - Ênfase5 21 8" xfId="23983" xr:uid="{00000000-0005-0000-0000-0000D7260000}"/>
    <cellStyle name="20% - Ênfase5 21 9" xfId="27292" xr:uid="{00000000-0005-0000-0000-0000D8260000}"/>
    <cellStyle name="20% - Ênfase5 210" xfId="3149" xr:uid="{00000000-0005-0000-0000-0000D9260000}"/>
    <cellStyle name="20% - Ênfase5 210 2" xfId="6513" xr:uid="{00000000-0005-0000-0000-0000DA260000}"/>
    <cellStyle name="20% - Ênfase5 210 3" xfId="9821" xr:uid="{00000000-0005-0000-0000-0000DB260000}"/>
    <cellStyle name="20% - Ênfase5 210 4" xfId="13210" xr:uid="{00000000-0005-0000-0000-0000DC260000}"/>
    <cellStyle name="20% - Ênfase5 210 5" xfId="16524" xr:uid="{00000000-0005-0000-0000-0000DD260000}"/>
    <cellStyle name="20% - Ênfase5 210 6" xfId="19833" xr:uid="{00000000-0005-0000-0000-0000DE260000}"/>
    <cellStyle name="20% - Ênfase5 210 7" xfId="23174" xr:uid="{00000000-0005-0000-0000-0000DF260000}"/>
    <cellStyle name="20% - Ênfase5 210 8" xfId="26539" xr:uid="{00000000-0005-0000-0000-0000E0260000}"/>
    <cellStyle name="20% - Ênfase5 210 9" xfId="29848" xr:uid="{00000000-0005-0000-0000-0000E1260000}"/>
    <cellStyle name="20% - Ênfase5 211" xfId="3162" xr:uid="{00000000-0005-0000-0000-0000E2260000}"/>
    <cellStyle name="20% - Ênfase5 211 2" xfId="6526" xr:uid="{00000000-0005-0000-0000-0000E3260000}"/>
    <cellStyle name="20% - Ênfase5 211 3" xfId="9834" xr:uid="{00000000-0005-0000-0000-0000E4260000}"/>
    <cellStyle name="20% - Ênfase5 211 4" xfId="13223" xr:uid="{00000000-0005-0000-0000-0000E5260000}"/>
    <cellStyle name="20% - Ênfase5 211 5" xfId="16537" xr:uid="{00000000-0005-0000-0000-0000E6260000}"/>
    <cellStyle name="20% - Ênfase5 211 6" xfId="19846" xr:uid="{00000000-0005-0000-0000-0000E7260000}"/>
    <cellStyle name="20% - Ênfase5 211 7" xfId="23187" xr:uid="{00000000-0005-0000-0000-0000E8260000}"/>
    <cellStyle name="20% - Ênfase5 211 8" xfId="26552" xr:uid="{00000000-0005-0000-0000-0000E9260000}"/>
    <cellStyle name="20% - Ênfase5 211 9" xfId="29861" xr:uid="{00000000-0005-0000-0000-0000EA260000}"/>
    <cellStyle name="20% - Ênfase5 212" xfId="3175" xr:uid="{00000000-0005-0000-0000-0000EB260000}"/>
    <cellStyle name="20% - Ênfase5 212 2" xfId="6539" xr:uid="{00000000-0005-0000-0000-0000EC260000}"/>
    <cellStyle name="20% - Ênfase5 212 3" xfId="9847" xr:uid="{00000000-0005-0000-0000-0000ED260000}"/>
    <cellStyle name="20% - Ênfase5 212 4" xfId="13236" xr:uid="{00000000-0005-0000-0000-0000EE260000}"/>
    <cellStyle name="20% - Ênfase5 212 5" xfId="16550" xr:uid="{00000000-0005-0000-0000-0000EF260000}"/>
    <cellStyle name="20% - Ênfase5 212 6" xfId="19859" xr:uid="{00000000-0005-0000-0000-0000F0260000}"/>
    <cellStyle name="20% - Ênfase5 212 7" xfId="23200" xr:uid="{00000000-0005-0000-0000-0000F1260000}"/>
    <cellStyle name="20% - Ênfase5 212 8" xfId="26565" xr:uid="{00000000-0005-0000-0000-0000F2260000}"/>
    <cellStyle name="20% - Ênfase5 212 9" xfId="29874" xr:uid="{00000000-0005-0000-0000-0000F3260000}"/>
    <cellStyle name="20% - Ênfase5 213" xfId="3188" xr:uid="{00000000-0005-0000-0000-0000F4260000}"/>
    <cellStyle name="20% - Ênfase5 213 2" xfId="6552" xr:uid="{00000000-0005-0000-0000-0000F5260000}"/>
    <cellStyle name="20% - Ênfase5 213 3" xfId="9860" xr:uid="{00000000-0005-0000-0000-0000F6260000}"/>
    <cellStyle name="20% - Ênfase5 213 4" xfId="13249" xr:uid="{00000000-0005-0000-0000-0000F7260000}"/>
    <cellStyle name="20% - Ênfase5 213 5" xfId="16563" xr:uid="{00000000-0005-0000-0000-0000F8260000}"/>
    <cellStyle name="20% - Ênfase5 213 6" xfId="19872" xr:uid="{00000000-0005-0000-0000-0000F9260000}"/>
    <cellStyle name="20% - Ênfase5 213 7" xfId="23213" xr:uid="{00000000-0005-0000-0000-0000FA260000}"/>
    <cellStyle name="20% - Ênfase5 213 8" xfId="26578" xr:uid="{00000000-0005-0000-0000-0000FB260000}"/>
    <cellStyle name="20% - Ênfase5 213 9" xfId="29887" xr:uid="{00000000-0005-0000-0000-0000FC260000}"/>
    <cellStyle name="20% - Ênfase5 214" xfId="3201" xr:uid="{00000000-0005-0000-0000-0000FD260000}"/>
    <cellStyle name="20% - Ênfase5 214 2" xfId="6565" xr:uid="{00000000-0005-0000-0000-0000FE260000}"/>
    <cellStyle name="20% - Ênfase5 214 3" xfId="9873" xr:uid="{00000000-0005-0000-0000-0000FF260000}"/>
    <cellStyle name="20% - Ênfase5 214 4" xfId="13262" xr:uid="{00000000-0005-0000-0000-000000270000}"/>
    <cellStyle name="20% - Ênfase5 214 5" xfId="16576" xr:uid="{00000000-0005-0000-0000-000001270000}"/>
    <cellStyle name="20% - Ênfase5 214 6" xfId="19885" xr:uid="{00000000-0005-0000-0000-000002270000}"/>
    <cellStyle name="20% - Ênfase5 214 7" xfId="23226" xr:uid="{00000000-0005-0000-0000-000003270000}"/>
    <cellStyle name="20% - Ênfase5 214 8" xfId="26591" xr:uid="{00000000-0005-0000-0000-000004270000}"/>
    <cellStyle name="20% - Ênfase5 214 9" xfId="29900" xr:uid="{00000000-0005-0000-0000-000005270000}"/>
    <cellStyle name="20% - Ênfase5 215" xfId="3214" xr:uid="{00000000-0005-0000-0000-000006270000}"/>
    <cellStyle name="20% - Ênfase5 215 2" xfId="6578" xr:uid="{00000000-0005-0000-0000-000007270000}"/>
    <cellStyle name="20% - Ênfase5 215 3" xfId="9886" xr:uid="{00000000-0005-0000-0000-000008270000}"/>
    <cellStyle name="20% - Ênfase5 215 4" xfId="13275" xr:uid="{00000000-0005-0000-0000-000009270000}"/>
    <cellStyle name="20% - Ênfase5 215 5" xfId="16589" xr:uid="{00000000-0005-0000-0000-00000A270000}"/>
    <cellStyle name="20% - Ênfase5 215 6" xfId="19898" xr:uid="{00000000-0005-0000-0000-00000B270000}"/>
    <cellStyle name="20% - Ênfase5 215 7" xfId="23239" xr:uid="{00000000-0005-0000-0000-00000C270000}"/>
    <cellStyle name="20% - Ênfase5 215 8" xfId="26604" xr:uid="{00000000-0005-0000-0000-00000D270000}"/>
    <cellStyle name="20% - Ênfase5 215 9" xfId="29913" xr:uid="{00000000-0005-0000-0000-00000E270000}"/>
    <cellStyle name="20% - Ênfase5 216" xfId="3227" xr:uid="{00000000-0005-0000-0000-00000F270000}"/>
    <cellStyle name="20% - Ênfase5 216 2" xfId="6591" xr:uid="{00000000-0005-0000-0000-000010270000}"/>
    <cellStyle name="20% - Ênfase5 216 3" xfId="9899" xr:uid="{00000000-0005-0000-0000-000011270000}"/>
    <cellStyle name="20% - Ênfase5 216 4" xfId="13288" xr:uid="{00000000-0005-0000-0000-000012270000}"/>
    <cellStyle name="20% - Ênfase5 216 5" xfId="16602" xr:uid="{00000000-0005-0000-0000-000013270000}"/>
    <cellStyle name="20% - Ênfase5 216 6" xfId="19911" xr:uid="{00000000-0005-0000-0000-000014270000}"/>
    <cellStyle name="20% - Ênfase5 216 7" xfId="23252" xr:uid="{00000000-0005-0000-0000-000015270000}"/>
    <cellStyle name="20% - Ênfase5 216 8" xfId="26617" xr:uid="{00000000-0005-0000-0000-000016270000}"/>
    <cellStyle name="20% - Ênfase5 216 9" xfId="29926" xr:uid="{00000000-0005-0000-0000-000017270000}"/>
    <cellStyle name="20% - Ênfase5 217" xfId="3240" xr:uid="{00000000-0005-0000-0000-000018270000}"/>
    <cellStyle name="20% - Ênfase5 217 2" xfId="6604" xr:uid="{00000000-0005-0000-0000-000019270000}"/>
    <cellStyle name="20% - Ênfase5 217 3" xfId="9912" xr:uid="{00000000-0005-0000-0000-00001A270000}"/>
    <cellStyle name="20% - Ênfase5 217 4" xfId="13301" xr:uid="{00000000-0005-0000-0000-00001B270000}"/>
    <cellStyle name="20% - Ênfase5 217 5" xfId="16615" xr:uid="{00000000-0005-0000-0000-00001C270000}"/>
    <cellStyle name="20% - Ênfase5 217 6" xfId="19924" xr:uid="{00000000-0005-0000-0000-00001D270000}"/>
    <cellStyle name="20% - Ênfase5 217 7" xfId="23265" xr:uid="{00000000-0005-0000-0000-00001E270000}"/>
    <cellStyle name="20% - Ênfase5 217 8" xfId="26630" xr:uid="{00000000-0005-0000-0000-00001F270000}"/>
    <cellStyle name="20% - Ênfase5 217 9" xfId="29939" xr:uid="{00000000-0005-0000-0000-000020270000}"/>
    <cellStyle name="20% - Ênfase5 218" xfId="3253" xr:uid="{00000000-0005-0000-0000-000021270000}"/>
    <cellStyle name="20% - Ênfase5 218 2" xfId="6617" xr:uid="{00000000-0005-0000-0000-000022270000}"/>
    <cellStyle name="20% - Ênfase5 218 3" xfId="9925" xr:uid="{00000000-0005-0000-0000-000023270000}"/>
    <cellStyle name="20% - Ênfase5 218 4" xfId="13314" xr:uid="{00000000-0005-0000-0000-000024270000}"/>
    <cellStyle name="20% - Ênfase5 218 5" xfId="16628" xr:uid="{00000000-0005-0000-0000-000025270000}"/>
    <cellStyle name="20% - Ênfase5 218 6" xfId="19937" xr:uid="{00000000-0005-0000-0000-000026270000}"/>
    <cellStyle name="20% - Ênfase5 218 7" xfId="23278" xr:uid="{00000000-0005-0000-0000-000027270000}"/>
    <cellStyle name="20% - Ênfase5 218 8" xfId="26643" xr:uid="{00000000-0005-0000-0000-000028270000}"/>
    <cellStyle name="20% - Ênfase5 218 9" xfId="29952" xr:uid="{00000000-0005-0000-0000-000029270000}"/>
    <cellStyle name="20% - Ênfase5 219" xfId="3266" xr:uid="{00000000-0005-0000-0000-00002A270000}"/>
    <cellStyle name="20% - Ênfase5 219 2" xfId="6630" xr:uid="{00000000-0005-0000-0000-00002B270000}"/>
    <cellStyle name="20% - Ênfase5 219 3" xfId="9938" xr:uid="{00000000-0005-0000-0000-00002C270000}"/>
    <cellStyle name="20% - Ênfase5 219 4" xfId="13327" xr:uid="{00000000-0005-0000-0000-00002D270000}"/>
    <cellStyle name="20% - Ênfase5 219 5" xfId="16641" xr:uid="{00000000-0005-0000-0000-00002E270000}"/>
    <cellStyle name="20% - Ênfase5 219 6" xfId="19950" xr:uid="{00000000-0005-0000-0000-00002F270000}"/>
    <cellStyle name="20% - Ênfase5 219 7" xfId="23291" xr:uid="{00000000-0005-0000-0000-000030270000}"/>
    <cellStyle name="20% - Ênfase5 219 8" xfId="26656" xr:uid="{00000000-0005-0000-0000-000031270000}"/>
    <cellStyle name="20% - Ênfase5 219 9" xfId="29965" xr:uid="{00000000-0005-0000-0000-000032270000}"/>
    <cellStyle name="20% - Ênfase5 22" xfId="606" xr:uid="{00000000-0005-0000-0000-000033270000}"/>
    <cellStyle name="20% - Ênfase5 22 2" xfId="3970" xr:uid="{00000000-0005-0000-0000-000034270000}"/>
    <cellStyle name="20% - Ênfase5 22 3" xfId="7278" xr:uid="{00000000-0005-0000-0000-000035270000}"/>
    <cellStyle name="20% - Ênfase5 22 4" xfId="10667" xr:uid="{00000000-0005-0000-0000-000036270000}"/>
    <cellStyle name="20% - Ênfase5 22 5" xfId="13981" xr:uid="{00000000-0005-0000-0000-000037270000}"/>
    <cellStyle name="20% - Ênfase5 22 6" xfId="17290" xr:uid="{00000000-0005-0000-0000-000038270000}"/>
    <cellStyle name="20% - Ênfase5 22 7" xfId="20631" xr:uid="{00000000-0005-0000-0000-000039270000}"/>
    <cellStyle name="20% - Ênfase5 22 8" xfId="23996" xr:uid="{00000000-0005-0000-0000-00003A270000}"/>
    <cellStyle name="20% - Ênfase5 22 9" xfId="27305" xr:uid="{00000000-0005-0000-0000-00003B270000}"/>
    <cellStyle name="20% - Ênfase5 220" xfId="3279" xr:uid="{00000000-0005-0000-0000-00003C270000}"/>
    <cellStyle name="20% - Ênfase5 220 2" xfId="6643" xr:uid="{00000000-0005-0000-0000-00003D270000}"/>
    <cellStyle name="20% - Ênfase5 220 3" xfId="9951" xr:uid="{00000000-0005-0000-0000-00003E270000}"/>
    <cellStyle name="20% - Ênfase5 220 4" xfId="13340" xr:uid="{00000000-0005-0000-0000-00003F270000}"/>
    <cellStyle name="20% - Ênfase5 220 5" xfId="16654" xr:uid="{00000000-0005-0000-0000-000040270000}"/>
    <cellStyle name="20% - Ênfase5 220 6" xfId="19963" xr:uid="{00000000-0005-0000-0000-000041270000}"/>
    <cellStyle name="20% - Ênfase5 220 7" xfId="23304" xr:uid="{00000000-0005-0000-0000-000042270000}"/>
    <cellStyle name="20% - Ênfase5 220 8" xfId="26669" xr:uid="{00000000-0005-0000-0000-000043270000}"/>
    <cellStyle name="20% - Ênfase5 220 9" xfId="29978" xr:uid="{00000000-0005-0000-0000-000044270000}"/>
    <cellStyle name="20% - Ênfase5 221" xfId="3292" xr:uid="{00000000-0005-0000-0000-000045270000}"/>
    <cellStyle name="20% - Ênfase5 221 2" xfId="6656" xr:uid="{00000000-0005-0000-0000-000046270000}"/>
    <cellStyle name="20% - Ênfase5 221 3" xfId="9964" xr:uid="{00000000-0005-0000-0000-000047270000}"/>
    <cellStyle name="20% - Ênfase5 221 4" xfId="13353" xr:uid="{00000000-0005-0000-0000-000048270000}"/>
    <cellStyle name="20% - Ênfase5 221 5" xfId="16667" xr:uid="{00000000-0005-0000-0000-000049270000}"/>
    <cellStyle name="20% - Ênfase5 221 6" xfId="19976" xr:uid="{00000000-0005-0000-0000-00004A270000}"/>
    <cellStyle name="20% - Ênfase5 221 7" xfId="23317" xr:uid="{00000000-0005-0000-0000-00004B270000}"/>
    <cellStyle name="20% - Ênfase5 221 8" xfId="26682" xr:uid="{00000000-0005-0000-0000-00004C270000}"/>
    <cellStyle name="20% - Ênfase5 221 9" xfId="29991" xr:uid="{00000000-0005-0000-0000-00004D270000}"/>
    <cellStyle name="20% - Ênfase5 222" xfId="3305" xr:uid="{00000000-0005-0000-0000-00004E270000}"/>
    <cellStyle name="20% - Ênfase5 222 2" xfId="6669" xr:uid="{00000000-0005-0000-0000-00004F270000}"/>
    <cellStyle name="20% - Ênfase5 222 3" xfId="9977" xr:uid="{00000000-0005-0000-0000-000050270000}"/>
    <cellStyle name="20% - Ênfase5 222 4" xfId="13366" xr:uid="{00000000-0005-0000-0000-000051270000}"/>
    <cellStyle name="20% - Ênfase5 222 5" xfId="16680" xr:uid="{00000000-0005-0000-0000-000052270000}"/>
    <cellStyle name="20% - Ênfase5 222 6" xfId="19989" xr:uid="{00000000-0005-0000-0000-000053270000}"/>
    <cellStyle name="20% - Ênfase5 222 7" xfId="23330" xr:uid="{00000000-0005-0000-0000-000054270000}"/>
    <cellStyle name="20% - Ênfase5 222 8" xfId="26695" xr:uid="{00000000-0005-0000-0000-000055270000}"/>
    <cellStyle name="20% - Ênfase5 222 9" xfId="30004" xr:uid="{00000000-0005-0000-0000-000056270000}"/>
    <cellStyle name="20% - Ênfase5 223" xfId="3318" xr:uid="{00000000-0005-0000-0000-000057270000}"/>
    <cellStyle name="20% - Ênfase5 223 2" xfId="6682" xr:uid="{00000000-0005-0000-0000-000058270000}"/>
    <cellStyle name="20% - Ênfase5 223 3" xfId="9990" xr:uid="{00000000-0005-0000-0000-000059270000}"/>
    <cellStyle name="20% - Ênfase5 223 4" xfId="13379" xr:uid="{00000000-0005-0000-0000-00005A270000}"/>
    <cellStyle name="20% - Ênfase5 223 5" xfId="16693" xr:uid="{00000000-0005-0000-0000-00005B270000}"/>
    <cellStyle name="20% - Ênfase5 223 6" xfId="20002" xr:uid="{00000000-0005-0000-0000-00005C270000}"/>
    <cellStyle name="20% - Ênfase5 223 7" xfId="23343" xr:uid="{00000000-0005-0000-0000-00005D270000}"/>
    <cellStyle name="20% - Ênfase5 223 8" xfId="26708" xr:uid="{00000000-0005-0000-0000-00005E270000}"/>
    <cellStyle name="20% - Ênfase5 223 9" xfId="30017" xr:uid="{00000000-0005-0000-0000-00005F270000}"/>
    <cellStyle name="20% - Ênfase5 224" xfId="3331" xr:uid="{00000000-0005-0000-0000-000060270000}"/>
    <cellStyle name="20% - Ênfase5 224 2" xfId="6695" xr:uid="{00000000-0005-0000-0000-000061270000}"/>
    <cellStyle name="20% - Ênfase5 224 3" xfId="10003" xr:uid="{00000000-0005-0000-0000-000062270000}"/>
    <cellStyle name="20% - Ênfase5 224 4" xfId="13392" xr:uid="{00000000-0005-0000-0000-000063270000}"/>
    <cellStyle name="20% - Ênfase5 224 5" xfId="16706" xr:uid="{00000000-0005-0000-0000-000064270000}"/>
    <cellStyle name="20% - Ênfase5 224 6" xfId="20015" xr:uid="{00000000-0005-0000-0000-000065270000}"/>
    <cellStyle name="20% - Ênfase5 224 7" xfId="23356" xr:uid="{00000000-0005-0000-0000-000066270000}"/>
    <cellStyle name="20% - Ênfase5 224 8" xfId="26721" xr:uid="{00000000-0005-0000-0000-000067270000}"/>
    <cellStyle name="20% - Ênfase5 224 9" xfId="30030" xr:uid="{00000000-0005-0000-0000-000068270000}"/>
    <cellStyle name="20% - Ênfase5 225" xfId="3344" xr:uid="{00000000-0005-0000-0000-000069270000}"/>
    <cellStyle name="20% - Ênfase5 225 2" xfId="6708" xr:uid="{00000000-0005-0000-0000-00006A270000}"/>
    <cellStyle name="20% - Ênfase5 225 3" xfId="10016" xr:uid="{00000000-0005-0000-0000-00006B270000}"/>
    <cellStyle name="20% - Ênfase5 225 4" xfId="13405" xr:uid="{00000000-0005-0000-0000-00006C270000}"/>
    <cellStyle name="20% - Ênfase5 225 5" xfId="16719" xr:uid="{00000000-0005-0000-0000-00006D270000}"/>
    <cellStyle name="20% - Ênfase5 225 6" xfId="20028" xr:uid="{00000000-0005-0000-0000-00006E270000}"/>
    <cellStyle name="20% - Ênfase5 225 7" xfId="23369" xr:uid="{00000000-0005-0000-0000-00006F270000}"/>
    <cellStyle name="20% - Ênfase5 225 8" xfId="26734" xr:uid="{00000000-0005-0000-0000-000070270000}"/>
    <cellStyle name="20% - Ênfase5 225 9" xfId="30043" xr:uid="{00000000-0005-0000-0000-000071270000}"/>
    <cellStyle name="20% - Ênfase5 226" xfId="3357" xr:uid="{00000000-0005-0000-0000-000072270000}"/>
    <cellStyle name="20% - Ênfase5 226 2" xfId="6721" xr:uid="{00000000-0005-0000-0000-000073270000}"/>
    <cellStyle name="20% - Ênfase5 226 3" xfId="10029" xr:uid="{00000000-0005-0000-0000-000074270000}"/>
    <cellStyle name="20% - Ênfase5 226 4" xfId="13418" xr:uid="{00000000-0005-0000-0000-000075270000}"/>
    <cellStyle name="20% - Ênfase5 226 5" xfId="16732" xr:uid="{00000000-0005-0000-0000-000076270000}"/>
    <cellStyle name="20% - Ênfase5 226 6" xfId="20041" xr:uid="{00000000-0005-0000-0000-000077270000}"/>
    <cellStyle name="20% - Ênfase5 226 7" xfId="23382" xr:uid="{00000000-0005-0000-0000-000078270000}"/>
    <cellStyle name="20% - Ênfase5 226 8" xfId="26747" xr:uid="{00000000-0005-0000-0000-000079270000}"/>
    <cellStyle name="20% - Ênfase5 226 9" xfId="30056" xr:uid="{00000000-0005-0000-0000-00007A270000}"/>
    <cellStyle name="20% - Ênfase5 227" xfId="3370" xr:uid="{00000000-0005-0000-0000-00007B270000}"/>
    <cellStyle name="20% - Ênfase5 227 2" xfId="6734" xr:uid="{00000000-0005-0000-0000-00007C270000}"/>
    <cellStyle name="20% - Ênfase5 227 3" xfId="10042" xr:uid="{00000000-0005-0000-0000-00007D270000}"/>
    <cellStyle name="20% - Ênfase5 227 4" xfId="13431" xr:uid="{00000000-0005-0000-0000-00007E270000}"/>
    <cellStyle name="20% - Ênfase5 227 5" xfId="16745" xr:uid="{00000000-0005-0000-0000-00007F270000}"/>
    <cellStyle name="20% - Ênfase5 227 6" xfId="20054" xr:uid="{00000000-0005-0000-0000-000080270000}"/>
    <cellStyle name="20% - Ênfase5 227 7" xfId="23395" xr:uid="{00000000-0005-0000-0000-000081270000}"/>
    <cellStyle name="20% - Ênfase5 227 8" xfId="26760" xr:uid="{00000000-0005-0000-0000-000082270000}"/>
    <cellStyle name="20% - Ênfase5 227 9" xfId="30069" xr:uid="{00000000-0005-0000-0000-000083270000}"/>
    <cellStyle name="20% - Ênfase5 228" xfId="3383" xr:uid="{00000000-0005-0000-0000-000084270000}"/>
    <cellStyle name="20% - Ênfase5 228 2" xfId="6747" xr:uid="{00000000-0005-0000-0000-000085270000}"/>
    <cellStyle name="20% - Ênfase5 228 3" xfId="10055" xr:uid="{00000000-0005-0000-0000-000086270000}"/>
    <cellStyle name="20% - Ênfase5 228 4" xfId="13444" xr:uid="{00000000-0005-0000-0000-000087270000}"/>
    <cellStyle name="20% - Ênfase5 228 5" xfId="16758" xr:uid="{00000000-0005-0000-0000-000088270000}"/>
    <cellStyle name="20% - Ênfase5 228 6" xfId="20067" xr:uid="{00000000-0005-0000-0000-000089270000}"/>
    <cellStyle name="20% - Ênfase5 228 7" xfId="23408" xr:uid="{00000000-0005-0000-0000-00008A270000}"/>
    <cellStyle name="20% - Ênfase5 228 8" xfId="26773" xr:uid="{00000000-0005-0000-0000-00008B270000}"/>
    <cellStyle name="20% - Ênfase5 228 9" xfId="30082" xr:uid="{00000000-0005-0000-0000-00008C270000}"/>
    <cellStyle name="20% - Ênfase5 229" xfId="3396" xr:uid="{00000000-0005-0000-0000-00008D270000}"/>
    <cellStyle name="20% - Ênfase5 229 2" xfId="6760" xr:uid="{00000000-0005-0000-0000-00008E270000}"/>
    <cellStyle name="20% - Ênfase5 229 3" xfId="10068" xr:uid="{00000000-0005-0000-0000-00008F270000}"/>
    <cellStyle name="20% - Ênfase5 229 4" xfId="13457" xr:uid="{00000000-0005-0000-0000-000090270000}"/>
    <cellStyle name="20% - Ênfase5 229 5" xfId="16771" xr:uid="{00000000-0005-0000-0000-000091270000}"/>
    <cellStyle name="20% - Ênfase5 229 6" xfId="20080" xr:uid="{00000000-0005-0000-0000-000092270000}"/>
    <cellStyle name="20% - Ênfase5 229 7" xfId="23421" xr:uid="{00000000-0005-0000-0000-000093270000}"/>
    <cellStyle name="20% - Ênfase5 229 8" xfId="26786" xr:uid="{00000000-0005-0000-0000-000094270000}"/>
    <cellStyle name="20% - Ênfase5 229 9" xfId="30095" xr:uid="{00000000-0005-0000-0000-000095270000}"/>
    <cellStyle name="20% - Ênfase5 23" xfId="619" xr:uid="{00000000-0005-0000-0000-000096270000}"/>
    <cellStyle name="20% - Ênfase5 23 2" xfId="3983" xr:uid="{00000000-0005-0000-0000-000097270000}"/>
    <cellStyle name="20% - Ênfase5 23 3" xfId="7291" xr:uid="{00000000-0005-0000-0000-000098270000}"/>
    <cellStyle name="20% - Ênfase5 23 4" xfId="10680" xr:uid="{00000000-0005-0000-0000-000099270000}"/>
    <cellStyle name="20% - Ênfase5 23 5" xfId="13994" xr:uid="{00000000-0005-0000-0000-00009A270000}"/>
    <cellStyle name="20% - Ênfase5 23 6" xfId="17303" xr:uid="{00000000-0005-0000-0000-00009B270000}"/>
    <cellStyle name="20% - Ênfase5 23 7" xfId="20644" xr:uid="{00000000-0005-0000-0000-00009C270000}"/>
    <cellStyle name="20% - Ênfase5 23 8" xfId="24009" xr:uid="{00000000-0005-0000-0000-00009D270000}"/>
    <cellStyle name="20% - Ênfase5 23 9" xfId="27318" xr:uid="{00000000-0005-0000-0000-00009E270000}"/>
    <cellStyle name="20% - Ênfase5 230" xfId="3409" xr:uid="{00000000-0005-0000-0000-00009F270000}"/>
    <cellStyle name="20% - Ênfase5 230 2" xfId="6773" xr:uid="{00000000-0005-0000-0000-0000A0270000}"/>
    <cellStyle name="20% - Ênfase5 230 3" xfId="10081" xr:uid="{00000000-0005-0000-0000-0000A1270000}"/>
    <cellStyle name="20% - Ênfase5 230 4" xfId="13470" xr:uid="{00000000-0005-0000-0000-0000A2270000}"/>
    <cellStyle name="20% - Ênfase5 230 5" xfId="16784" xr:uid="{00000000-0005-0000-0000-0000A3270000}"/>
    <cellStyle name="20% - Ênfase5 230 6" xfId="20093" xr:uid="{00000000-0005-0000-0000-0000A4270000}"/>
    <cellStyle name="20% - Ênfase5 230 7" xfId="23434" xr:uid="{00000000-0005-0000-0000-0000A5270000}"/>
    <cellStyle name="20% - Ênfase5 230 8" xfId="26799" xr:uid="{00000000-0005-0000-0000-0000A6270000}"/>
    <cellStyle name="20% - Ênfase5 230 9" xfId="30108" xr:uid="{00000000-0005-0000-0000-0000A7270000}"/>
    <cellStyle name="20% - Ênfase5 231" xfId="3422" xr:uid="{00000000-0005-0000-0000-0000A8270000}"/>
    <cellStyle name="20% - Ênfase5 231 2" xfId="6786" xr:uid="{00000000-0005-0000-0000-0000A9270000}"/>
    <cellStyle name="20% - Ênfase5 231 3" xfId="10094" xr:uid="{00000000-0005-0000-0000-0000AA270000}"/>
    <cellStyle name="20% - Ênfase5 231 4" xfId="13483" xr:uid="{00000000-0005-0000-0000-0000AB270000}"/>
    <cellStyle name="20% - Ênfase5 231 5" xfId="16797" xr:uid="{00000000-0005-0000-0000-0000AC270000}"/>
    <cellStyle name="20% - Ênfase5 231 6" xfId="20106" xr:uid="{00000000-0005-0000-0000-0000AD270000}"/>
    <cellStyle name="20% - Ênfase5 231 7" xfId="23447" xr:uid="{00000000-0005-0000-0000-0000AE270000}"/>
    <cellStyle name="20% - Ênfase5 231 8" xfId="26812" xr:uid="{00000000-0005-0000-0000-0000AF270000}"/>
    <cellStyle name="20% - Ênfase5 231 9" xfId="30121" xr:uid="{00000000-0005-0000-0000-0000B0270000}"/>
    <cellStyle name="20% - Ênfase5 232" xfId="3435" xr:uid="{00000000-0005-0000-0000-0000B1270000}"/>
    <cellStyle name="20% - Ênfase5 232 2" xfId="6799" xr:uid="{00000000-0005-0000-0000-0000B2270000}"/>
    <cellStyle name="20% - Ênfase5 232 3" xfId="10107" xr:uid="{00000000-0005-0000-0000-0000B3270000}"/>
    <cellStyle name="20% - Ênfase5 232 4" xfId="13496" xr:uid="{00000000-0005-0000-0000-0000B4270000}"/>
    <cellStyle name="20% - Ênfase5 232 5" xfId="16810" xr:uid="{00000000-0005-0000-0000-0000B5270000}"/>
    <cellStyle name="20% - Ênfase5 232 6" xfId="20119" xr:uid="{00000000-0005-0000-0000-0000B6270000}"/>
    <cellStyle name="20% - Ênfase5 232 7" xfId="23460" xr:uid="{00000000-0005-0000-0000-0000B7270000}"/>
    <cellStyle name="20% - Ênfase5 232 8" xfId="26825" xr:uid="{00000000-0005-0000-0000-0000B8270000}"/>
    <cellStyle name="20% - Ênfase5 232 9" xfId="30134" xr:uid="{00000000-0005-0000-0000-0000B9270000}"/>
    <cellStyle name="20% - Ênfase5 233" xfId="3448" xr:uid="{00000000-0005-0000-0000-0000BA270000}"/>
    <cellStyle name="20% - Ênfase5 233 2" xfId="6812" xr:uid="{00000000-0005-0000-0000-0000BB270000}"/>
    <cellStyle name="20% - Ênfase5 233 3" xfId="10120" xr:uid="{00000000-0005-0000-0000-0000BC270000}"/>
    <cellStyle name="20% - Ênfase5 233 4" xfId="13509" xr:uid="{00000000-0005-0000-0000-0000BD270000}"/>
    <cellStyle name="20% - Ênfase5 233 5" xfId="16823" xr:uid="{00000000-0005-0000-0000-0000BE270000}"/>
    <cellStyle name="20% - Ênfase5 233 6" xfId="20132" xr:uid="{00000000-0005-0000-0000-0000BF270000}"/>
    <cellStyle name="20% - Ênfase5 233 7" xfId="23473" xr:uid="{00000000-0005-0000-0000-0000C0270000}"/>
    <cellStyle name="20% - Ênfase5 233 8" xfId="26838" xr:uid="{00000000-0005-0000-0000-0000C1270000}"/>
    <cellStyle name="20% - Ênfase5 233 9" xfId="30147" xr:uid="{00000000-0005-0000-0000-0000C2270000}"/>
    <cellStyle name="20% - Ênfase5 234" xfId="3455" xr:uid="{00000000-0005-0000-0000-0000C3270000}"/>
    <cellStyle name="20% - Ênfase5 234 2" xfId="6819" xr:uid="{00000000-0005-0000-0000-0000C4270000}"/>
    <cellStyle name="20% - Ênfase5 234 3" xfId="10127" xr:uid="{00000000-0005-0000-0000-0000C5270000}"/>
    <cellStyle name="20% - Ênfase5 234 4" xfId="13516" xr:uid="{00000000-0005-0000-0000-0000C6270000}"/>
    <cellStyle name="20% - Ênfase5 234 5" xfId="16830" xr:uid="{00000000-0005-0000-0000-0000C7270000}"/>
    <cellStyle name="20% - Ênfase5 234 6" xfId="20139" xr:uid="{00000000-0005-0000-0000-0000C8270000}"/>
    <cellStyle name="20% - Ênfase5 234 7" xfId="23480" xr:uid="{00000000-0005-0000-0000-0000C9270000}"/>
    <cellStyle name="20% - Ênfase5 234 8" xfId="26845" xr:uid="{00000000-0005-0000-0000-0000CA270000}"/>
    <cellStyle name="20% - Ênfase5 234 9" xfId="30154" xr:uid="{00000000-0005-0000-0000-0000CB270000}"/>
    <cellStyle name="20% - Ênfase5 235" xfId="3471" xr:uid="{00000000-0005-0000-0000-0000CC270000}"/>
    <cellStyle name="20% - Ênfase5 235 2" xfId="6835" xr:uid="{00000000-0005-0000-0000-0000CD270000}"/>
    <cellStyle name="20% - Ênfase5 235 3" xfId="10143" xr:uid="{00000000-0005-0000-0000-0000CE270000}"/>
    <cellStyle name="20% - Ênfase5 235 4" xfId="13532" xr:uid="{00000000-0005-0000-0000-0000CF270000}"/>
    <cellStyle name="20% - Ênfase5 235 5" xfId="16846" xr:uid="{00000000-0005-0000-0000-0000D0270000}"/>
    <cellStyle name="20% - Ênfase5 235 6" xfId="20155" xr:uid="{00000000-0005-0000-0000-0000D1270000}"/>
    <cellStyle name="20% - Ênfase5 235 7" xfId="23496" xr:uid="{00000000-0005-0000-0000-0000D2270000}"/>
    <cellStyle name="20% - Ênfase5 235 8" xfId="26861" xr:uid="{00000000-0005-0000-0000-0000D3270000}"/>
    <cellStyle name="20% - Ênfase5 235 9" xfId="30170" xr:uid="{00000000-0005-0000-0000-0000D4270000}"/>
    <cellStyle name="20% - Ênfase5 236" xfId="3485" xr:uid="{00000000-0005-0000-0000-0000D5270000}"/>
    <cellStyle name="20% - Ênfase5 236 2" xfId="6849" xr:uid="{00000000-0005-0000-0000-0000D6270000}"/>
    <cellStyle name="20% - Ênfase5 236 3" xfId="10157" xr:uid="{00000000-0005-0000-0000-0000D7270000}"/>
    <cellStyle name="20% - Ênfase5 236 4" xfId="13546" xr:uid="{00000000-0005-0000-0000-0000D8270000}"/>
    <cellStyle name="20% - Ênfase5 236 5" xfId="16860" xr:uid="{00000000-0005-0000-0000-0000D9270000}"/>
    <cellStyle name="20% - Ênfase5 236 6" xfId="20169" xr:uid="{00000000-0005-0000-0000-0000DA270000}"/>
    <cellStyle name="20% - Ênfase5 236 7" xfId="23510" xr:uid="{00000000-0005-0000-0000-0000DB270000}"/>
    <cellStyle name="20% - Ênfase5 236 8" xfId="26875" xr:uid="{00000000-0005-0000-0000-0000DC270000}"/>
    <cellStyle name="20% - Ênfase5 236 9" xfId="30184" xr:uid="{00000000-0005-0000-0000-0000DD270000}"/>
    <cellStyle name="20% - Ênfase5 237" xfId="3499" xr:uid="{00000000-0005-0000-0000-0000DE270000}"/>
    <cellStyle name="20% - Ênfase5 237 2" xfId="6863" xr:uid="{00000000-0005-0000-0000-0000DF270000}"/>
    <cellStyle name="20% - Ênfase5 237 3" xfId="10171" xr:uid="{00000000-0005-0000-0000-0000E0270000}"/>
    <cellStyle name="20% - Ênfase5 237 4" xfId="13560" xr:uid="{00000000-0005-0000-0000-0000E1270000}"/>
    <cellStyle name="20% - Ênfase5 237 5" xfId="16874" xr:uid="{00000000-0005-0000-0000-0000E2270000}"/>
    <cellStyle name="20% - Ênfase5 237 6" xfId="20183" xr:uid="{00000000-0005-0000-0000-0000E3270000}"/>
    <cellStyle name="20% - Ênfase5 237 7" xfId="23524" xr:uid="{00000000-0005-0000-0000-0000E4270000}"/>
    <cellStyle name="20% - Ênfase5 237 8" xfId="26889" xr:uid="{00000000-0005-0000-0000-0000E5270000}"/>
    <cellStyle name="20% - Ênfase5 237 9" xfId="30198" xr:uid="{00000000-0005-0000-0000-0000E6270000}"/>
    <cellStyle name="20% - Ênfase5 238" xfId="3513" xr:uid="{00000000-0005-0000-0000-0000E7270000}"/>
    <cellStyle name="20% - Ênfase5 238 2" xfId="6877" xr:uid="{00000000-0005-0000-0000-0000E8270000}"/>
    <cellStyle name="20% - Ênfase5 238 3" xfId="10185" xr:uid="{00000000-0005-0000-0000-0000E9270000}"/>
    <cellStyle name="20% - Ênfase5 238 4" xfId="13574" xr:uid="{00000000-0005-0000-0000-0000EA270000}"/>
    <cellStyle name="20% - Ênfase5 238 5" xfId="16888" xr:uid="{00000000-0005-0000-0000-0000EB270000}"/>
    <cellStyle name="20% - Ênfase5 238 6" xfId="20197" xr:uid="{00000000-0005-0000-0000-0000EC270000}"/>
    <cellStyle name="20% - Ênfase5 238 7" xfId="23538" xr:uid="{00000000-0005-0000-0000-0000ED270000}"/>
    <cellStyle name="20% - Ênfase5 238 8" xfId="26903" xr:uid="{00000000-0005-0000-0000-0000EE270000}"/>
    <cellStyle name="20% - Ênfase5 238 9" xfId="30212" xr:uid="{00000000-0005-0000-0000-0000EF270000}"/>
    <cellStyle name="20% - Ênfase5 239" xfId="3527" xr:uid="{00000000-0005-0000-0000-0000F0270000}"/>
    <cellStyle name="20% - Ênfase5 239 2" xfId="6891" xr:uid="{00000000-0005-0000-0000-0000F1270000}"/>
    <cellStyle name="20% - Ênfase5 239 3" xfId="10199" xr:uid="{00000000-0005-0000-0000-0000F2270000}"/>
    <cellStyle name="20% - Ênfase5 239 4" xfId="13588" xr:uid="{00000000-0005-0000-0000-0000F3270000}"/>
    <cellStyle name="20% - Ênfase5 239 5" xfId="16902" xr:uid="{00000000-0005-0000-0000-0000F4270000}"/>
    <cellStyle name="20% - Ênfase5 239 6" xfId="20211" xr:uid="{00000000-0005-0000-0000-0000F5270000}"/>
    <cellStyle name="20% - Ênfase5 239 7" xfId="23552" xr:uid="{00000000-0005-0000-0000-0000F6270000}"/>
    <cellStyle name="20% - Ênfase5 239 8" xfId="26917" xr:uid="{00000000-0005-0000-0000-0000F7270000}"/>
    <cellStyle name="20% - Ênfase5 239 9" xfId="30226" xr:uid="{00000000-0005-0000-0000-0000F8270000}"/>
    <cellStyle name="20% - Ênfase5 24" xfId="632" xr:uid="{00000000-0005-0000-0000-0000F9270000}"/>
    <cellStyle name="20% - Ênfase5 24 2" xfId="3996" xr:uid="{00000000-0005-0000-0000-0000FA270000}"/>
    <cellStyle name="20% - Ênfase5 24 3" xfId="7304" xr:uid="{00000000-0005-0000-0000-0000FB270000}"/>
    <cellStyle name="20% - Ênfase5 24 4" xfId="10693" xr:uid="{00000000-0005-0000-0000-0000FC270000}"/>
    <cellStyle name="20% - Ênfase5 24 5" xfId="14007" xr:uid="{00000000-0005-0000-0000-0000FD270000}"/>
    <cellStyle name="20% - Ênfase5 24 6" xfId="17316" xr:uid="{00000000-0005-0000-0000-0000FE270000}"/>
    <cellStyle name="20% - Ênfase5 24 7" xfId="20657" xr:uid="{00000000-0005-0000-0000-0000FF270000}"/>
    <cellStyle name="20% - Ênfase5 24 8" xfId="24022" xr:uid="{00000000-0005-0000-0000-000000280000}"/>
    <cellStyle name="20% - Ênfase5 24 9" xfId="27331" xr:uid="{00000000-0005-0000-0000-000001280000}"/>
    <cellStyle name="20% - Ênfase5 240" xfId="3541" xr:uid="{00000000-0005-0000-0000-000002280000}"/>
    <cellStyle name="20% - Ênfase5 240 2" xfId="6905" xr:uid="{00000000-0005-0000-0000-000003280000}"/>
    <cellStyle name="20% - Ênfase5 240 3" xfId="10213" xr:uid="{00000000-0005-0000-0000-000004280000}"/>
    <cellStyle name="20% - Ênfase5 240 4" xfId="13602" xr:uid="{00000000-0005-0000-0000-000005280000}"/>
    <cellStyle name="20% - Ênfase5 240 5" xfId="16916" xr:uid="{00000000-0005-0000-0000-000006280000}"/>
    <cellStyle name="20% - Ênfase5 240 6" xfId="20225" xr:uid="{00000000-0005-0000-0000-000007280000}"/>
    <cellStyle name="20% - Ênfase5 240 7" xfId="23566" xr:uid="{00000000-0005-0000-0000-000008280000}"/>
    <cellStyle name="20% - Ênfase5 240 8" xfId="26931" xr:uid="{00000000-0005-0000-0000-000009280000}"/>
    <cellStyle name="20% - Ênfase5 240 9" xfId="30240" xr:uid="{00000000-0005-0000-0000-00000A280000}"/>
    <cellStyle name="20% - Ênfase5 241" xfId="3552" xr:uid="{00000000-0005-0000-0000-00000B280000}"/>
    <cellStyle name="20% - Ênfase5 241 2" xfId="6916" xr:uid="{00000000-0005-0000-0000-00000C280000}"/>
    <cellStyle name="20% - Ênfase5 241 3" xfId="10224" xr:uid="{00000000-0005-0000-0000-00000D280000}"/>
    <cellStyle name="20% - Ênfase5 241 4" xfId="13613" xr:uid="{00000000-0005-0000-0000-00000E280000}"/>
    <cellStyle name="20% - Ênfase5 241 5" xfId="16927" xr:uid="{00000000-0005-0000-0000-00000F280000}"/>
    <cellStyle name="20% - Ênfase5 241 6" xfId="20236" xr:uid="{00000000-0005-0000-0000-000010280000}"/>
    <cellStyle name="20% - Ênfase5 241 7" xfId="23577" xr:uid="{00000000-0005-0000-0000-000011280000}"/>
    <cellStyle name="20% - Ênfase5 241 8" xfId="26942" xr:uid="{00000000-0005-0000-0000-000012280000}"/>
    <cellStyle name="20% - Ênfase5 241 9" xfId="30251" xr:uid="{00000000-0005-0000-0000-000013280000}"/>
    <cellStyle name="20% - Ênfase5 242" xfId="3570" xr:uid="{00000000-0005-0000-0000-000014280000}"/>
    <cellStyle name="20% - Ênfase5 242 2" xfId="6934" xr:uid="{00000000-0005-0000-0000-000015280000}"/>
    <cellStyle name="20% - Ênfase5 242 3" xfId="10242" xr:uid="{00000000-0005-0000-0000-000016280000}"/>
    <cellStyle name="20% - Ênfase5 242 4" xfId="13631" xr:uid="{00000000-0005-0000-0000-000017280000}"/>
    <cellStyle name="20% - Ênfase5 242 5" xfId="16945" xr:uid="{00000000-0005-0000-0000-000018280000}"/>
    <cellStyle name="20% - Ênfase5 242 6" xfId="20254" xr:uid="{00000000-0005-0000-0000-000019280000}"/>
    <cellStyle name="20% - Ênfase5 242 7" xfId="23595" xr:uid="{00000000-0005-0000-0000-00001A280000}"/>
    <cellStyle name="20% - Ênfase5 242 8" xfId="26960" xr:uid="{00000000-0005-0000-0000-00001B280000}"/>
    <cellStyle name="20% - Ênfase5 242 9" xfId="30269" xr:uid="{00000000-0005-0000-0000-00001C280000}"/>
    <cellStyle name="20% - Ênfase5 243" xfId="3581" xr:uid="{00000000-0005-0000-0000-00001D280000}"/>
    <cellStyle name="20% - Ênfase5 243 2" xfId="6945" xr:uid="{00000000-0005-0000-0000-00001E280000}"/>
    <cellStyle name="20% - Ênfase5 243 3" xfId="10253" xr:uid="{00000000-0005-0000-0000-00001F280000}"/>
    <cellStyle name="20% - Ênfase5 243 4" xfId="13642" xr:uid="{00000000-0005-0000-0000-000020280000}"/>
    <cellStyle name="20% - Ênfase5 243 5" xfId="16956" xr:uid="{00000000-0005-0000-0000-000021280000}"/>
    <cellStyle name="20% - Ênfase5 243 6" xfId="20265" xr:uid="{00000000-0005-0000-0000-000022280000}"/>
    <cellStyle name="20% - Ênfase5 243 7" xfId="23606" xr:uid="{00000000-0005-0000-0000-000023280000}"/>
    <cellStyle name="20% - Ênfase5 243 8" xfId="26971" xr:uid="{00000000-0005-0000-0000-000024280000}"/>
    <cellStyle name="20% - Ênfase5 243 9" xfId="30280" xr:uid="{00000000-0005-0000-0000-000025280000}"/>
    <cellStyle name="20% - Ênfase5 244" xfId="3591" xr:uid="{00000000-0005-0000-0000-000026280000}"/>
    <cellStyle name="20% - Ênfase5 244 2" xfId="6955" xr:uid="{00000000-0005-0000-0000-000027280000}"/>
    <cellStyle name="20% - Ênfase5 244 3" xfId="10263" xr:uid="{00000000-0005-0000-0000-000028280000}"/>
    <cellStyle name="20% - Ênfase5 244 4" xfId="13652" xr:uid="{00000000-0005-0000-0000-000029280000}"/>
    <cellStyle name="20% - Ênfase5 244 5" xfId="16966" xr:uid="{00000000-0005-0000-0000-00002A280000}"/>
    <cellStyle name="20% - Ênfase5 244 6" xfId="20275" xr:uid="{00000000-0005-0000-0000-00002B280000}"/>
    <cellStyle name="20% - Ênfase5 244 7" xfId="23616" xr:uid="{00000000-0005-0000-0000-00002C280000}"/>
    <cellStyle name="20% - Ênfase5 244 8" xfId="26981" xr:uid="{00000000-0005-0000-0000-00002D280000}"/>
    <cellStyle name="20% - Ênfase5 244 9" xfId="30290" xr:uid="{00000000-0005-0000-0000-00002E280000}"/>
    <cellStyle name="20% - Ênfase5 245" xfId="3604" xr:uid="{00000000-0005-0000-0000-00002F280000}"/>
    <cellStyle name="20% - Ênfase5 245 2" xfId="6968" xr:uid="{00000000-0005-0000-0000-000030280000}"/>
    <cellStyle name="20% - Ênfase5 245 3" xfId="10276" xr:uid="{00000000-0005-0000-0000-000031280000}"/>
    <cellStyle name="20% - Ênfase5 245 4" xfId="13665" xr:uid="{00000000-0005-0000-0000-000032280000}"/>
    <cellStyle name="20% - Ênfase5 245 5" xfId="16979" xr:uid="{00000000-0005-0000-0000-000033280000}"/>
    <cellStyle name="20% - Ênfase5 245 6" xfId="20288" xr:uid="{00000000-0005-0000-0000-000034280000}"/>
    <cellStyle name="20% - Ênfase5 245 7" xfId="23629" xr:uid="{00000000-0005-0000-0000-000035280000}"/>
    <cellStyle name="20% - Ênfase5 245 8" xfId="26994" xr:uid="{00000000-0005-0000-0000-000036280000}"/>
    <cellStyle name="20% - Ênfase5 245 9" xfId="30303" xr:uid="{00000000-0005-0000-0000-000037280000}"/>
    <cellStyle name="20% - Ênfase5 246" xfId="3656" xr:uid="{00000000-0005-0000-0000-000038280000}"/>
    <cellStyle name="20% - Ênfase5 247" xfId="3640" xr:uid="{00000000-0005-0000-0000-000039280000}"/>
    <cellStyle name="20% - Ênfase5 248" xfId="10341" xr:uid="{00000000-0005-0000-0000-00003A280000}"/>
    <cellStyle name="20% - Ênfase5 249" xfId="10323" xr:uid="{00000000-0005-0000-0000-00003B280000}"/>
    <cellStyle name="20% - Ênfase5 25" xfId="645" xr:uid="{00000000-0005-0000-0000-00003C280000}"/>
    <cellStyle name="20% - Ênfase5 25 2" xfId="4009" xr:uid="{00000000-0005-0000-0000-00003D280000}"/>
    <cellStyle name="20% - Ênfase5 25 3" xfId="7317" xr:uid="{00000000-0005-0000-0000-00003E280000}"/>
    <cellStyle name="20% - Ênfase5 25 4" xfId="10706" xr:uid="{00000000-0005-0000-0000-00003F280000}"/>
    <cellStyle name="20% - Ênfase5 25 5" xfId="14020" xr:uid="{00000000-0005-0000-0000-000040280000}"/>
    <cellStyle name="20% - Ênfase5 25 6" xfId="17329" xr:uid="{00000000-0005-0000-0000-000041280000}"/>
    <cellStyle name="20% - Ênfase5 25 7" xfId="20670" xr:uid="{00000000-0005-0000-0000-000042280000}"/>
    <cellStyle name="20% - Ênfase5 25 8" xfId="24035" xr:uid="{00000000-0005-0000-0000-000043280000}"/>
    <cellStyle name="20% - Ênfase5 25 9" xfId="27344" xr:uid="{00000000-0005-0000-0000-000044280000}"/>
    <cellStyle name="20% - Ênfase5 250" xfId="10423" xr:uid="{00000000-0005-0000-0000-000045280000}"/>
    <cellStyle name="20% - Ênfase5 251" xfId="20324" xr:uid="{00000000-0005-0000-0000-000046280000}"/>
    <cellStyle name="20% - Ênfase5 252" xfId="23682" xr:uid="{00000000-0005-0000-0000-000047280000}"/>
    <cellStyle name="20% - Ênfase5 253" xfId="23666" xr:uid="{00000000-0005-0000-0000-000048280000}"/>
    <cellStyle name="20% - Ênfase5 26" xfId="658" xr:uid="{00000000-0005-0000-0000-000049280000}"/>
    <cellStyle name="20% - Ênfase5 26 2" xfId="4022" xr:uid="{00000000-0005-0000-0000-00004A280000}"/>
    <cellStyle name="20% - Ênfase5 26 3" xfId="7330" xr:uid="{00000000-0005-0000-0000-00004B280000}"/>
    <cellStyle name="20% - Ênfase5 26 4" xfId="10719" xr:uid="{00000000-0005-0000-0000-00004C280000}"/>
    <cellStyle name="20% - Ênfase5 26 5" xfId="14033" xr:uid="{00000000-0005-0000-0000-00004D280000}"/>
    <cellStyle name="20% - Ênfase5 26 6" xfId="17342" xr:uid="{00000000-0005-0000-0000-00004E280000}"/>
    <cellStyle name="20% - Ênfase5 26 7" xfId="20683" xr:uid="{00000000-0005-0000-0000-00004F280000}"/>
    <cellStyle name="20% - Ênfase5 26 8" xfId="24048" xr:uid="{00000000-0005-0000-0000-000050280000}"/>
    <cellStyle name="20% - Ênfase5 26 9" xfId="27357" xr:uid="{00000000-0005-0000-0000-000051280000}"/>
    <cellStyle name="20% - Ênfase5 27" xfId="671" xr:uid="{00000000-0005-0000-0000-000052280000}"/>
    <cellStyle name="20% - Ênfase5 27 2" xfId="4035" xr:uid="{00000000-0005-0000-0000-000053280000}"/>
    <cellStyle name="20% - Ênfase5 27 3" xfId="7343" xr:uid="{00000000-0005-0000-0000-000054280000}"/>
    <cellStyle name="20% - Ênfase5 27 4" xfId="10732" xr:uid="{00000000-0005-0000-0000-000055280000}"/>
    <cellStyle name="20% - Ênfase5 27 5" xfId="14046" xr:uid="{00000000-0005-0000-0000-000056280000}"/>
    <cellStyle name="20% - Ênfase5 27 6" xfId="17355" xr:uid="{00000000-0005-0000-0000-000057280000}"/>
    <cellStyle name="20% - Ênfase5 27 7" xfId="20696" xr:uid="{00000000-0005-0000-0000-000058280000}"/>
    <cellStyle name="20% - Ênfase5 27 8" xfId="24061" xr:uid="{00000000-0005-0000-0000-000059280000}"/>
    <cellStyle name="20% - Ênfase5 27 9" xfId="27370" xr:uid="{00000000-0005-0000-0000-00005A280000}"/>
    <cellStyle name="20% - Ênfase5 28" xfId="684" xr:uid="{00000000-0005-0000-0000-00005B280000}"/>
    <cellStyle name="20% - Ênfase5 28 2" xfId="4048" xr:uid="{00000000-0005-0000-0000-00005C280000}"/>
    <cellStyle name="20% - Ênfase5 28 3" xfId="7356" xr:uid="{00000000-0005-0000-0000-00005D280000}"/>
    <cellStyle name="20% - Ênfase5 28 4" xfId="10745" xr:uid="{00000000-0005-0000-0000-00005E280000}"/>
    <cellStyle name="20% - Ênfase5 28 5" xfId="14059" xr:uid="{00000000-0005-0000-0000-00005F280000}"/>
    <cellStyle name="20% - Ênfase5 28 6" xfId="17368" xr:uid="{00000000-0005-0000-0000-000060280000}"/>
    <cellStyle name="20% - Ênfase5 28 7" xfId="20709" xr:uid="{00000000-0005-0000-0000-000061280000}"/>
    <cellStyle name="20% - Ênfase5 28 8" xfId="24074" xr:uid="{00000000-0005-0000-0000-000062280000}"/>
    <cellStyle name="20% - Ênfase5 28 9" xfId="27383" xr:uid="{00000000-0005-0000-0000-000063280000}"/>
    <cellStyle name="20% - Ênfase5 29" xfId="697" xr:uid="{00000000-0005-0000-0000-000064280000}"/>
    <cellStyle name="20% - Ênfase5 29 2" xfId="4061" xr:uid="{00000000-0005-0000-0000-000065280000}"/>
    <cellStyle name="20% - Ênfase5 29 3" xfId="7369" xr:uid="{00000000-0005-0000-0000-000066280000}"/>
    <cellStyle name="20% - Ênfase5 29 4" xfId="10758" xr:uid="{00000000-0005-0000-0000-000067280000}"/>
    <cellStyle name="20% - Ênfase5 29 5" xfId="14072" xr:uid="{00000000-0005-0000-0000-000068280000}"/>
    <cellStyle name="20% - Ênfase5 29 6" xfId="17381" xr:uid="{00000000-0005-0000-0000-000069280000}"/>
    <cellStyle name="20% - Ênfase5 29 7" xfId="20722" xr:uid="{00000000-0005-0000-0000-00006A280000}"/>
    <cellStyle name="20% - Ênfase5 29 8" xfId="24087" xr:uid="{00000000-0005-0000-0000-00006B280000}"/>
    <cellStyle name="20% - Ênfase5 29 9" xfId="27396" xr:uid="{00000000-0005-0000-0000-00006C280000}"/>
    <cellStyle name="20% - Ênfase5 3" xfId="174" xr:uid="{00000000-0005-0000-0000-00006D280000}"/>
    <cellStyle name="20% - Ênfase5 3 10" xfId="27034" xr:uid="{00000000-0005-0000-0000-00006E280000}"/>
    <cellStyle name="20% - Ênfase5 3 2" xfId="335" xr:uid="{00000000-0005-0000-0000-00006F280000}"/>
    <cellStyle name="20% - Ênfase5 3 3" xfId="3694" xr:uid="{00000000-0005-0000-0000-000070280000}"/>
    <cellStyle name="20% - Ênfase5 3 4" xfId="7007" xr:uid="{00000000-0005-0000-0000-000071280000}"/>
    <cellStyle name="20% - Ênfase5 3 5" xfId="10381" xr:uid="{00000000-0005-0000-0000-000072280000}"/>
    <cellStyle name="20% - Ênfase5 3 6" xfId="13705" xr:uid="{00000000-0005-0000-0000-000073280000}"/>
    <cellStyle name="20% - Ênfase5 3 7" xfId="17019" xr:uid="{00000000-0005-0000-0000-000074280000}"/>
    <cellStyle name="20% - Ênfase5 3 8" xfId="20360" xr:uid="{00000000-0005-0000-0000-000075280000}"/>
    <cellStyle name="20% - Ênfase5 3 9" xfId="23720" xr:uid="{00000000-0005-0000-0000-000076280000}"/>
    <cellStyle name="20% - Ênfase5 30" xfId="710" xr:uid="{00000000-0005-0000-0000-000077280000}"/>
    <cellStyle name="20% - Ênfase5 30 2" xfId="4074" xr:uid="{00000000-0005-0000-0000-000078280000}"/>
    <cellStyle name="20% - Ênfase5 30 3" xfId="7382" xr:uid="{00000000-0005-0000-0000-000079280000}"/>
    <cellStyle name="20% - Ênfase5 30 4" xfId="10771" xr:uid="{00000000-0005-0000-0000-00007A280000}"/>
    <cellStyle name="20% - Ênfase5 30 5" xfId="14085" xr:uid="{00000000-0005-0000-0000-00007B280000}"/>
    <cellStyle name="20% - Ênfase5 30 6" xfId="17394" xr:uid="{00000000-0005-0000-0000-00007C280000}"/>
    <cellStyle name="20% - Ênfase5 30 7" xfId="20735" xr:uid="{00000000-0005-0000-0000-00007D280000}"/>
    <cellStyle name="20% - Ênfase5 30 8" xfId="24100" xr:uid="{00000000-0005-0000-0000-00007E280000}"/>
    <cellStyle name="20% - Ênfase5 30 9" xfId="27409" xr:uid="{00000000-0005-0000-0000-00007F280000}"/>
    <cellStyle name="20% - Ênfase5 31" xfId="723" xr:uid="{00000000-0005-0000-0000-000080280000}"/>
    <cellStyle name="20% - Ênfase5 31 2" xfId="4087" xr:uid="{00000000-0005-0000-0000-000081280000}"/>
    <cellStyle name="20% - Ênfase5 31 3" xfId="7395" xr:uid="{00000000-0005-0000-0000-000082280000}"/>
    <cellStyle name="20% - Ênfase5 31 4" xfId="10784" xr:uid="{00000000-0005-0000-0000-000083280000}"/>
    <cellStyle name="20% - Ênfase5 31 5" xfId="14098" xr:uid="{00000000-0005-0000-0000-000084280000}"/>
    <cellStyle name="20% - Ênfase5 31 6" xfId="17407" xr:uid="{00000000-0005-0000-0000-000085280000}"/>
    <cellStyle name="20% - Ênfase5 31 7" xfId="20748" xr:uid="{00000000-0005-0000-0000-000086280000}"/>
    <cellStyle name="20% - Ênfase5 31 8" xfId="24113" xr:uid="{00000000-0005-0000-0000-000087280000}"/>
    <cellStyle name="20% - Ênfase5 31 9" xfId="27422" xr:uid="{00000000-0005-0000-0000-000088280000}"/>
    <cellStyle name="20% - Ênfase5 32" xfId="736" xr:uid="{00000000-0005-0000-0000-000089280000}"/>
    <cellStyle name="20% - Ênfase5 32 2" xfId="4100" xr:uid="{00000000-0005-0000-0000-00008A280000}"/>
    <cellStyle name="20% - Ênfase5 32 3" xfId="7408" xr:uid="{00000000-0005-0000-0000-00008B280000}"/>
    <cellStyle name="20% - Ênfase5 32 4" xfId="10797" xr:uid="{00000000-0005-0000-0000-00008C280000}"/>
    <cellStyle name="20% - Ênfase5 32 5" xfId="14111" xr:uid="{00000000-0005-0000-0000-00008D280000}"/>
    <cellStyle name="20% - Ênfase5 32 6" xfId="17420" xr:uid="{00000000-0005-0000-0000-00008E280000}"/>
    <cellStyle name="20% - Ênfase5 32 7" xfId="20761" xr:uid="{00000000-0005-0000-0000-00008F280000}"/>
    <cellStyle name="20% - Ênfase5 32 8" xfId="24126" xr:uid="{00000000-0005-0000-0000-000090280000}"/>
    <cellStyle name="20% - Ênfase5 32 9" xfId="27435" xr:uid="{00000000-0005-0000-0000-000091280000}"/>
    <cellStyle name="20% - Ênfase5 33" xfId="749" xr:uid="{00000000-0005-0000-0000-000092280000}"/>
    <cellStyle name="20% - Ênfase5 33 2" xfId="4113" xr:uid="{00000000-0005-0000-0000-000093280000}"/>
    <cellStyle name="20% - Ênfase5 33 3" xfId="7421" xr:uid="{00000000-0005-0000-0000-000094280000}"/>
    <cellStyle name="20% - Ênfase5 33 4" xfId="10810" xr:uid="{00000000-0005-0000-0000-000095280000}"/>
    <cellStyle name="20% - Ênfase5 33 5" xfId="14124" xr:uid="{00000000-0005-0000-0000-000096280000}"/>
    <cellStyle name="20% - Ênfase5 33 6" xfId="17433" xr:uid="{00000000-0005-0000-0000-000097280000}"/>
    <cellStyle name="20% - Ênfase5 33 7" xfId="20774" xr:uid="{00000000-0005-0000-0000-000098280000}"/>
    <cellStyle name="20% - Ênfase5 33 8" xfId="24139" xr:uid="{00000000-0005-0000-0000-000099280000}"/>
    <cellStyle name="20% - Ênfase5 33 9" xfId="27448" xr:uid="{00000000-0005-0000-0000-00009A280000}"/>
    <cellStyle name="20% - Ênfase5 34" xfId="762" xr:uid="{00000000-0005-0000-0000-00009B280000}"/>
    <cellStyle name="20% - Ênfase5 34 2" xfId="4126" xr:uid="{00000000-0005-0000-0000-00009C280000}"/>
    <cellStyle name="20% - Ênfase5 34 3" xfId="7434" xr:uid="{00000000-0005-0000-0000-00009D280000}"/>
    <cellStyle name="20% - Ênfase5 34 4" xfId="10823" xr:uid="{00000000-0005-0000-0000-00009E280000}"/>
    <cellStyle name="20% - Ênfase5 34 5" xfId="14137" xr:uid="{00000000-0005-0000-0000-00009F280000}"/>
    <cellStyle name="20% - Ênfase5 34 6" xfId="17446" xr:uid="{00000000-0005-0000-0000-0000A0280000}"/>
    <cellStyle name="20% - Ênfase5 34 7" xfId="20787" xr:uid="{00000000-0005-0000-0000-0000A1280000}"/>
    <cellStyle name="20% - Ênfase5 34 8" xfId="24152" xr:uid="{00000000-0005-0000-0000-0000A2280000}"/>
    <cellStyle name="20% - Ênfase5 34 9" xfId="27461" xr:uid="{00000000-0005-0000-0000-0000A3280000}"/>
    <cellStyle name="20% - Ênfase5 35" xfId="775" xr:uid="{00000000-0005-0000-0000-0000A4280000}"/>
    <cellStyle name="20% - Ênfase5 35 2" xfId="4139" xr:uid="{00000000-0005-0000-0000-0000A5280000}"/>
    <cellStyle name="20% - Ênfase5 35 3" xfId="7447" xr:uid="{00000000-0005-0000-0000-0000A6280000}"/>
    <cellStyle name="20% - Ênfase5 35 4" xfId="10836" xr:uid="{00000000-0005-0000-0000-0000A7280000}"/>
    <cellStyle name="20% - Ênfase5 35 5" xfId="14150" xr:uid="{00000000-0005-0000-0000-0000A8280000}"/>
    <cellStyle name="20% - Ênfase5 35 6" xfId="17459" xr:uid="{00000000-0005-0000-0000-0000A9280000}"/>
    <cellStyle name="20% - Ênfase5 35 7" xfId="20800" xr:uid="{00000000-0005-0000-0000-0000AA280000}"/>
    <cellStyle name="20% - Ênfase5 35 8" xfId="24165" xr:uid="{00000000-0005-0000-0000-0000AB280000}"/>
    <cellStyle name="20% - Ênfase5 35 9" xfId="27474" xr:uid="{00000000-0005-0000-0000-0000AC280000}"/>
    <cellStyle name="20% - Ênfase5 36" xfId="788" xr:uid="{00000000-0005-0000-0000-0000AD280000}"/>
    <cellStyle name="20% - Ênfase5 36 2" xfId="4152" xr:uid="{00000000-0005-0000-0000-0000AE280000}"/>
    <cellStyle name="20% - Ênfase5 36 3" xfId="7460" xr:uid="{00000000-0005-0000-0000-0000AF280000}"/>
    <cellStyle name="20% - Ênfase5 36 4" xfId="10849" xr:uid="{00000000-0005-0000-0000-0000B0280000}"/>
    <cellStyle name="20% - Ênfase5 36 5" xfId="14163" xr:uid="{00000000-0005-0000-0000-0000B1280000}"/>
    <cellStyle name="20% - Ênfase5 36 6" xfId="17472" xr:uid="{00000000-0005-0000-0000-0000B2280000}"/>
    <cellStyle name="20% - Ênfase5 36 7" xfId="20813" xr:uid="{00000000-0005-0000-0000-0000B3280000}"/>
    <cellStyle name="20% - Ênfase5 36 8" xfId="24178" xr:uid="{00000000-0005-0000-0000-0000B4280000}"/>
    <cellStyle name="20% - Ênfase5 36 9" xfId="27487" xr:uid="{00000000-0005-0000-0000-0000B5280000}"/>
    <cellStyle name="20% - Ênfase5 37" xfId="801" xr:uid="{00000000-0005-0000-0000-0000B6280000}"/>
    <cellStyle name="20% - Ênfase5 37 2" xfId="4165" xr:uid="{00000000-0005-0000-0000-0000B7280000}"/>
    <cellStyle name="20% - Ênfase5 37 3" xfId="7473" xr:uid="{00000000-0005-0000-0000-0000B8280000}"/>
    <cellStyle name="20% - Ênfase5 37 4" xfId="10862" xr:uid="{00000000-0005-0000-0000-0000B9280000}"/>
    <cellStyle name="20% - Ênfase5 37 5" xfId="14176" xr:uid="{00000000-0005-0000-0000-0000BA280000}"/>
    <cellStyle name="20% - Ênfase5 37 6" xfId="17485" xr:uid="{00000000-0005-0000-0000-0000BB280000}"/>
    <cellStyle name="20% - Ênfase5 37 7" xfId="20826" xr:uid="{00000000-0005-0000-0000-0000BC280000}"/>
    <cellStyle name="20% - Ênfase5 37 8" xfId="24191" xr:uid="{00000000-0005-0000-0000-0000BD280000}"/>
    <cellStyle name="20% - Ênfase5 37 9" xfId="27500" xr:uid="{00000000-0005-0000-0000-0000BE280000}"/>
    <cellStyle name="20% - Ênfase5 38" xfId="814" xr:uid="{00000000-0005-0000-0000-0000BF280000}"/>
    <cellStyle name="20% - Ênfase5 38 2" xfId="4178" xr:uid="{00000000-0005-0000-0000-0000C0280000}"/>
    <cellStyle name="20% - Ênfase5 38 3" xfId="7486" xr:uid="{00000000-0005-0000-0000-0000C1280000}"/>
    <cellStyle name="20% - Ênfase5 38 4" xfId="10875" xr:uid="{00000000-0005-0000-0000-0000C2280000}"/>
    <cellStyle name="20% - Ênfase5 38 5" xfId="14189" xr:uid="{00000000-0005-0000-0000-0000C3280000}"/>
    <cellStyle name="20% - Ênfase5 38 6" xfId="17498" xr:uid="{00000000-0005-0000-0000-0000C4280000}"/>
    <cellStyle name="20% - Ênfase5 38 7" xfId="20839" xr:uid="{00000000-0005-0000-0000-0000C5280000}"/>
    <cellStyle name="20% - Ênfase5 38 8" xfId="24204" xr:uid="{00000000-0005-0000-0000-0000C6280000}"/>
    <cellStyle name="20% - Ênfase5 38 9" xfId="27513" xr:uid="{00000000-0005-0000-0000-0000C7280000}"/>
    <cellStyle name="20% - Ênfase5 39" xfId="827" xr:uid="{00000000-0005-0000-0000-0000C8280000}"/>
    <cellStyle name="20% - Ênfase5 39 2" xfId="4191" xr:uid="{00000000-0005-0000-0000-0000C9280000}"/>
    <cellStyle name="20% - Ênfase5 39 3" xfId="7499" xr:uid="{00000000-0005-0000-0000-0000CA280000}"/>
    <cellStyle name="20% - Ênfase5 39 4" xfId="10888" xr:uid="{00000000-0005-0000-0000-0000CB280000}"/>
    <cellStyle name="20% - Ênfase5 39 5" xfId="14202" xr:uid="{00000000-0005-0000-0000-0000CC280000}"/>
    <cellStyle name="20% - Ênfase5 39 6" xfId="17511" xr:uid="{00000000-0005-0000-0000-0000CD280000}"/>
    <cellStyle name="20% - Ênfase5 39 7" xfId="20852" xr:uid="{00000000-0005-0000-0000-0000CE280000}"/>
    <cellStyle name="20% - Ênfase5 39 8" xfId="24217" xr:uid="{00000000-0005-0000-0000-0000CF280000}"/>
    <cellStyle name="20% - Ênfase5 39 9" xfId="27526" xr:uid="{00000000-0005-0000-0000-0000D0280000}"/>
    <cellStyle name="20% - Ênfase5 4" xfId="182" xr:uid="{00000000-0005-0000-0000-0000D1280000}"/>
    <cellStyle name="20% - Ênfase5 4 10" xfId="27042" xr:uid="{00000000-0005-0000-0000-0000D2280000}"/>
    <cellStyle name="20% - Ênfase5 4 2" xfId="343" xr:uid="{00000000-0005-0000-0000-0000D3280000}"/>
    <cellStyle name="20% - Ênfase5 4 3" xfId="3702" xr:uid="{00000000-0005-0000-0000-0000D4280000}"/>
    <cellStyle name="20% - Ênfase5 4 4" xfId="7015" xr:uid="{00000000-0005-0000-0000-0000D5280000}"/>
    <cellStyle name="20% - Ênfase5 4 5" xfId="10389" xr:uid="{00000000-0005-0000-0000-0000D6280000}"/>
    <cellStyle name="20% - Ênfase5 4 6" xfId="13713" xr:uid="{00000000-0005-0000-0000-0000D7280000}"/>
    <cellStyle name="20% - Ênfase5 4 7" xfId="17027" xr:uid="{00000000-0005-0000-0000-0000D8280000}"/>
    <cellStyle name="20% - Ênfase5 4 8" xfId="20368" xr:uid="{00000000-0005-0000-0000-0000D9280000}"/>
    <cellStyle name="20% - Ênfase5 4 9" xfId="23728" xr:uid="{00000000-0005-0000-0000-0000DA280000}"/>
    <cellStyle name="20% - Ênfase5 40" xfId="840" xr:uid="{00000000-0005-0000-0000-0000DB280000}"/>
    <cellStyle name="20% - Ênfase5 40 2" xfId="4204" xr:uid="{00000000-0005-0000-0000-0000DC280000}"/>
    <cellStyle name="20% - Ênfase5 40 3" xfId="7512" xr:uid="{00000000-0005-0000-0000-0000DD280000}"/>
    <cellStyle name="20% - Ênfase5 40 4" xfId="10901" xr:uid="{00000000-0005-0000-0000-0000DE280000}"/>
    <cellStyle name="20% - Ênfase5 40 5" xfId="14215" xr:uid="{00000000-0005-0000-0000-0000DF280000}"/>
    <cellStyle name="20% - Ênfase5 40 6" xfId="17524" xr:uid="{00000000-0005-0000-0000-0000E0280000}"/>
    <cellStyle name="20% - Ênfase5 40 7" xfId="20865" xr:uid="{00000000-0005-0000-0000-0000E1280000}"/>
    <cellStyle name="20% - Ênfase5 40 8" xfId="24230" xr:uid="{00000000-0005-0000-0000-0000E2280000}"/>
    <cellStyle name="20% - Ênfase5 40 9" xfId="27539" xr:uid="{00000000-0005-0000-0000-0000E3280000}"/>
    <cellStyle name="20% - Ênfase5 41" xfId="853" xr:uid="{00000000-0005-0000-0000-0000E4280000}"/>
    <cellStyle name="20% - Ênfase5 41 2" xfId="4217" xr:uid="{00000000-0005-0000-0000-0000E5280000}"/>
    <cellStyle name="20% - Ênfase5 41 3" xfId="7525" xr:uid="{00000000-0005-0000-0000-0000E6280000}"/>
    <cellStyle name="20% - Ênfase5 41 4" xfId="10914" xr:uid="{00000000-0005-0000-0000-0000E7280000}"/>
    <cellStyle name="20% - Ênfase5 41 5" xfId="14228" xr:uid="{00000000-0005-0000-0000-0000E8280000}"/>
    <cellStyle name="20% - Ênfase5 41 6" xfId="17537" xr:uid="{00000000-0005-0000-0000-0000E9280000}"/>
    <cellStyle name="20% - Ênfase5 41 7" xfId="20878" xr:uid="{00000000-0005-0000-0000-0000EA280000}"/>
    <cellStyle name="20% - Ênfase5 41 8" xfId="24243" xr:uid="{00000000-0005-0000-0000-0000EB280000}"/>
    <cellStyle name="20% - Ênfase5 41 9" xfId="27552" xr:uid="{00000000-0005-0000-0000-0000EC280000}"/>
    <cellStyle name="20% - Ênfase5 42" xfId="866" xr:uid="{00000000-0005-0000-0000-0000ED280000}"/>
    <cellStyle name="20% - Ênfase5 42 2" xfId="4230" xr:uid="{00000000-0005-0000-0000-0000EE280000}"/>
    <cellStyle name="20% - Ênfase5 42 3" xfId="7538" xr:uid="{00000000-0005-0000-0000-0000EF280000}"/>
    <cellStyle name="20% - Ênfase5 42 4" xfId="10927" xr:uid="{00000000-0005-0000-0000-0000F0280000}"/>
    <cellStyle name="20% - Ênfase5 42 5" xfId="14241" xr:uid="{00000000-0005-0000-0000-0000F1280000}"/>
    <cellStyle name="20% - Ênfase5 42 6" xfId="17550" xr:uid="{00000000-0005-0000-0000-0000F2280000}"/>
    <cellStyle name="20% - Ênfase5 42 7" xfId="20891" xr:uid="{00000000-0005-0000-0000-0000F3280000}"/>
    <cellStyle name="20% - Ênfase5 42 8" xfId="24256" xr:uid="{00000000-0005-0000-0000-0000F4280000}"/>
    <cellStyle name="20% - Ênfase5 42 9" xfId="27565" xr:uid="{00000000-0005-0000-0000-0000F5280000}"/>
    <cellStyle name="20% - Ênfase5 43" xfId="879" xr:uid="{00000000-0005-0000-0000-0000F6280000}"/>
    <cellStyle name="20% - Ênfase5 43 2" xfId="4243" xr:uid="{00000000-0005-0000-0000-0000F7280000}"/>
    <cellStyle name="20% - Ênfase5 43 3" xfId="7551" xr:uid="{00000000-0005-0000-0000-0000F8280000}"/>
    <cellStyle name="20% - Ênfase5 43 4" xfId="10940" xr:uid="{00000000-0005-0000-0000-0000F9280000}"/>
    <cellStyle name="20% - Ênfase5 43 5" xfId="14254" xr:uid="{00000000-0005-0000-0000-0000FA280000}"/>
    <cellStyle name="20% - Ênfase5 43 6" xfId="17563" xr:uid="{00000000-0005-0000-0000-0000FB280000}"/>
    <cellStyle name="20% - Ênfase5 43 7" xfId="20904" xr:uid="{00000000-0005-0000-0000-0000FC280000}"/>
    <cellStyle name="20% - Ênfase5 43 8" xfId="24269" xr:uid="{00000000-0005-0000-0000-0000FD280000}"/>
    <cellStyle name="20% - Ênfase5 43 9" xfId="27578" xr:uid="{00000000-0005-0000-0000-0000FE280000}"/>
    <cellStyle name="20% - Ênfase5 44" xfId="892" xr:uid="{00000000-0005-0000-0000-0000FF280000}"/>
    <cellStyle name="20% - Ênfase5 44 2" xfId="4256" xr:uid="{00000000-0005-0000-0000-000000290000}"/>
    <cellStyle name="20% - Ênfase5 44 3" xfId="7564" xr:uid="{00000000-0005-0000-0000-000001290000}"/>
    <cellStyle name="20% - Ênfase5 44 4" xfId="10953" xr:uid="{00000000-0005-0000-0000-000002290000}"/>
    <cellStyle name="20% - Ênfase5 44 5" xfId="14267" xr:uid="{00000000-0005-0000-0000-000003290000}"/>
    <cellStyle name="20% - Ênfase5 44 6" xfId="17576" xr:uid="{00000000-0005-0000-0000-000004290000}"/>
    <cellStyle name="20% - Ênfase5 44 7" xfId="20917" xr:uid="{00000000-0005-0000-0000-000005290000}"/>
    <cellStyle name="20% - Ênfase5 44 8" xfId="24282" xr:uid="{00000000-0005-0000-0000-000006290000}"/>
    <cellStyle name="20% - Ênfase5 44 9" xfId="27591" xr:uid="{00000000-0005-0000-0000-000007290000}"/>
    <cellStyle name="20% - Ênfase5 45" xfId="905" xr:uid="{00000000-0005-0000-0000-000008290000}"/>
    <cellStyle name="20% - Ênfase5 45 2" xfId="4269" xr:uid="{00000000-0005-0000-0000-000009290000}"/>
    <cellStyle name="20% - Ênfase5 45 3" xfId="7577" xr:uid="{00000000-0005-0000-0000-00000A290000}"/>
    <cellStyle name="20% - Ênfase5 45 4" xfId="10966" xr:uid="{00000000-0005-0000-0000-00000B290000}"/>
    <cellStyle name="20% - Ênfase5 45 5" xfId="14280" xr:uid="{00000000-0005-0000-0000-00000C290000}"/>
    <cellStyle name="20% - Ênfase5 45 6" xfId="17589" xr:uid="{00000000-0005-0000-0000-00000D290000}"/>
    <cellStyle name="20% - Ênfase5 45 7" xfId="20930" xr:uid="{00000000-0005-0000-0000-00000E290000}"/>
    <cellStyle name="20% - Ênfase5 45 8" xfId="24295" xr:uid="{00000000-0005-0000-0000-00000F290000}"/>
    <cellStyle name="20% - Ênfase5 45 9" xfId="27604" xr:uid="{00000000-0005-0000-0000-000010290000}"/>
    <cellStyle name="20% - Ênfase5 46" xfId="919" xr:uid="{00000000-0005-0000-0000-000011290000}"/>
    <cellStyle name="20% - Ênfase5 46 2" xfId="4283" xr:uid="{00000000-0005-0000-0000-000012290000}"/>
    <cellStyle name="20% - Ênfase5 46 3" xfId="7591" xr:uid="{00000000-0005-0000-0000-000013290000}"/>
    <cellStyle name="20% - Ênfase5 46 4" xfId="10980" xr:uid="{00000000-0005-0000-0000-000014290000}"/>
    <cellStyle name="20% - Ênfase5 46 5" xfId="14294" xr:uid="{00000000-0005-0000-0000-000015290000}"/>
    <cellStyle name="20% - Ênfase5 46 6" xfId="17603" xr:uid="{00000000-0005-0000-0000-000016290000}"/>
    <cellStyle name="20% - Ênfase5 46 7" xfId="20944" xr:uid="{00000000-0005-0000-0000-000017290000}"/>
    <cellStyle name="20% - Ênfase5 46 8" xfId="24309" xr:uid="{00000000-0005-0000-0000-000018290000}"/>
    <cellStyle name="20% - Ênfase5 46 9" xfId="27618" xr:uid="{00000000-0005-0000-0000-000019290000}"/>
    <cellStyle name="20% - Ênfase5 47" xfId="933" xr:uid="{00000000-0005-0000-0000-00001A290000}"/>
    <cellStyle name="20% - Ênfase5 47 2" xfId="4297" xr:uid="{00000000-0005-0000-0000-00001B290000}"/>
    <cellStyle name="20% - Ênfase5 47 3" xfId="7605" xr:uid="{00000000-0005-0000-0000-00001C290000}"/>
    <cellStyle name="20% - Ênfase5 47 4" xfId="10994" xr:uid="{00000000-0005-0000-0000-00001D290000}"/>
    <cellStyle name="20% - Ênfase5 47 5" xfId="14308" xr:uid="{00000000-0005-0000-0000-00001E290000}"/>
    <cellStyle name="20% - Ênfase5 47 6" xfId="17617" xr:uid="{00000000-0005-0000-0000-00001F290000}"/>
    <cellStyle name="20% - Ênfase5 47 7" xfId="20958" xr:uid="{00000000-0005-0000-0000-000020290000}"/>
    <cellStyle name="20% - Ênfase5 47 8" xfId="24323" xr:uid="{00000000-0005-0000-0000-000021290000}"/>
    <cellStyle name="20% - Ênfase5 47 9" xfId="27632" xr:uid="{00000000-0005-0000-0000-000022290000}"/>
    <cellStyle name="20% - Ênfase5 48" xfId="947" xr:uid="{00000000-0005-0000-0000-000023290000}"/>
    <cellStyle name="20% - Ênfase5 48 2" xfId="4311" xr:uid="{00000000-0005-0000-0000-000024290000}"/>
    <cellStyle name="20% - Ênfase5 48 3" xfId="7619" xr:uid="{00000000-0005-0000-0000-000025290000}"/>
    <cellStyle name="20% - Ênfase5 48 4" xfId="11008" xr:uid="{00000000-0005-0000-0000-000026290000}"/>
    <cellStyle name="20% - Ênfase5 48 5" xfId="14322" xr:uid="{00000000-0005-0000-0000-000027290000}"/>
    <cellStyle name="20% - Ênfase5 48 6" xfId="17631" xr:uid="{00000000-0005-0000-0000-000028290000}"/>
    <cellStyle name="20% - Ênfase5 48 7" xfId="20972" xr:uid="{00000000-0005-0000-0000-000029290000}"/>
    <cellStyle name="20% - Ênfase5 48 8" xfId="24337" xr:uid="{00000000-0005-0000-0000-00002A290000}"/>
    <cellStyle name="20% - Ênfase5 48 9" xfId="27646" xr:uid="{00000000-0005-0000-0000-00002B290000}"/>
    <cellStyle name="20% - Ênfase5 49" xfId="961" xr:uid="{00000000-0005-0000-0000-00002C290000}"/>
    <cellStyle name="20% - Ênfase5 49 2" xfId="4325" xr:uid="{00000000-0005-0000-0000-00002D290000}"/>
    <cellStyle name="20% - Ênfase5 49 3" xfId="7633" xr:uid="{00000000-0005-0000-0000-00002E290000}"/>
    <cellStyle name="20% - Ênfase5 49 4" xfId="11022" xr:uid="{00000000-0005-0000-0000-00002F290000}"/>
    <cellStyle name="20% - Ênfase5 49 5" xfId="14336" xr:uid="{00000000-0005-0000-0000-000030290000}"/>
    <cellStyle name="20% - Ênfase5 49 6" xfId="17645" xr:uid="{00000000-0005-0000-0000-000031290000}"/>
    <cellStyle name="20% - Ênfase5 49 7" xfId="20986" xr:uid="{00000000-0005-0000-0000-000032290000}"/>
    <cellStyle name="20% - Ênfase5 49 8" xfId="24351" xr:uid="{00000000-0005-0000-0000-000033290000}"/>
    <cellStyle name="20% - Ênfase5 49 9" xfId="27660" xr:uid="{00000000-0005-0000-0000-000034290000}"/>
    <cellStyle name="20% - Ênfase5 5" xfId="299" xr:uid="{00000000-0005-0000-0000-000035290000}"/>
    <cellStyle name="20% - Ênfase5 5 10" xfId="27080" xr:uid="{00000000-0005-0000-0000-000036290000}"/>
    <cellStyle name="20% - Ênfase5 5 2" xfId="381" xr:uid="{00000000-0005-0000-0000-000037290000}"/>
    <cellStyle name="20% - Ênfase5 5 3" xfId="3745" xr:uid="{00000000-0005-0000-0000-000038290000}"/>
    <cellStyle name="20% - Ênfase5 5 4" xfId="7053" xr:uid="{00000000-0005-0000-0000-000039290000}"/>
    <cellStyle name="20% - Ênfase5 5 5" xfId="10442" xr:uid="{00000000-0005-0000-0000-00003A290000}"/>
    <cellStyle name="20% - Ênfase5 5 6" xfId="13756" xr:uid="{00000000-0005-0000-0000-00003B290000}"/>
    <cellStyle name="20% - Ênfase5 5 7" xfId="17065" xr:uid="{00000000-0005-0000-0000-00003C290000}"/>
    <cellStyle name="20% - Ênfase5 5 8" xfId="20406" xr:uid="{00000000-0005-0000-0000-00003D290000}"/>
    <cellStyle name="20% - Ênfase5 5 9" xfId="23771" xr:uid="{00000000-0005-0000-0000-00003E290000}"/>
    <cellStyle name="20% - Ênfase5 50" xfId="975" xr:uid="{00000000-0005-0000-0000-00003F290000}"/>
    <cellStyle name="20% - Ênfase5 50 2" xfId="4339" xr:uid="{00000000-0005-0000-0000-000040290000}"/>
    <cellStyle name="20% - Ênfase5 50 3" xfId="7647" xr:uid="{00000000-0005-0000-0000-000041290000}"/>
    <cellStyle name="20% - Ênfase5 50 4" xfId="11036" xr:uid="{00000000-0005-0000-0000-000042290000}"/>
    <cellStyle name="20% - Ênfase5 50 5" xfId="14350" xr:uid="{00000000-0005-0000-0000-000043290000}"/>
    <cellStyle name="20% - Ênfase5 50 6" xfId="17659" xr:uid="{00000000-0005-0000-0000-000044290000}"/>
    <cellStyle name="20% - Ênfase5 50 7" xfId="21000" xr:uid="{00000000-0005-0000-0000-000045290000}"/>
    <cellStyle name="20% - Ênfase5 50 8" xfId="24365" xr:uid="{00000000-0005-0000-0000-000046290000}"/>
    <cellStyle name="20% - Ênfase5 50 9" xfId="27674" xr:uid="{00000000-0005-0000-0000-000047290000}"/>
    <cellStyle name="20% - Ênfase5 51" xfId="989" xr:uid="{00000000-0005-0000-0000-000048290000}"/>
    <cellStyle name="20% - Ênfase5 51 2" xfId="4353" xr:uid="{00000000-0005-0000-0000-000049290000}"/>
    <cellStyle name="20% - Ênfase5 51 3" xfId="7661" xr:uid="{00000000-0005-0000-0000-00004A290000}"/>
    <cellStyle name="20% - Ênfase5 51 4" xfId="11050" xr:uid="{00000000-0005-0000-0000-00004B290000}"/>
    <cellStyle name="20% - Ênfase5 51 5" xfId="14364" xr:uid="{00000000-0005-0000-0000-00004C290000}"/>
    <cellStyle name="20% - Ênfase5 51 6" xfId="17673" xr:uid="{00000000-0005-0000-0000-00004D290000}"/>
    <cellStyle name="20% - Ênfase5 51 7" xfId="21014" xr:uid="{00000000-0005-0000-0000-00004E290000}"/>
    <cellStyle name="20% - Ênfase5 51 8" xfId="24379" xr:uid="{00000000-0005-0000-0000-00004F290000}"/>
    <cellStyle name="20% - Ênfase5 51 9" xfId="27688" xr:uid="{00000000-0005-0000-0000-000050290000}"/>
    <cellStyle name="20% - Ênfase5 52" xfId="1003" xr:uid="{00000000-0005-0000-0000-000051290000}"/>
    <cellStyle name="20% - Ênfase5 52 2" xfId="4367" xr:uid="{00000000-0005-0000-0000-000052290000}"/>
    <cellStyle name="20% - Ênfase5 52 3" xfId="7675" xr:uid="{00000000-0005-0000-0000-000053290000}"/>
    <cellStyle name="20% - Ênfase5 52 4" xfId="11064" xr:uid="{00000000-0005-0000-0000-000054290000}"/>
    <cellStyle name="20% - Ênfase5 52 5" xfId="14378" xr:uid="{00000000-0005-0000-0000-000055290000}"/>
    <cellStyle name="20% - Ênfase5 52 6" xfId="17687" xr:uid="{00000000-0005-0000-0000-000056290000}"/>
    <cellStyle name="20% - Ênfase5 52 7" xfId="21028" xr:uid="{00000000-0005-0000-0000-000057290000}"/>
    <cellStyle name="20% - Ênfase5 52 8" xfId="24393" xr:uid="{00000000-0005-0000-0000-000058290000}"/>
    <cellStyle name="20% - Ênfase5 52 9" xfId="27702" xr:uid="{00000000-0005-0000-0000-000059290000}"/>
    <cellStyle name="20% - Ênfase5 53" xfId="1017" xr:uid="{00000000-0005-0000-0000-00005A290000}"/>
    <cellStyle name="20% - Ênfase5 53 2" xfId="4381" xr:uid="{00000000-0005-0000-0000-00005B290000}"/>
    <cellStyle name="20% - Ênfase5 53 3" xfId="7689" xr:uid="{00000000-0005-0000-0000-00005C290000}"/>
    <cellStyle name="20% - Ênfase5 53 4" xfId="11078" xr:uid="{00000000-0005-0000-0000-00005D290000}"/>
    <cellStyle name="20% - Ênfase5 53 5" xfId="14392" xr:uid="{00000000-0005-0000-0000-00005E290000}"/>
    <cellStyle name="20% - Ênfase5 53 6" xfId="17701" xr:uid="{00000000-0005-0000-0000-00005F290000}"/>
    <cellStyle name="20% - Ênfase5 53 7" xfId="21042" xr:uid="{00000000-0005-0000-0000-000060290000}"/>
    <cellStyle name="20% - Ênfase5 53 8" xfId="24407" xr:uid="{00000000-0005-0000-0000-000061290000}"/>
    <cellStyle name="20% - Ênfase5 53 9" xfId="27716" xr:uid="{00000000-0005-0000-0000-000062290000}"/>
    <cellStyle name="20% - Ênfase5 54" xfId="1031" xr:uid="{00000000-0005-0000-0000-000063290000}"/>
    <cellStyle name="20% - Ênfase5 54 2" xfId="4395" xr:uid="{00000000-0005-0000-0000-000064290000}"/>
    <cellStyle name="20% - Ênfase5 54 3" xfId="7703" xr:uid="{00000000-0005-0000-0000-000065290000}"/>
    <cellStyle name="20% - Ênfase5 54 4" xfId="11092" xr:uid="{00000000-0005-0000-0000-000066290000}"/>
    <cellStyle name="20% - Ênfase5 54 5" xfId="14406" xr:uid="{00000000-0005-0000-0000-000067290000}"/>
    <cellStyle name="20% - Ênfase5 54 6" xfId="17715" xr:uid="{00000000-0005-0000-0000-000068290000}"/>
    <cellStyle name="20% - Ênfase5 54 7" xfId="21056" xr:uid="{00000000-0005-0000-0000-000069290000}"/>
    <cellStyle name="20% - Ênfase5 54 8" xfId="24421" xr:uid="{00000000-0005-0000-0000-00006A290000}"/>
    <cellStyle name="20% - Ênfase5 54 9" xfId="27730" xr:uid="{00000000-0005-0000-0000-00006B290000}"/>
    <cellStyle name="20% - Ênfase5 55" xfId="1045" xr:uid="{00000000-0005-0000-0000-00006C290000}"/>
    <cellStyle name="20% - Ênfase5 55 2" xfId="4409" xr:uid="{00000000-0005-0000-0000-00006D290000}"/>
    <cellStyle name="20% - Ênfase5 55 3" xfId="7717" xr:uid="{00000000-0005-0000-0000-00006E290000}"/>
    <cellStyle name="20% - Ênfase5 55 4" xfId="11106" xr:uid="{00000000-0005-0000-0000-00006F290000}"/>
    <cellStyle name="20% - Ênfase5 55 5" xfId="14420" xr:uid="{00000000-0005-0000-0000-000070290000}"/>
    <cellStyle name="20% - Ênfase5 55 6" xfId="17729" xr:uid="{00000000-0005-0000-0000-000071290000}"/>
    <cellStyle name="20% - Ênfase5 55 7" xfId="21070" xr:uid="{00000000-0005-0000-0000-000072290000}"/>
    <cellStyle name="20% - Ênfase5 55 8" xfId="24435" xr:uid="{00000000-0005-0000-0000-000073290000}"/>
    <cellStyle name="20% - Ênfase5 55 9" xfId="27744" xr:uid="{00000000-0005-0000-0000-000074290000}"/>
    <cellStyle name="20% - Ênfase5 56" xfId="1058" xr:uid="{00000000-0005-0000-0000-000075290000}"/>
    <cellStyle name="20% - Ênfase5 56 2" xfId="4422" xr:uid="{00000000-0005-0000-0000-000076290000}"/>
    <cellStyle name="20% - Ênfase5 56 3" xfId="7730" xr:uid="{00000000-0005-0000-0000-000077290000}"/>
    <cellStyle name="20% - Ênfase5 56 4" xfId="11119" xr:uid="{00000000-0005-0000-0000-000078290000}"/>
    <cellStyle name="20% - Ênfase5 56 5" xfId="14433" xr:uid="{00000000-0005-0000-0000-000079290000}"/>
    <cellStyle name="20% - Ênfase5 56 6" xfId="17742" xr:uid="{00000000-0005-0000-0000-00007A290000}"/>
    <cellStyle name="20% - Ênfase5 56 7" xfId="21083" xr:uid="{00000000-0005-0000-0000-00007B290000}"/>
    <cellStyle name="20% - Ênfase5 56 8" xfId="24448" xr:uid="{00000000-0005-0000-0000-00007C290000}"/>
    <cellStyle name="20% - Ênfase5 56 9" xfId="27757" xr:uid="{00000000-0005-0000-0000-00007D290000}"/>
    <cellStyle name="20% - Ênfase5 57" xfId="1072" xr:uid="{00000000-0005-0000-0000-00007E290000}"/>
    <cellStyle name="20% - Ênfase5 57 2" xfId="4436" xr:uid="{00000000-0005-0000-0000-00007F290000}"/>
    <cellStyle name="20% - Ênfase5 57 3" xfId="7744" xr:uid="{00000000-0005-0000-0000-000080290000}"/>
    <cellStyle name="20% - Ênfase5 57 4" xfId="11133" xr:uid="{00000000-0005-0000-0000-000081290000}"/>
    <cellStyle name="20% - Ênfase5 57 5" xfId="14447" xr:uid="{00000000-0005-0000-0000-000082290000}"/>
    <cellStyle name="20% - Ênfase5 57 6" xfId="17756" xr:uid="{00000000-0005-0000-0000-000083290000}"/>
    <cellStyle name="20% - Ênfase5 57 7" xfId="21097" xr:uid="{00000000-0005-0000-0000-000084290000}"/>
    <cellStyle name="20% - Ênfase5 57 8" xfId="24462" xr:uid="{00000000-0005-0000-0000-000085290000}"/>
    <cellStyle name="20% - Ênfase5 57 9" xfId="27771" xr:uid="{00000000-0005-0000-0000-000086290000}"/>
    <cellStyle name="20% - Ênfase5 58" xfId="1086" xr:uid="{00000000-0005-0000-0000-000087290000}"/>
    <cellStyle name="20% - Ênfase5 58 2" xfId="4450" xr:uid="{00000000-0005-0000-0000-000088290000}"/>
    <cellStyle name="20% - Ênfase5 58 3" xfId="7758" xr:uid="{00000000-0005-0000-0000-000089290000}"/>
    <cellStyle name="20% - Ênfase5 58 4" xfId="11147" xr:uid="{00000000-0005-0000-0000-00008A290000}"/>
    <cellStyle name="20% - Ênfase5 58 5" xfId="14461" xr:uid="{00000000-0005-0000-0000-00008B290000}"/>
    <cellStyle name="20% - Ênfase5 58 6" xfId="17770" xr:uid="{00000000-0005-0000-0000-00008C290000}"/>
    <cellStyle name="20% - Ênfase5 58 7" xfId="21111" xr:uid="{00000000-0005-0000-0000-00008D290000}"/>
    <cellStyle name="20% - Ênfase5 58 8" xfId="24476" xr:uid="{00000000-0005-0000-0000-00008E290000}"/>
    <cellStyle name="20% - Ênfase5 58 9" xfId="27785" xr:uid="{00000000-0005-0000-0000-00008F290000}"/>
    <cellStyle name="20% - Ênfase5 59" xfId="1100" xr:uid="{00000000-0005-0000-0000-000090290000}"/>
    <cellStyle name="20% - Ênfase5 59 2" xfId="4464" xr:uid="{00000000-0005-0000-0000-000091290000}"/>
    <cellStyle name="20% - Ênfase5 59 3" xfId="7772" xr:uid="{00000000-0005-0000-0000-000092290000}"/>
    <cellStyle name="20% - Ênfase5 59 4" xfId="11161" xr:uid="{00000000-0005-0000-0000-000093290000}"/>
    <cellStyle name="20% - Ênfase5 59 5" xfId="14475" xr:uid="{00000000-0005-0000-0000-000094290000}"/>
    <cellStyle name="20% - Ênfase5 59 6" xfId="17784" xr:uid="{00000000-0005-0000-0000-000095290000}"/>
    <cellStyle name="20% - Ênfase5 59 7" xfId="21125" xr:uid="{00000000-0005-0000-0000-000096290000}"/>
    <cellStyle name="20% - Ênfase5 59 8" xfId="24490" xr:uid="{00000000-0005-0000-0000-000097290000}"/>
    <cellStyle name="20% - Ênfase5 59 9" xfId="27799" xr:uid="{00000000-0005-0000-0000-000098290000}"/>
    <cellStyle name="20% - Ênfase5 6" xfId="398" xr:uid="{00000000-0005-0000-0000-000099290000}"/>
    <cellStyle name="20% - Ênfase5 6 2" xfId="3762" xr:uid="{00000000-0005-0000-0000-00009A290000}"/>
    <cellStyle name="20% - Ênfase5 6 3" xfId="7070" xr:uid="{00000000-0005-0000-0000-00009B290000}"/>
    <cellStyle name="20% - Ênfase5 6 4" xfId="10459" xr:uid="{00000000-0005-0000-0000-00009C290000}"/>
    <cellStyle name="20% - Ênfase5 6 5" xfId="13773" xr:uid="{00000000-0005-0000-0000-00009D290000}"/>
    <cellStyle name="20% - Ênfase5 6 6" xfId="17082" xr:uid="{00000000-0005-0000-0000-00009E290000}"/>
    <cellStyle name="20% - Ênfase5 6 7" xfId="20423" xr:uid="{00000000-0005-0000-0000-00009F290000}"/>
    <cellStyle name="20% - Ênfase5 6 8" xfId="23788" xr:uid="{00000000-0005-0000-0000-0000A0290000}"/>
    <cellStyle name="20% - Ênfase5 6 9" xfId="27097" xr:uid="{00000000-0005-0000-0000-0000A1290000}"/>
    <cellStyle name="20% - Ênfase5 60" xfId="1114" xr:uid="{00000000-0005-0000-0000-0000A2290000}"/>
    <cellStyle name="20% - Ênfase5 60 2" xfId="4478" xr:uid="{00000000-0005-0000-0000-0000A3290000}"/>
    <cellStyle name="20% - Ênfase5 60 3" xfId="7786" xr:uid="{00000000-0005-0000-0000-0000A4290000}"/>
    <cellStyle name="20% - Ênfase5 60 4" xfId="11175" xr:uid="{00000000-0005-0000-0000-0000A5290000}"/>
    <cellStyle name="20% - Ênfase5 60 5" xfId="14489" xr:uid="{00000000-0005-0000-0000-0000A6290000}"/>
    <cellStyle name="20% - Ênfase5 60 6" xfId="17798" xr:uid="{00000000-0005-0000-0000-0000A7290000}"/>
    <cellStyle name="20% - Ênfase5 60 7" xfId="21139" xr:uid="{00000000-0005-0000-0000-0000A8290000}"/>
    <cellStyle name="20% - Ênfase5 60 8" xfId="24504" xr:uid="{00000000-0005-0000-0000-0000A9290000}"/>
    <cellStyle name="20% - Ênfase5 60 9" xfId="27813" xr:uid="{00000000-0005-0000-0000-0000AA290000}"/>
    <cellStyle name="20% - Ênfase5 61" xfId="1128" xr:uid="{00000000-0005-0000-0000-0000AB290000}"/>
    <cellStyle name="20% - Ênfase5 61 2" xfId="4492" xr:uid="{00000000-0005-0000-0000-0000AC290000}"/>
    <cellStyle name="20% - Ênfase5 61 3" xfId="7800" xr:uid="{00000000-0005-0000-0000-0000AD290000}"/>
    <cellStyle name="20% - Ênfase5 61 4" xfId="11189" xr:uid="{00000000-0005-0000-0000-0000AE290000}"/>
    <cellStyle name="20% - Ênfase5 61 5" xfId="14503" xr:uid="{00000000-0005-0000-0000-0000AF290000}"/>
    <cellStyle name="20% - Ênfase5 61 6" xfId="17812" xr:uid="{00000000-0005-0000-0000-0000B0290000}"/>
    <cellStyle name="20% - Ênfase5 61 7" xfId="21153" xr:uid="{00000000-0005-0000-0000-0000B1290000}"/>
    <cellStyle name="20% - Ênfase5 61 8" xfId="24518" xr:uid="{00000000-0005-0000-0000-0000B2290000}"/>
    <cellStyle name="20% - Ênfase5 61 9" xfId="27827" xr:uid="{00000000-0005-0000-0000-0000B3290000}"/>
    <cellStyle name="20% - Ênfase5 62" xfId="1142" xr:uid="{00000000-0005-0000-0000-0000B4290000}"/>
    <cellStyle name="20% - Ênfase5 62 2" xfId="4506" xr:uid="{00000000-0005-0000-0000-0000B5290000}"/>
    <cellStyle name="20% - Ênfase5 62 3" xfId="7814" xr:uid="{00000000-0005-0000-0000-0000B6290000}"/>
    <cellStyle name="20% - Ênfase5 62 4" xfId="11203" xr:uid="{00000000-0005-0000-0000-0000B7290000}"/>
    <cellStyle name="20% - Ênfase5 62 5" xfId="14517" xr:uid="{00000000-0005-0000-0000-0000B8290000}"/>
    <cellStyle name="20% - Ênfase5 62 6" xfId="17826" xr:uid="{00000000-0005-0000-0000-0000B9290000}"/>
    <cellStyle name="20% - Ênfase5 62 7" xfId="21167" xr:uid="{00000000-0005-0000-0000-0000BA290000}"/>
    <cellStyle name="20% - Ênfase5 62 8" xfId="24532" xr:uid="{00000000-0005-0000-0000-0000BB290000}"/>
    <cellStyle name="20% - Ênfase5 62 9" xfId="27841" xr:uid="{00000000-0005-0000-0000-0000BC290000}"/>
    <cellStyle name="20% - Ênfase5 63" xfId="1156" xr:uid="{00000000-0005-0000-0000-0000BD290000}"/>
    <cellStyle name="20% - Ênfase5 63 2" xfId="4520" xr:uid="{00000000-0005-0000-0000-0000BE290000}"/>
    <cellStyle name="20% - Ênfase5 63 3" xfId="7828" xr:uid="{00000000-0005-0000-0000-0000BF290000}"/>
    <cellStyle name="20% - Ênfase5 63 4" xfId="11217" xr:uid="{00000000-0005-0000-0000-0000C0290000}"/>
    <cellStyle name="20% - Ênfase5 63 5" xfId="14531" xr:uid="{00000000-0005-0000-0000-0000C1290000}"/>
    <cellStyle name="20% - Ênfase5 63 6" xfId="17840" xr:uid="{00000000-0005-0000-0000-0000C2290000}"/>
    <cellStyle name="20% - Ênfase5 63 7" xfId="21181" xr:uid="{00000000-0005-0000-0000-0000C3290000}"/>
    <cellStyle name="20% - Ênfase5 63 8" xfId="24546" xr:uid="{00000000-0005-0000-0000-0000C4290000}"/>
    <cellStyle name="20% - Ênfase5 63 9" xfId="27855" xr:uid="{00000000-0005-0000-0000-0000C5290000}"/>
    <cellStyle name="20% - Ênfase5 64" xfId="1170" xr:uid="{00000000-0005-0000-0000-0000C6290000}"/>
    <cellStyle name="20% - Ênfase5 64 2" xfId="4534" xr:uid="{00000000-0005-0000-0000-0000C7290000}"/>
    <cellStyle name="20% - Ênfase5 64 3" xfId="7842" xr:uid="{00000000-0005-0000-0000-0000C8290000}"/>
    <cellStyle name="20% - Ênfase5 64 4" xfId="11231" xr:uid="{00000000-0005-0000-0000-0000C9290000}"/>
    <cellStyle name="20% - Ênfase5 64 5" xfId="14545" xr:uid="{00000000-0005-0000-0000-0000CA290000}"/>
    <cellStyle name="20% - Ênfase5 64 6" xfId="17854" xr:uid="{00000000-0005-0000-0000-0000CB290000}"/>
    <cellStyle name="20% - Ênfase5 64 7" xfId="21195" xr:uid="{00000000-0005-0000-0000-0000CC290000}"/>
    <cellStyle name="20% - Ênfase5 64 8" xfId="24560" xr:uid="{00000000-0005-0000-0000-0000CD290000}"/>
    <cellStyle name="20% - Ênfase5 64 9" xfId="27869" xr:uid="{00000000-0005-0000-0000-0000CE290000}"/>
    <cellStyle name="20% - Ênfase5 65" xfId="1183" xr:uid="{00000000-0005-0000-0000-0000CF290000}"/>
    <cellStyle name="20% - Ênfase5 65 2" xfId="4547" xr:uid="{00000000-0005-0000-0000-0000D0290000}"/>
    <cellStyle name="20% - Ênfase5 65 3" xfId="7855" xr:uid="{00000000-0005-0000-0000-0000D1290000}"/>
    <cellStyle name="20% - Ênfase5 65 4" xfId="11244" xr:uid="{00000000-0005-0000-0000-0000D2290000}"/>
    <cellStyle name="20% - Ênfase5 65 5" xfId="14558" xr:uid="{00000000-0005-0000-0000-0000D3290000}"/>
    <cellStyle name="20% - Ênfase5 65 6" xfId="17867" xr:uid="{00000000-0005-0000-0000-0000D4290000}"/>
    <cellStyle name="20% - Ênfase5 65 7" xfId="21208" xr:uid="{00000000-0005-0000-0000-0000D5290000}"/>
    <cellStyle name="20% - Ênfase5 65 8" xfId="24573" xr:uid="{00000000-0005-0000-0000-0000D6290000}"/>
    <cellStyle name="20% - Ênfase5 65 9" xfId="27882" xr:uid="{00000000-0005-0000-0000-0000D7290000}"/>
    <cellStyle name="20% - Ênfase5 66" xfId="1197" xr:uid="{00000000-0005-0000-0000-0000D8290000}"/>
    <cellStyle name="20% - Ênfase5 66 2" xfId="4561" xr:uid="{00000000-0005-0000-0000-0000D9290000}"/>
    <cellStyle name="20% - Ênfase5 66 3" xfId="7869" xr:uid="{00000000-0005-0000-0000-0000DA290000}"/>
    <cellStyle name="20% - Ênfase5 66 4" xfId="11258" xr:uid="{00000000-0005-0000-0000-0000DB290000}"/>
    <cellStyle name="20% - Ênfase5 66 5" xfId="14572" xr:uid="{00000000-0005-0000-0000-0000DC290000}"/>
    <cellStyle name="20% - Ênfase5 66 6" xfId="17881" xr:uid="{00000000-0005-0000-0000-0000DD290000}"/>
    <cellStyle name="20% - Ênfase5 66 7" xfId="21222" xr:uid="{00000000-0005-0000-0000-0000DE290000}"/>
    <cellStyle name="20% - Ênfase5 66 8" xfId="24587" xr:uid="{00000000-0005-0000-0000-0000DF290000}"/>
    <cellStyle name="20% - Ênfase5 66 9" xfId="27896" xr:uid="{00000000-0005-0000-0000-0000E0290000}"/>
    <cellStyle name="20% - Ênfase5 67" xfId="1211" xr:uid="{00000000-0005-0000-0000-0000E1290000}"/>
    <cellStyle name="20% - Ênfase5 67 2" xfId="4575" xr:uid="{00000000-0005-0000-0000-0000E2290000}"/>
    <cellStyle name="20% - Ênfase5 67 3" xfId="7883" xr:uid="{00000000-0005-0000-0000-0000E3290000}"/>
    <cellStyle name="20% - Ênfase5 67 4" xfId="11272" xr:uid="{00000000-0005-0000-0000-0000E4290000}"/>
    <cellStyle name="20% - Ênfase5 67 5" xfId="14586" xr:uid="{00000000-0005-0000-0000-0000E5290000}"/>
    <cellStyle name="20% - Ênfase5 67 6" xfId="17895" xr:uid="{00000000-0005-0000-0000-0000E6290000}"/>
    <cellStyle name="20% - Ênfase5 67 7" xfId="21236" xr:uid="{00000000-0005-0000-0000-0000E7290000}"/>
    <cellStyle name="20% - Ênfase5 67 8" xfId="24601" xr:uid="{00000000-0005-0000-0000-0000E8290000}"/>
    <cellStyle name="20% - Ênfase5 67 9" xfId="27910" xr:uid="{00000000-0005-0000-0000-0000E9290000}"/>
    <cellStyle name="20% - Ênfase5 68" xfId="1225" xr:uid="{00000000-0005-0000-0000-0000EA290000}"/>
    <cellStyle name="20% - Ênfase5 68 2" xfId="4589" xr:uid="{00000000-0005-0000-0000-0000EB290000}"/>
    <cellStyle name="20% - Ênfase5 68 3" xfId="7897" xr:uid="{00000000-0005-0000-0000-0000EC290000}"/>
    <cellStyle name="20% - Ênfase5 68 4" xfId="11286" xr:uid="{00000000-0005-0000-0000-0000ED290000}"/>
    <cellStyle name="20% - Ênfase5 68 5" xfId="14600" xr:uid="{00000000-0005-0000-0000-0000EE290000}"/>
    <cellStyle name="20% - Ênfase5 68 6" xfId="17909" xr:uid="{00000000-0005-0000-0000-0000EF290000}"/>
    <cellStyle name="20% - Ênfase5 68 7" xfId="21250" xr:uid="{00000000-0005-0000-0000-0000F0290000}"/>
    <cellStyle name="20% - Ênfase5 68 8" xfId="24615" xr:uid="{00000000-0005-0000-0000-0000F1290000}"/>
    <cellStyle name="20% - Ênfase5 68 9" xfId="27924" xr:uid="{00000000-0005-0000-0000-0000F2290000}"/>
    <cellStyle name="20% - Ênfase5 69" xfId="1239" xr:uid="{00000000-0005-0000-0000-0000F3290000}"/>
    <cellStyle name="20% - Ênfase5 69 2" xfId="4603" xr:uid="{00000000-0005-0000-0000-0000F4290000}"/>
    <cellStyle name="20% - Ênfase5 69 3" xfId="7911" xr:uid="{00000000-0005-0000-0000-0000F5290000}"/>
    <cellStyle name="20% - Ênfase5 69 4" xfId="11300" xr:uid="{00000000-0005-0000-0000-0000F6290000}"/>
    <cellStyle name="20% - Ênfase5 69 5" xfId="14614" xr:uid="{00000000-0005-0000-0000-0000F7290000}"/>
    <cellStyle name="20% - Ênfase5 69 6" xfId="17923" xr:uid="{00000000-0005-0000-0000-0000F8290000}"/>
    <cellStyle name="20% - Ênfase5 69 7" xfId="21264" xr:uid="{00000000-0005-0000-0000-0000F9290000}"/>
    <cellStyle name="20% - Ênfase5 69 8" xfId="24629" xr:uid="{00000000-0005-0000-0000-0000FA290000}"/>
    <cellStyle name="20% - Ênfase5 69 9" xfId="27938" xr:uid="{00000000-0005-0000-0000-0000FB290000}"/>
    <cellStyle name="20% - Ênfase5 7" xfId="411" xr:uid="{00000000-0005-0000-0000-0000FC290000}"/>
    <cellStyle name="20% - Ênfase5 7 2" xfId="3775" xr:uid="{00000000-0005-0000-0000-0000FD290000}"/>
    <cellStyle name="20% - Ênfase5 7 3" xfId="7083" xr:uid="{00000000-0005-0000-0000-0000FE290000}"/>
    <cellStyle name="20% - Ênfase5 7 4" xfId="10472" xr:uid="{00000000-0005-0000-0000-0000FF290000}"/>
    <cellStyle name="20% - Ênfase5 7 5" xfId="13786" xr:uid="{00000000-0005-0000-0000-0000002A0000}"/>
    <cellStyle name="20% - Ênfase5 7 6" xfId="17095" xr:uid="{00000000-0005-0000-0000-0000012A0000}"/>
    <cellStyle name="20% - Ênfase5 7 7" xfId="20436" xr:uid="{00000000-0005-0000-0000-0000022A0000}"/>
    <cellStyle name="20% - Ênfase5 7 8" xfId="23801" xr:uid="{00000000-0005-0000-0000-0000032A0000}"/>
    <cellStyle name="20% - Ênfase5 7 9" xfId="27110" xr:uid="{00000000-0005-0000-0000-0000042A0000}"/>
    <cellStyle name="20% - Ênfase5 70" xfId="1253" xr:uid="{00000000-0005-0000-0000-0000052A0000}"/>
    <cellStyle name="20% - Ênfase5 70 2" xfId="4617" xr:uid="{00000000-0005-0000-0000-0000062A0000}"/>
    <cellStyle name="20% - Ênfase5 70 3" xfId="7925" xr:uid="{00000000-0005-0000-0000-0000072A0000}"/>
    <cellStyle name="20% - Ênfase5 70 4" xfId="11314" xr:uid="{00000000-0005-0000-0000-0000082A0000}"/>
    <cellStyle name="20% - Ênfase5 70 5" xfId="14628" xr:uid="{00000000-0005-0000-0000-0000092A0000}"/>
    <cellStyle name="20% - Ênfase5 70 6" xfId="17937" xr:uid="{00000000-0005-0000-0000-00000A2A0000}"/>
    <cellStyle name="20% - Ênfase5 70 7" xfId="21278" xr:uid="{00000000-0005-0000-0000-00000B2A0000}"/>
    <cellStyle name="20% - Ênfase5 70 8" xfId="24643" xr:uid="{00000000-0005-0000-0000-00000C2A0000}"/>
    <cellStyle name="20% - Ênfase5 70 9" xfId="27952" xr:uid="{00000000-0005-0000-0000-00000D2A0000}"/>
    <cellStyle name="20% - Ênfase5 71" xfId="1267" xr:uid="{00000000-0005-0000-0000-00000E2A0000}"/>
    <cellStyle name="20% - Ênfase5 71 2" xfId="4631" xr:uid="{00000000-0005-0000-0000-00000F2A0000}"/>
    <cellStyle name="20% - Ênfase5 71 3" xfId="7939" xr:uid="{00000000-0005-0000-0000-0000102A0000}"/>
    <cellStyle name="20% - Ênfase5 71 4" xfId="11328" xr:uid="{00000000-0005-0000-0000-0000112A0000}"/>
    <cellStyle name="20% - Ênfase5 71 5" xfId="14642" xr:uid="{00000000-0005-0000-0000-0000122A0000}"/>
    <cellStyle name="20% - Ênfase5 71 6" xfId="17951" xr:uid="{00000000-0005-0000-0000-0000132A0000}"/>
    <cellStyle name="20% - Ênfase5 71 7" xfId="21292" xr:uid="{00000000-0005-0000-0000-0000142A0000}"/>
    <cellStyle name="20% - Ênfase5 71 8" xfId="24657" xr:uid="{00000000-0005-0000-0000-0000152A0000}"/>
    <cellStyle name="20% - Ênfase5 71 9" xfId="27966" xr:uid="{00000000-0005-0000-0000-0000162A0000}"/>
    <cellStyle name="20% - Ênfase5 72" xfId="1281" xr:uid="{00000000-0005-0000-0000-0000172A0000}"/>
    <cellStyle name="20% - Ênfase5 72 2" xfId="4645" xr:uid="{00000000-0005-0000-0000-0000182A0000}"/>
    <cellStyle name="20% - Ênfase5 72 3" xfId="7953" xr:uid="{00000000-0005-0000-0000-0000192A0000}"/>
    <cellStyle name="20% - Ênfase5 72 4" xfId="11342" xr:uid="{00000000-0005-0000-0000-00001A2A0000}"/>
    <cellStyle name="20% - Ênfase5 72 5" xfId="14656" xr:uid="{00000000-0005-0000-0000-00001B2A0000}"/>
    <cellStyle name="20% - Ênfase5 72 6" xfId="17965" xr:uid="{00000000-0005-0000-0000-00001C2A0000}"/>
    <cellStyle name="20% - Ênfase5 72 7" xfId="21306" xr:uid="{00000000-0005-0000-0000-00001D2A0000}"/>
    <cellStyle name="20% - Ênfase5 72 8" xfId="24671" xr:uid="{00000000-0005-0000-0000-00001E2A0000}"/>
    <cellStyle name="20% - Ênfase5 72 9" xfId="27980" xr:uid="{00000000-0005-0000-0000-00001F2A0000}"/>
    <cellStyle name="20% - Ênfase5 73" xfId="1295" xr:uid="{00000000-0005-0000-0000-0000202A0000}"/>
    <cellStyle name="20% - Ênfase5 73 2" xfId="4659" xr:uid="{00000000-0005-0000-0000-0000212A0000}"/>
    <cellStyle name="20% - Ênfase5 73 3" xfId="7967" xr:uid="{00000000-0005-0000-0000-0000222A0000}"/>
    <cellStyle name="20% - Ênfase5 73 4" xfId="11356" xr:uid="{00000000-0005-0000-0000-0000232A0000}"/>
    <cellStyle name="20% - Ênfase5 73 5" xfId="14670" xr:uid="{00000000-0005-0000-0000-0000242A0000}"/>
    <cellStyle name="20% - Ênfase5 73 6" xfId="17979" xr:uid="{00000000-0005-0000-0000-0000252A0000}"/>
    <cellStyle name="20% - Ênfase5 73 7" xfId="21320" xr:uid="{00000000-0005-0000-0000-0000262A0000}"/>
    <cellStyle name="20% - Ênfase5 73 8" xfId="24685" xr:uid="{00000000-0005-0000-0000-0000272A0000}"/>
    <cellStyle name="20% - Ênfase5 73 9" xfId="27994" xr:uid="{00000000-0005-0000-0000-0000282A0000}"/>
    <cellStyle name="20% - Ênfase5 74" xfId="1309" xr:uid="{00000000-0005-0000-0000-0000292A0000}"/>
    <cellStyle name="20% - Ênfase5 74 2" xfId="4673" xr:uid="{00000000-0005-0000-0000-00002A2A0000}"/>
    <cellStyle name="20% - Ênfase5 74 3" xfId="7981" xr:uid="{00000000-0005-0000-0000-00002B2A0000}"/>
    <cellStyle name="20% - Ênfase5 74 4" xfId="11370" xr:uid="{00000000-0005-0000-0000-00002C2A0000}"/>
    <cellStyle name="20% - Ênfase5 74 5" xfId="14684" xr:uid="{00000000-0005-0000-0000-00002D2A0000}"/>
    <cellStyle name="20% - Ênfase5 74 6" xfId="17993" xr:uid="{00000000-0005-0000-0000-00002E2A0000}"/>
    <cellStyle name="20% - Ênfase5 74 7" xfId="21334" xr:uid="{00000000-0005-0000-0000-00002F2A0000}"/>
    <cellStyle name="20% - Ênfase5 74 8" xfId="24699" xr:uid="{00000000-0005-0000-0000-0000302A0000}"/>
    <cellStyle name="20% - Ênfase5 74 9" xfId="28008" xr:uid="{00000000-0005-0000-0000-0000312A0000}"/>
    <cellStyle name="20% - Ênfase5 75" xfId="1323" xr:uid="{00000000-0005-0000-0000-0000322A0000}"/>
    <cellStyle name="20% - Ênfase5 75 2" xfId="4687" xr:uid="{00000000-0005-0000-0000-0000332A0000}"/>
    <cellStyle name="20% - Ênfase5 75 3" xfId="7995" xr:uid="{00000000-0005-0000-0000-0000342A0000}"/>
    <cellStyle name="20% - Ênfase5 75 4" xfId="11384" xr:uid="{00000000-0005-0000-0000-0000352A0000}"/>
    <cellStyle name="20% - Ênfase5 75 5" xfId="14698" xr:uid="{00000000-0005-0000-0000-0000362A0000}"/>
    <cellStyle name="20% - Ênfase5 75 6" xfId="18007" xr:uid="{00000000-0005-0000-0000-0000372A0000}"/>
    <cellStyle name="20% - Ênfase5 75 7" xfId="21348" xr:uid="{00000000-0005-0000-0000-0000382A0000}"/>
    <cellStyle name="20% - Ênfase5 75 8" xfId="24713" xr:uid="{00000000-0005-0000-0000-0000392A0000}"/>
    <cellStyle name="20% - Ênfase5 75 9" xfId="28022" xr:uid="{00000000-0005-0000-0000-00003A2A0000}"/>
    <cellStyle name="20% - Ênfase5 76" xfId="1337" xr:uid="{00000000-0005-0000-0000-00003B2A0000}"/>
    <cellStyle name="20% - Ênfase5 76 2" xfId="4701" xr:uid="{00000000-0005-0000-0000-00003C2A0000}"/>
    <cellStyle name="20% - Ênfase5 76 3" xfId="8009" xr:uid="{00000000-0005-0000-0000-00003D2A0000}"/>
    <cellStyle name="20% - Ênfase5 76 4" xfId="11398" xr:uid="{00000000-0005-0000-0000-00003E2A0000}"/>
    <cellStyle name="20% - Ênfase5 76 5" xfId="14712" xr:uid="{00000000-0005-0000-0000-00003F2A0000}"/>
    <cellStyle name="20% - Ênfase5 76 6" xfId="18021" xr:uid="{00000000-0005-0000-0000-0000402A0000}"/>
    <cellStyle name="20% - Ênfase5 76 7" xfId="21362" xr:uid="{00000000-0005-0000-0000-0000412A0000}"/>
    <cellStyle name="20% - Ênfase5 76 8" xfId="24727" xr:uid="{00000000-0005-0000-0000-0000422A0000}"/>
    <cellStyle name="20% - Ênfase5 76 9" xfId="28036" xr:uid="{00000000-0005-0000-0000-0000432A0000}"/>
    <cellStyle name="20% - Ênfase5 77" xfId="1351" xr:uid="{00000000-0005-0000-0000-0000442A0000}"/>
    <cellStyle name="20% - Ênfase5 77 2" xfId="4715" xr:uid="{00000000-0005-0000-0000-0000452A0000}"/>
    <cellStyle name="20% - Ênfase5 77 3" xfId="8023" xr:uid="{00000000-0005-0000-0000-0000462A0000}"/>
    <cellStyle name="20% - Ênfase5 77 4" xfId="11412" xr:uid="{00000000-0005-0000-0000-0000472A0000}"/>
    <cellStyle name="20% - Ênfase5 77 5" xfId="14726" xr:uid="{00000000-0005-0000-0000-0000482A0000}"/>
    <cellStyle name="20% - Ênfase5 77 6" xfId="18035" xr:uid="{00000000-0005-0000-0000-0000492A0000}"/>
    <cellStyle name="20% - Ênfase5 77 7" xfId="21376" xr:uid="{00000000-0005-0000-0000-00004A2A0000}"/>
    <cellStyle name="20% - Ênfase5 77 8" xfId="24741" xr:uid="{00000000-0005-0000-0000-00004B2A0000}"/>
    <cellStyle name="20% - Ênfase5 77 9" xfId="28050" xr:uid="{00000000-0005-0000-0000-00004C2A0000}"/>
    <cellStyle name="20% - Ênfase5 78" xfId="1365" xr:uid="{00000000-0005-0000-0000-00004D2A0000}"/>
    <cellStyle name="20% - Ênfase5 78 2" xfId="4729" xr:uid="{00000000-0005-0000-0000-00004E2A0000}"/>
    <cellStyle name="20% - Ênfase5 78 3" xfId="8037" xr:uid="{00000000-0005-0000-0000-00004F2A0000}"/>
    <cellStyle name="20% - Ênfase5 78 4" xfId="11426" xr:uid="{00000000-0005-0000-0000-0000502A0000}"/>
    <cellStyle name="20% - Ênfase5 78 5" xfId="14740" xr:uid="{00000000-0005-0000-0000-0000512A0000}"/>
    <cellStyle name="20% - Ênfase5 78 6" xfId="18049" xr:uid="{00000000-0005-0000-0000-0000522A0000}"/>
    <cellStyle name="20% - Ênfase5 78 7" xfId="21390" xr:uid="{00000000-0005-0000-0000-0000532A0000}"/>
    <cellStyle name="20% - Ênfase5 78 8" xfId="24755" xr:uid="{00000000-0005-0000-0000-0000542A0000}"/>
    <cellStyle name="20% - Ênfase5 78 9" xfId="28064" xr:uid="{00000000-0005-0000-0000-0000552A0000}"/>
    <cellStyle name="20% - Ênfase5 79" xfId="1379" xr:uid="{00000000-0005-0000-0000-0000562A0000}"/>
    <cellStyle name="20% - Ênfase5 79 2" xfId="4743" xr:uid="{00000000-0005-0000-0000-0000572A0000}"/>
    <cellStyle name="20% - Ênfase5 79 3" xfId="8051" xr:uid="{00000000-0005-0000-0000-0000582A0000}"/>
    <cellStyle name="20% - Ênfase5 79 4" xfId="11440" xr:uid="{00000000-0005-0000-0000-0000592A0000}"/>
    <cellStyle name="20% - Ênfase5 79 5" xfId="14754" xr:uid="{00000000-0005-0000-0000-00005A2A0000}"/>
    <cellStyle name="20% - Ênfase5 79 6" xfId="18063" xr:uid="{00000000-0005-0000-0000-00005B2A0000}"/>
    <cellStyle name="20% - Ênfase5 79 7" xfId="21404" xr:uid="{00000000-0005-0000-0000-00005C2A0000}"/>
    <cellStyle name="20% - Ênfase5 79 8" xfId="24769" xr:uid="{00000000-0005-0000-0000-00005D2A0000}"/>
    <cellStyle name="20% - Ênfase5 79 9" xfId="28078" xr:uid="{00000000-0005-0000-0000-00005E2A0000}"/>
    <cellStyle name="20% - Ênfase5 8" xfId="424" xr:uid="{00000000-0005-0000-0000-00005F2A0000}"/>
    <cellStyle name="20% - Ênfase5 8 2" xfId="3788" xr:uid="{00000000-0005-0000-0000-0000602A0000}"/>
    <cellStyle name="20% - Ênfase5 8 3" xfId="7096" xr:uid="{00000000-0005-0000-0000-0000612A0000}"/>
    <cellStyle name="20% - Ênfase5 8 4" xfId="10485" xr:uid="{00000000-0005-0000-0000-0000622A0000}"/>
    <cellStyle name="20% - Ênfase5 8 5" xfId="13799" xr:uid="{00000000-0005-0000-0000-0000632A0000}"/>
    <cellStyle name="20% - Ênfase5 8 6" xfId="17108" xr:uid="{00000000-0005-0000-0000-0000642A0000}"/>
    <cellStyle name="20% - Ênfase5 8 7" xfId="20449" xr:uid="{00000000-0005-0000-0000-0000652A0000}"/>
    <cellStyle name="20% - Ênfase5 8 8" xfId="23814" xr:uid="{00000000-0005-0000-0000-0000662A0000}"/>
    <cellStyle name="20% - Ênfase5 8 9" xfId="27123" xr:uid="{00000000-0005-0000-0000-0000672A0000}"/>
    <cellStyle name="20% - Ênfase5 80" xfId="1393" xr:uid="{00000000-0005-0000-0000-0000682A0000}"/>
    <cellStyle name="20% - Ênfase5 80 2" xfId="4757" xr:uid="{00000000-0005-0000-0000-0000692A0000}"/>
    <cellStyle name="20% - Ênfase5 80 3" xfId="8065" xr:uid="{00000000-0005-0000-0000-00006A2A0000}"/>
    <cellStyle name="20% - Ênfase5 80 4" xfId="11454" xr:uid="{00000000-0005-0000-0000-00006B2A0000}"/>
    <cellStyle name="20% - Ênfase5 80 5" xfId="14768" xr:uid="{00000000-0005-0000-0000-00006C2A0000}"/>
    <cellStyle name="20% - Ênfase5 80 6" xfId="18077" xr:uid="{00000000-0005-0000-0000-00006D2A0000}"/>
    <cellStyle name="20% - Ênfase5 80 7" xfId="21418" xr:uid="{00000000-0005-0000-0000-00006E2A0000}"/>
    <cellStyle name="20% - Ênfase5 80 8" xfId="24783" xr:uid="{00000000-0005-0000-0000-00006F2A0000}"/>
    <cellStyle name="20% - Ênfase5 80 9" xfId="28092" xr:uid="{00000000-0005-0000-0000-0000702A0000}"/>
    <cellStyle name="20% - Ênfase5 81" xfId="1407" xr:uid="{00000000-0005-0000-0000-0000712A0000}"/>
    <cellStyle name="20% - Ênfase5 81 2" xfId="4771" xr:uid="{00000000-0005-0000-0000-0000722A0000}"/>
    <cellStyle name="20% - Ênfase5 81 3" xfId="8079" xr:uid="{00000000-0005-0000-0000-0000732A0000}"/>
    <cellStyle name="20% - Ênfase5 81 4" xfId="11468" xr:uid="{00000000-0005-0000-0000-0000742A0000}"/>
    <cellStyle name="20% - Ênfase5 81 5" xfId="14782" xr:uid="{00000000-0005-0000-0000-0000752A0000}"/>
    <cellStyle name="20% - Ênfase5 81 6" xfId="18091" xr:uid="{00000000-0005-0000-0000-0000762A0000}"/>
    <cellStyle name="20% - Ênfase5 81 7" xfId="21432" xr:uid="{00000000-0005-0000-0000-0000772A0000}"/>
    <cellStyle name="20% - Ênfase5 81 8" xfId="24797" xr:uid="{00000000-0005-0000-0000-0000782A0000}"/>
    <cellStyle name="20% - Ênfase5 81 9" xfId="28106" xr:uid="{00000000-0005-0000-0000-0000792A0000}"/>
    <cellStyle name="20% - Ênfase5 82" xfId="1421" xr:uid="{00000000-0005-0000-0000-00007A2A0000}"/>
    <cellStyle name="20% - Ênfase5 82 2" xfId="4785" xr:uid="{00000000-0005-0000-0000-00007B2A0000}"/>
    <cellStyle name="20% - Ênfase5 82 3" xfId="8093" xr:uid="{00000000-0005-0000-0000-00007C2A0000}"/>
    <cellStyle name="20% - Ênfase5 82 4" xfId="11482" xr:uid="{00000000-0005-0000-0000-00007D2A0000}"/>
    <cellStyle name="20% - Ênfase5 82 5" xfId="14796" xr:uid="{00000000-0005-0000-0000-00007E2A0000}"/>
    <cellStyle name="20% - Ênfase5 82 6" xfId="18105" xr:uid="{00000000-0005-0000-0000-00007F2A0000}"/>
    <cellStyle name="20% - Ênfase5 82 7" xfId="21446" xr:uid="{00000000-0005-0000-0000-0000802A0000}"/>
    <cellStyle name="20% - Ênfase5 82 8" xfId="24811" xr:uid="{00000000-0005-0000-0000-0000812A0000}"/>
    <cellStyle name="20% - Ênfase5 82 9" xfId="28120" xr:uid="{00000000-0005-0000-0000-0000822A0000}"/>
    <cellStyle name="20% - Ênfase5 83" xfId="1435" xr:uid="{00000000-0005-0000-0000-0000832A0000}"/>
    <cellStyle name="20% - Ênfase5 83 2" xfId="4799" xr:uid="{00000000-0005-0000-0000-0000842A0000}"/>
    <cellStyle name="20% - Ênfase5 83 3" xfId="8107" xr:uid="{00000000-0005-0000-0000-0000852A0000}"/>
    <cellStyle name="20% - Ênfase5 83 4" xfId="11496" xr:uid="{00000000-0005-0000-0000-0000862A0000}"/>
    <cellStyle name="20% - Ênfase5 83 5" xfId="14810" xr:uid="{00000000-0005-0000-0000-0000872A0000}"/>
    <cellStyle name="20% - Ênfase5 83 6" xfId="18119" xr:uid="{00000000-0005-0000-0000-0000882A0000}"/>
    <cellStyle name="20% - Ênfase5 83 7" xfId="21460" xr:uid="{00000000-0005-0000-0000-0000892A0000}"/>
    <cellStyle name="20% - Ênfase5 83 8" xfId="24825" xr:uid="{00000000-0005-0000-0000-00008A2A0000}"/>
    <cellStyle name="20% - Ênfase5 83 9" xfId="28134" xr:uid="{00000000-0005-0000-0000-00008B2A0000}"/>
    <cellStyle name="20% - Ênfase5 84" xfId="1449" xr:uid="{00000000-0005-0000-0000-00008C2A0000}"/>
    <cellStyle name="20% - Ênfase5 84 2" xfId="4813" xr:uid="{00000000-0005-0000-0000-00008D2A0000}"/>
    <cellStyle name="20% - Ênfase5 84 3" xfId="8121" xr:uid="{00000000-0005-0000-0000-00008E2A0000}"/>
    <cellStyle name="20% - Ênfase5 84 4" xfId="11510" xr:uid="{00000000-0005-0000-0000-00008F2A0000}"/>
    <cellStyle name="20% - Ênfase5 84 5" xfId="14824" xr:uid="{00000000-0005-0000-0000-0000902A0000}"/>
    <cellStyle name="20% - Ênfase5 84 6" xfId="18133" xr:uid="{00000000-0005-0000-0000-0000912A0000}"/>
    <cellStyle name="20% - Ênfase5 84 7" xfId="21474" xr:uid="{00000000-0005-0000-0000-0000922A0000}"/>
    <cellStyle name="20% - Ênfase5 84 8" xfId="24839" xr:uid="{00000000-0005-0000-0000-0000932A0000}"/>
    <cellStyle name="20% - Ênfase5 84 9" xfId="28148" xr:uid="{00000000-0005-0000-0000-0000942A0000}"/>
    <cellStyle name="20% - Ênfase5 85" xfId="1463" xr:uid="{00000000-0005-0000-0000-0000952A0000}"/>
    <cellStyle name="20% - Ênfase5 85 2" xfId="4827" xr:uid="{00000000-0005-0000-0000-0000962A0000}"/>
    <cellStyle name="20% - Ênfase5 85 3" xfId="8135" xr:uid="{00000000-0005-0000-0000-0000972A0000}"/>
    <cellStyle name="20% - Ênfase5 85 4" xfId="11524" xr:uid="{00000000-0005-0000-0000-0000982A0000}"/>
    <cellStyle name="20% - Ênfase5 85 5" xfId="14838" xr:uid="{00000000-0005-0000-0000-0000992A0000}"/>
    <cellStyle name="20% - Ênfase5 85 6" xfId="18147" xr:uid="{00000000-0005-0000-0000-00009A2A0000}"/>
    <cellStyle name="20% - Ênfase5 85 7" xfId="21488" xr:uid="{00000000-0005-0000-0000-00009B2A0000}"/>
    <cellStyle name="20% - Ênfase5 85 8" xfId="24853" xr:uid="{00000000-0005-0000-0000-00009C2A0000}"/>
    <cellStyle name="20% - Ênfase5 85 9" xfId="28162" xr:uid="{00000000-0005-0000-0000-00009D2A0000}"/>
    <cellStyle name="20% - Ênfase5 86" xfId="1477" xr:uid="{00000000-0005-0000-0000-00009E2A0000}"/>
    <cellStyle name="20% - Ênfase5 86 2" xfId="4841" xr:uid="{00000000-0005-0000-0000-00009F2A0000}"/>
    <cellStyle name="20% - Ênfase5 86 3" xfId="8149" xr:uid="{00000000-0005-0000-0000-0000A02A0000}"/>
    <cellStyle name="20% - Ênfase5 86 4" xfId="11538" xr:uid="{00000000-0005-0000-0000-0000A12A0000}"/>
    <cellStyle name="20% - Ênfase5 86 5" xfId="14852" xr:uid="{00000000-0005-0000-0000-0000A22A0000}"/>
    <cellStyle name="20% - Ênfase5 86 6" xfId="18161" xr:uid="{00000000-0005-0000-0000-0000A32A0000}"/>
    <cellStyle name="20% - Ênfase5 86 7" xfId="21502" xr:uid="{00000000-0005-0000-0000-0000A42A0000}"/>
    <cellStyle name="20% - Ênfase5 86 8" xfId="24867" xr:uid="{00000000-0005-0000-0000-0000A52A0000}"/>
    <cellStyle name="20% - Ênfase5 86 9" xfId="28176" xr:uid="{00000000-0005-0000-0000-0000A62A0000}"/>
    <cellStyle name="20% - Ênfase5 87" xfId="1491" xr:uid="{00000000-0005-0000-0000-0000A72A0000}"/>
    <cellStyle name="20% - Ênfase5 87 2" xfId="4855" xr:uid="{00000000-0005-0000-0000-0000A82A0000}"/>
    <cellStyle name="20% - Ênfase5 87 3" xfId="8163" xr:uid="{00000000-0005-0000-0000-0000A92A0000}"/>
    <cellStyle name="20% - Ênfase5 87 4" xfId="11552" xr:uid="{00000000-0005-0000-0000-0000AA2A0000}"/>
    <cellStyle name="20% - Ênfase5 87 5" xfId="14866" xr:uid="{00000000-0005-0000-0000-0000AB2A0000}"/>
    <cellStyle name="20% - Ênfase5 87 6" xfId="18175" xr:uid="{00000000-0005-0000-0000-0000AC2A0000}"/>
    <cellStyle name="20% - Ênfase5 87 7" xfId="21516" xr:uid="{00000000-0005-0000-0000-0000AD2A0000}"/>
    <cellStyle name="20% - Ênfase5 87 8" xfId="24881" xr:uid="{00000000-0005-0000-0000-0000AE2A0000}"/>
    <cellStyle name="20% - Ênfase5 87 9" xfId="28190" xr:uid="{00000000-0005-0000-0000-0000AF2A0000}"/>
    <cellStyle name="20% - Ênfase5 88" xfId="1505" xr:uid="{00000000-0005-0000-0000-0000B02A0000}"/>
    <cellStyle name="20% - Ênfase5 88 2" xfId="4869" xr:uid="{00000000-0005-0000-0000-0000B12A0000}"/>
    <cellStyle name="20% - Ênfase5 88 3" xfId="8177" xr:uid="{00000000-0005-0000-0000-0000B22A0000}"/>
    <cellStyle name="20% - Ênfase5 88 4" xfId="11566" xr:uid="{00000000-0005-0000-0000-0000B32A0000}"/>
    <cellStyle name="20% - Ênfase5 88 5" xfId="14880" xr:uid="{00000000-0005-0000-0000-0000B42A0000}"/>
    <cellStyle name="20% - Ênfase5 88 6" xfId="18189" xr:uid="{00000000-0005-0000-0000-0000B52A0000}"/>
    <cellStyle name="20% - Ênfase5 88 7" xfId="21530" xr:uid="{00000000-0005-0000-0000-0000B62A0000}"/>
    <cellStyle name="20% - Ênfase5 88 8" xfId="24895" xr:uid="{00000000-0005-0000-0000-0000B72A0000}"/>
    <cellStyle name="20% - Ênfase5 88 9" xfId="28204" xr:uid="{00000000-0005-0000-0000-0000B82A0000}"/>
    <cellStyle name="20% - Ênfase5 89" xfId="1519" xr:uid="{00000000-0005-0000-0000-0000B92A0000}"/>
    <cellStyle name="20% - Ênfase5 89 2" xfId="4883" xr:uid="{00000000-0005-0000-0000-0000BA2A0000}"/>
    <cellStyle name="20% - Ênfase5 89 3" xfId="8191" xr:uid="{00000000-0005-0000-0000-0000BB2A0000}"/>
    <cellStyle name="20% - Ênfase5 89 4" xfId="11580" xr:uid="{00000000-0005-0000-0000-0000BC2A0000}"/>
    <cellStyle name="20% - Ênfase5 89 5" xfId="14894" xr:uid="{00000000-0005-0000-0000-0000BD2A0000}"/>
    <cellStyle name="20% - Ênfase5 89 6" xfId="18203" xr:uid="{00000000-0005-0000-0000-0000BE2A0000}"/>
    <cellStyle name="20% - Ênfase5 89 7" xfId="21544" xr:uid="{00000000-0005-0000-0000-0000BF2A0000}"/>
    <cellStyle name="20% - Ênfase5 89 8" xfId="24909" xr:uid="{00000000-0005-0000-0000-0000C02A0000}"/>
    <cellStyle name="20% - Ênfase5 89 9" xfId="28218" xr:uid="{00000000-0005-0000-0000-0000C12A0000}"/>
    <cellStyle name="20% - Ênfase5 9" xfId="437" xr:uid="{00000000-0005-0000-0000-0000C22A0000}"/>
    <cellStyle name="20% - Ênfase5 9 2" xfId="3801" xr:uid="{00000000-0005-0000-0000-0000C32A0000}"/>
    <cellStyle name="20% - Ênfase5 9 3" xfId="7109" xr:uid="{00000000-0005-0000-0000-0000C42A0000}"/>
    <cellStyle name="20% - Ênfase5 9 4" xfId="10498" xr:uid="{00000000-0005-0000-0000-0000C52A0000}"/>
    <cellStyle name="20% - Ênfase5 9 5" xfId="13812" xr:uid="{00000000-0005-0000-0000-0000C62A0000}"/>
    <cellStyle name="20% - Ênfase5 9 6" xfId="17121" xr:uid="{00000000-0005-0000-0000-0000C72A0000}"/>
    <cellStyle name="20% - Ênfase5 9 7" xfId="20462" xr:uid="{00000000-0005-0000-0000-0000C82A0000}"/>
    <cellStyle name="20% - Ênfase5 9 8" xfId="23827" xr:uid="{00000000-0005-0000-0000-0000C92A0000}"/>
    <cellStyle name="20% - Ênfase5 9 9" xfId="27136" xr:uid="{00000000-0005-0000-0000-0000CA2A0000}"/>
    <cellStyle name="20% - Ênfase5 90" xfId="1533" xr:uid="{00000000-0005-0000-0000-0000CB2A0000}"/>
    <cellStyle name="20% - Ênfase5 90 2" xfId="4897" xr:uid="{00000000-0005-0000-0000-0000CC2A0000}"/>
    <cellStyle name="20% - Ênfase5 90 3" xfId="8205" xr:uid="{00000000-0005-0000-0000-0000CD2A0000}"/>
    <cellStyle name="20% - Ênfase5 90 4" xfId="11594" xr:uid="{00000000-0005-0000-0000-0000CE2A0000}"/>
    <cellStyle name="20% - Ênfase5 90 5" xfId="14908" xr:uid="{00000000-0005-0000-0000-0000CF2A0000}"/>
    <cellStyle name="20% - Ênfase5 90 6" xfId="18217" xr:uid="{00000000-0005-0000-0000-0000D02A0000}"/>
    <cellStyle name="20% - Ênfase5 90 7" xfId="21558" xr:uid="{00000000-0005-0000-0000-0000D12A0000}"/>
    <cellStyle name="20% - Ênfase5 90 8" xfId="24923" xr:uid="{00000000-0005-0000-0000-0000D22A0000}"/>
    <cellStyle name="20% - Ênfase5 90 9" xfId="28232" xr:uid="{00000000-0005-0000-0000-0000D32A0000}"/>
    <cellStyle name="20% - Ênfase5 91" xfId="1547" xr:uid="{00000000-0005-0000-0000-0000D42A0000}"/>
    <cellStyle name="20% - Ênfase5 91 2" xfId="4911" xr:uid="{00000000-0005-0000-0000-0000D52A0000}"/>
    <cellStyle name="20% - Ênfase5 91 3" xfId="8219" xr:uid="{00000000-0005-0000-0000-0000D62A0000}"/>
    <cellStyle name="20% - Ênfase5 91 4" xfId="11608" xr:uid="{00000000-0005-0000-0000-0000D72A0000}"/>
    <cellStyle name="20% - Ênfase5 91 5" xfId="14922" xr:uid="{00000000-0005-0000-0000-0000D82A0000}"/>
    <cellStyle name="20% - Ênfase5 91 6" xfId="18231" xr:uid="{00000000-0005-0000-0000-0000D92A0000}"/>
    <cellStyle name="20% - Ênfase5 91 7" xfId="21572" xr:uid="{00000000-0005-0000-0000-0000DA2A0000}"/>
    <cellStyle name="20% - Ênfase5 91 8" xfId="24937" xr:uid="{00000000-0005-0000-0000-0000DB2A0000}"/>
    <cellStyle name="20% - Ênfase5 91 9" xfId="28246" xr:uid="{00000000-0005-0000-0000-0000DC2A0000}"/>
    <cellStyle name="20% - Ênfase5 92" xfId="1561" xr:uid="{00000000-0005-0000-0000-0000DD2A0000}"/>
    <cellStyle name="20% - Ênfase5 92 2" xfId="4925" xr:uid="{00000000-0005-0000-0000-0000DE2A0000}"/>
    <cellStyle name="20% - Ênfase5 92 3" xfId="8233" xr:uid="{00000000-0005-0000-0000-0000DF2A0000}"/>
    <cellStyle name="20% - Ênfase5 92 4" xfId="11622" xr:uid="{00000000-0005-0000-0000-0000E02A0000}"/>
    <cellStyle name="20% - Ênfase5 92 5" xfId="14936" xr:uid="{00000000-0005-0000-0000-0000E12A0000}"/>
    <cellStyle name="20% - Ênfase5 92 6" xfId="18245" xr:uid="{00000000-0005-0000-0000-0000E22A0000}"/>
    <cellStyle name="20% - Ênfase5 92 7" xfId="21586" xr:uid="{00000000-0005-0000-0000-0000E32A0000}"/>
    <cellStyle name="20% - Ênfase5 92 8" xfId="24951" xr:uid="{00000000-0005-0000-0000-0000E42A0000}"/>
    <cellStyle name="20% - Ênfase5 92 9" xfId="28260" xr:uid="{00000000-0005-0000-0000-0000E52A0000}"/>
    <cellStyle name="20% - Ênfase5 93" xfId="1572" xr:uid="{00000000-0005-0000-0000-0000E62A0000}"/>
    <cellStyle name="20% - Ênfase5 93 2" xfId="4936" xr:uid="{00000000-0005-0000-0000-0000E72A0000}"/>
    <cellStyle name="20% - Ênfase5 93 3" xfId="8244" xr:uid="{00000000-0005-0000-0000-0000E82A0000}"/>
    <cellStyle name="20% - Ênfase5 93 4" xfId="11633" xr:uid="{00000000-0005-0000-0000-0000E92A0000}"/>
    <cellStyle name="20% - Ênfase5 93 5" xfId="14947" xr:uid="{00000000-0005-0000-0000-0000EA2A0000}"/>
    <cellStyle name="20% - Ênfase5 93 6" xfId="18256" xr:uid="{00000000-0005-0000-0000-0000EB2A0000}"/>
    <cellStyle name="20% - Ênfase5 93 7" xfId="21597" xr:uid="{00000000-0005-0000-0000-0000EC2A0000}"/>
    <cellStyle name="20% - Ênfase5 93 8" xfId="24962" xr:uid="{00000000-0005-0000-0000-0000ED2A0000}"/>
    <cellStyle name="20% - Ênfase5 93 9" xfId="28271" xr:uid="{00000000-0005-0000-0000-0000EE2A0000}"/>
    <cellStyle name="20% - Ênfase5 94" xfId="1601" xr:uid="{00000000-0005-0000-0000-0000EF2A0000}"/>
    <cellStyle name="20% - Ênfase5 94 2" xfId="4965" xr:uid="{00000000-0005-0000-0000-0000F02A0000}"/>
    <cellStyle name="20% - Ênfase5 94 3" xfId="8273" xr:uid="{00000000-0005-0000-0000-0000F12A0000}"/>
    <cellStyle name="20% - Ênfase5 94 4" xfId="11662" xr:uid="{00000000-0005-0000-0000-0000F22A0000}"/>
    <cellStyle name="20% - Ênfase5 94 5" xfId="14976" xr:uid="{00000000-0005-0000-0000-0000F32A0000}"/>
    <cellStyle name="20% - Ênfase5 94 6" xfId="18285" xr:uid="{00000000-0005-0000-0000-0000F42A0000}"/>
    <cellStyle name="20% - Ênfase5 94 7" xfId="21626" xr:uid="{00000000-0005-0000-0000-0000F52A0000}"/>
    <cellStyle name="20% - Ênfase5 94 8" xfId="24991" xr:uid="{00000000-0005-0000-0000-0000F62A0000}"/>
    <cellStyle name="20% - Ênfase5 94 9" xfId="28300" xr:uid="{00000000-0005-0000-0000-0000F72A0000}"/>
    <cellStyle name="20% - Ênfase5 95" xfId="1614" xr:uid="{00000000-0005-0000-0000-0000F82A0000}"/>
    <cellStyle name="20% - Ênfase5 95 2" xfId="4978" xr:uid="{00000000-0005-0000-0000-0000F92A0000}"/>
    <cellStyle name="20% - Ênfase5 95 3" xfId="8286" xr:uid="{00000000-0005-0000-0000-0000FA2A0000}"/>
    <cellStyle name="20% - Ênfase5 95 4" xfId="11675" xr:uid="{00000000-0005-0000-0000-0000FB2A0000}"/>
    <cellStyle name="20% - Ênfase5 95 5" xfId="14989" xr:uid="{00000000-0005-0000-0000-0000FC2A0000}"/>
    <cellStyle name="20% - Ênfase5 95 6" xfId="18298" xr:uid="{00000000-0005-0000-0000-0000FD2A0000}"/>
    <cellStyle name="20% - Ênfase5 95 7" xfId="21639" xr:uid="{00000000-0005-0000-0000-0000FE2A0000}"/>
    <cellStyle name="20% - Ênfase5 95 8" xfId="25004" xr:uid="{00000000-0005-0000-0000-0000FF2A0000}"/>
    <cellStyle name="20% - Ênfase5 95 9" xfId="28313" xr:uid="{00000000-0005-0000-0000-0000002B0000}"/>
    <cellStyle name="20% - Ênfase5 96" xfId="1627" xr:uid="{00000000-0005-0000-0000-0000012B0000}"/>
    <cellStyle name="20% - Ênfase5 96 2" xfId="4991" xr:uid="{00000000-0005-0000-0000-0000022B0000}"/>
    <cellStyle name="20% - Ênfase5 96 3" xfId="8299" xr:uid="{00000000-0005-0000-0000-0000032B0000}"/>
    <cellStyle name="20% - Ênfase5 96 4" xfId="11688" xr:uid="{00000000-0005-0000-0000-0000042B0000}"/>
    <cellStyle name="20% - Ênfase5 96 5" xfId="15002" xr:uid="{00000000-0005-0000-0000-0000052B0000}"/>
    <cellStyle name="20% - Ênfase5 96 6" xfId="18311" xr:uid="{00000000-0005-0000-0000-0000062B0000}"/>
    <cellStyle name="20% - Ênfase5 96 7" xfId="21652" xr:uid="{00000000-0005-0000-0000-0000072B0000}"/>
    <cellStyle name="20% - Ênfase5 96 8" xfId="25017" xr:uid="{00000000-0005-0000-0000-0000082B0000}"/>
    <cellStyle name="20% - Ênfase5 96 9" xfId="28326" xr:uid="{00000000-0005-0000-0000-0000092B0000}"/>
    <cellStyle name="20% - Ênfase5 97" xfId="1640" xr:uid="{00000000-0005-0000-0000-00000A2B0000}"/>
    <cellStyle name="20% - Ênfase5 97 2" xfId="5004" xr:uid="{00000000-0005-0000-0000-00000B2B0000}"/>
    <cellStyle name="20% - Ênfase5 97 3" xfId="8312" xr:uid="{00000000-0005-0000-0000-00000C2B0000}"/>
    <cellStyle name="20% - Ênfase5 97 4" xfId="11701" xr:uid="{00000000-0005-0000-0000-00000D2B0000}"/>
    <cellStyle name="20% - Ênfase5 97 5" xfId="15015" xr:uid="{00000000-0005-0000-0000-00000E2B0000}"/>
    <cellStyle name="20% - Ênfase5 97 6" xfId="18324" xr:uid="{00000000-0005-0000-0000-00000F2B0000}"/>
    <cellStyle name="20% - Ênfase5 97 7" xfId="21665" xr:uid="{00000000-0005-0000-0000-0000102B0000}"/>
    <cellStyle name="20% - Ênfase5 97 8" xfId="25030" xr:uid="{00000000-0005-0000-0000-0000112B0000}"/>
    <cellStyle name="20% - Ênfase5 97 9" xfId="28339" xr:uid="{00000000-0005-0000-0000-0000122B0000}"/>
    <cellStyle name="20% - Ênfase5 98" xfId="1653" xr:uid="{00000000-0005-0000-0000-0000132B0000}"/>
    <cellStyle name="20% - Ênfase5 98 2" xfId="5017" xr:uid="{00000000-0005-0000-0000-0000142B0000}"/>
    <cellStyle name="20% - Ênfase5 98 3" xfId="8325" xr:uid="{00000000-0005-0000-0000-0000152B0000}"/>
    <cellStyle name="20% - Ênfase5 98 4" xfId="11714" xr:uid="{00000000-0005-0000-0000-0000162B0000}"/>
    <cellStyle name="20% - Ênfase5 98 5" xfId="15028" xr:uid="{00000000-0005-0000-0000-0000172B0000}"/>
    <cellStyle name="20% - Ênfase5 98 6" xfId="18337" xr:uid="{00000000-0005-0000-0000-0000182B0000}"/>
    <cellStyle name="20% - Ênfase5 98 7" xfId="21678" xr:uid="{00000000-0005-0000-0000-0000192B0000}"/>
    <cellStyle name="20% - Ênfase5 98 8" xfId="25043" xr:uid="{00000000-0005-0000-0000-00001A2B0000}"/>
    <cellStyle name="20% - Ênfase5 98 9" xfId="28352" xr:uid="{00000000-0005-0000-0000-00001B2B0000}"/>
    <cellStyle name="20% - Ênfase5 99" xfId="1666" xr:uid="{00000000-0005-0000-0000-00001C2B0000}"/>
    <cellStyle name="20% - Ênfase5 99 2" xfId="5030" xr:uid="{00000000-0005-0000-0000-00001D2B0000}"/>
    <cellStyle name="20% - Ênfase5 99 3" xfId="8338" xr:uid="{00000000-0005-0000-0000-00001E2B0000}"/>
    <cellStyle name="20% - Ênfase5 99 4" xfId="11727" xr:uid="{00000000-0005-0000-0000-00001F2B0000}"/>
    <cellStyle name="20% - Ênfase5 99 5" xfId="15041" xr:uid="{00000000-0005-0000-0000-0000202B0000}"/>
    <cellStyle name="20% - Ênfase5 99 6" xfId="18350" xr:uid="{00000000-0005-0000-0000-0000212B0000}"/>
    <cellStyle name="20% - Ênfase5 99 7" xfId="21691" xr:uid="{00000000-0005-0000-0000-0000222B0000}"/>
    <cellStyle name="20% - Ênfase5 99 8" xfId="25056" xr:uid="{00000000-0005-0000-0000-0000232B0000}"/>
    <cellStyle name="20% - Ênfase5 99 9" xfId="28365" xr:uid="{00000000-0005-0000-0000-0000242B0000}"/>
    <cellStyle name="20% - Ênfase6" xfId="41" builtinId="50" customBuiltin="1"/>
    <cellStyle name="20% - Ênfase6 10" xfId="449" xr:uid="{00000000-0005-0000-0000-0000262B0000}"/>
    <cellStyle name="20% - Ênfase6 10 2" xfId="3813" xr:uid="{00000000-0005-0000-0000-0000272B0000}"/>
    <cellStyle name="20% - Ênfase6 10 3" xfId="7121" xr:uid="{00000000-0005-0000-0000-0000282B0000}"/>
    <cellStyle name="20% - Ênfase6 10 4" xfId="10510" xr:uid="{00000000-0005-0000-0000-0000292B0000}"/>
    <cellStyle name="20% - Ênfase6 10 5" xfId="13824" xr:uid="{00000000-0005-0000-0000-00002A2B0000}"/>
    <cellStyle name="20% - Ênfase6 10 6" xfId="17133" xr:uid="{00000000-0005-0000-0000-00002B2B0000}"/>
    <cellStyle name="20% - Ênfase6 10 7" xfId="20474" xr:uid="{00000000-0005-0000-0000-00002C2B0000}"/>
    <cellStyle name="20% - Ênfase6 10 8" xfId="23839" xr:uid="{00000000-0005-0000-0000-00002D2B0000}"/>
    <cellStyle name="20% - Ênfase6 10 9" xfId="27148" xr:uid="{00000000-0005-0000-0000-00002E2B0000}"/>
    <cellStyle name="20% - Ênfase6 100" xfId="1678" xr:uid="{00000000-0005-0000-0000-00002F2B0000}"/>
    <cellStyle name="20% - Ênfase6 100 2" xfId="5042" xr:uid="{00000000-0005-0000-0000-0000302B0000}"/>
    <cellStyle name="20% - Ênfase6 100 3" xfId="8350" xr:uid="{00000000-0005-0000-0000-0000312B0000}"/>
    <cellStyle name="20% - Ênfase6 100 4" xfId="11739" xr:uid="{00000000-0005-0000-0000-0000322B0000}"/>
    <cellStyle name="20% - Ênfase6 100 5" xfId="15053" xr:uid="{00000000-0005-0000-0000-0000332B0000}"/>
    <cellStyle name="20% - Ênfase6 100 6" xfId="18362" xr:uid="{00000000-0005-0000-0000-0000342B0000}"/>
    <cellStyle name="20% - Ênfase6 100 7" xfId="21703" xr:uid="{00000000-0005-0000-0000-0000352B0000}"/>
    <cellStyle name="20% - Ênfase6 100 8" xfId="25068" xr:uid="{00000000-0005-0000-0000-0000362B0000}"/>
    <cellStyle name="20% - Ênfase6 100 9" xfId="28377" xr:uid="{00000000-0005-0000-0000-0000372B0000}"/>
    <cellStyle name="20% - Ênfase6 101" xfId="1691" xr:uid="{00000000-0005-0000-0000-0000382B0000}"/>
    <cellStyle name="20% - Ênfase6 101 2" xfId="5055" xr:uid="{00000000-0005-0000-0000-0000392B0000}"/>
    <cellStyle name="20% - Ênfase6 101 3" xfId="8363" xr:uid="{00000000-0005-0000-0000-00003A2B0000}"/>
    <cellStyle name="20% - Ênfase6 101 4" xfId="11752" xr:uid="{00000000-0005-0000-0000-00003B2B0000}"/>
    <cellStyle name="20% - Ênfase6 101 5" xfId="15066" xr:uid="{00000000-0005-0000-0000-00003C2B0000}"/>
    <cellStyle name="20% - Ênfase6 101 6" xfId="18375" xr:uid="{00000000-0005-0000-0000-00003D2B0000}"/>
    <cellStyle name="20% - Ênfase6 101 7" xfId="21716" xr:uid="{00000000-0005-0000-0000-00003E2B0000}"/>
    <cellStyle name="20% - Ênfase6 101 8" xfId="25081" xr:uid="{00000000-0005-0000-0000-00003F2B0000}"/>
    <cellStyle name="20% - Ênfase6 101 9" xfId="28390" xr:uid="{00000000-0005-0000-0000-0000402B0000}"/>
    <cellStyle name="20% - Ênfase6 102" xfId="1704" xr:uid="{00000000-0005-0000-0000-0000412B0000}"/>
    <cellStyle name="20% - Ênfase6 102 2" xfId="5068" xr:uid="{00000000-0005-0000-0000-0000422B0000}"/>
    <cellStyle name="20% - Ênfase6 102 3" xfId="8376" xr:uid="{00000000-0005-0000-0000-0000432B0000}"/>
    <cellStyle name="20% - Ênfase6 102 4" xfId="11765" xr:uid="{00000000-0005-0000-0000-0000442B0000}"/>
    <cellStyle name="20% - Ênfase6 102 5" xfId="15079" xr:uid="{00000000-0005-0000-0000-0000452B0000}"/>
    <cellStyle name="20% - Ênfase6 102 6" xfId="18388" xr:uid="{00000000-0005-0000-0000-0000462B0000}"/>
    <cellStyle name="20% - Ênfase6 102 7" xfId="21729" xr:uid="{00000000-0005-0000-0000-0000472B0000}"/>
    <cellStyle name="20% - Ênfase6 102 8" xfId="25094" xr:uid="{00000000-0005-0000-0000-0000482B0000}"/>
    <cellStyle name="20% - Ênfase6 102 9" xfId="28403" xr:uid="{00000000-0005-0000-0000-0000492B0000}"/>
    <cellStyle name="20% - Ênfase6 103" xfId="1717" xr:uid="{00000000-0005-0000-0000-00004A2B0000}"/>
    <cellStyle name="20% - Ênfase6 103 2" xfId="5081" xr:uid="{00000000-0005-0000-0000-00004B2B0000}"/>
    <cellStyle name="20% - Ênfase6 103 3" xfId="8389" xr:uid="{00000000-0005-0000-0000-00004C2B0000}"/>
    <cellStyle name="20% - Ênfase6 103 4" xfId="11778" xr:uid="{00000000-0005-0000-0000-00004D2B0000}"/>
    <cellStyle name="20% - Ênfase6 103 5" xfId="15092" xr:uid="{00000000-0005-0000-0000-00004E2B0000}"/>
    <cellStyle name="20% - Ênfase6 103 6" xfId="18401" xr:uid="{00000000-0005-0000-0000-00004F2B0000}"/>
    <cellStyle name="20% - Ênfase6 103 7" xfId="21742" xr:uid="{00000000-0005-0000-0000-0000502B0000}"/>
    <cellStyle name="20% - Ênfase6 103 8" xfId="25107" xr:uid="{00000000-0005-0000-0000-0000512B0000}"/>
    <cellStyle name="20% - Ênfase6 103 9" xfId="28416" xr:uid="{00000000-0005-0000-0000-0000522B0000}"/>
    <cellStyle name="20% - Ênfase6 104" xfId="1730" xr:uid="{00000000-0005-0000-0000-0000532B0000}"/>
    <cellStyle name="20% - Ênfase6 104 2" xfId="5094" xr:uid="{00000000-0005-0000-0000-0000542B0000}"/>
    <cellStyle name="20% - Ênfase6 104 3" xfId="8402" xr:uid="{00000000-0005-0000-0000-0000552B0000}"/>
    <cellStyle name="20% - Ênfase6 104 4" xfId="11791" xr:uid="{00000000-0005-0000-0000-0000562B0000}"/>
    <cellStyle name="20% - Ênfase6 104 5" xfId="15105" xr:uid="{00000000-0005-0000-0000-0000572B0000}"/>
    <cellStyle name="20% - Ênfase6 104 6" xfId="18414" xr:uid="{00000000-0005-0000-0000-0000582B0000}"/>
    <cellStyle name="20% - Ênfase6 104 7" xfId="21755" xr:uid="{00000000-0005-0000-0000-0000592B0000}"/>
    <cellStyle name="20% - Ênfase6 104 8" xfId="25120" xr:uid="{00000000-0005-0000-0000-00005A2B0000}"/>
    <cellStyle name="20% - Ênfase6 104 9" xfId="28429" xr:uid="{00000000-0005-0000-0000-00005B2B0000}"/>
    <cellStyle name="20% - Ênfase6 105" xfId="1743" xr:uid="{00000000-0005-0000-0000-00005C2B0000}"/>
    <cellStyle name="20% - Ênfase6 105 2" xfId="5107" xr:uid="{00000000-0005-0000-0000-00005D2B0000}"/>
    <cellStyle name="20% - Ênfase6 105 3" xfId="8415" xr:uid="{00000000-0005-0000-0000-00005E2B0000}"/>
    <cellStyle name="20% - Ênfase6 105 4" xfId="11804" xr:uid="{00000000-0005-0000-0000-00005F2B0000}"/>
    <cellStyle name="20% - Ênfase6 105 5" xfId="15118" xr:uid="{00000000-0005-0000-0000-0000602B0000}"/>
    <cellStyle name="20% - Ênfase6 105 6" xfId="18427" xr:uid="{00000000-0005-0000-0000-0000612B0000}"/>
    <cellStyle name="20% - Ênfase6 105 7" xfId="21768" xr:uid="{00000000-0005-0000-0000-0000622B0000}"/>
    <cellStyle name="20% - Ênfase6 105 8" xfId="25133" xr:uid="{00000000-0005-0000-0000-0000632B0000}"/>
    <cellStyle name="20% - Ênfase6 105 9" xfId="28442" xr:uid="{00000000-0005-0000-0000-0000642B0000}"/>
    <cellStyle name="20% - Ênfase6 106" xfId="1756" xr:uid="{00000000-0005-0000-0000-0000652B0000}"/>
    <cellStyle name="20% - Ênfase6 106 2" xfId="5120" xr:uid="{00000000-0005-0000-0000-0000662B0000}"/>
    <cellStyle name="20% - Ênfase6 106 3" xfId="8428" xr:uid="{00000000-0005-0000-0000-0000672B0000}"/>
    <cellStyle name="20% - Ênfase6 106 4" xfId="11817" xr:uid="{00000000-0005-0000-0000-0000682B0000}"/>
    <cellStyle name="20% - Ênfase6 106 5" xfId="15131" xr:uid="{00000000-0005-0000-0000-0000692B0000}"/>
    <cellStyle name="20% - Ênfase6 106 6" xfId="18440" xr:uid="{00000000-0005-0000-0000-00006A2B0000}"/>
    <cellStyle name="20% - Ênfase6 106 7" xfId="21781" xr:uid="{00000000-0005-0000-0000-00006B2B0000}"/>
    <cellStyle name="20% - Ênfase6 106 8" xfId="25146" xr:uid="{00000000-0005-0000-0000-00006C2B0000}"/>
    <cellStyle name="20% - Ênfase6 106 9" xfId="28455" xr:uid="{00000000-0005-0000-0000-00006D2B0000}"/>
    <cellStyle name="20% - Ênfase6 107" xfId="1769" xr:uid="{00000000-0005-0000-0000-00006E2B0000}"/>
    <cellStyle name="20% - Ênfase6 107 2" xfId="5133" xr:uid="{00000000-0005-0000-0000-00006F2B0000}"/>
    <cellStyle name="20% - Ênfase6 107 3" xfId="8441" xr:uid="{00000000-0005-0000-0000-0000702B0000}"/>
    <cellStyle name="20% - Ênfase6 107 4" xfId="11830" xr:uid="{00000000-0005-0000-0000-0000712B0000}"/>
    <cellStyle name="20% - Ênfase6 107 5" xfId="15144" xr:uid="{00000000-0005-0000-0000-0000722B0000}"/>
    <cellStyle name="20% - Ênfase6 107 6" xfId="18453" xr:uid="{00000000-0005-0000-0000-0000732B0000}"/>
    <cellStyle name="20% - Ênfase6 107 7" xfId="21794" xr:uid="{00000000-0005-0000-0000-0000742B0000}"/>
    <cellStyle name="20% - Ênfase6 107 8" xfId="25159" xr:uid="{00000000-0005-0000-0000-0000752B0000}"/>
    <cellStyle name="20% - Ênfase6 107 9" xfId="28468" xr:uid="{00000000-0005-0000-0000-0000762B0000}"/>
    <cellStyle name="20% - Ênfase6 108" xfId="1782" xr:uid="{00000000-0005-0000-0000-0000772B0000}"/>
    <cellStyle name="20% - Ênfase6 108 2" xfId="5146" xr:uid="{00000000-0005-0000-0000-0000782B0000}"/>
    <cellStyle name="20% - Ênfase6 108 3" xfId="8454" xr:uid="{00000000-0005-0000-0000-0000792B0000}"/>
    <cellStyle name="20% - Ênfase6 108 4" xfId="11843" xr:uid="{00000000-0005-0000-0000-00007A2B0000}"/>
    <cellStyle name="20% - Ênfase6 108 5" xfId="15157" xr:uid="{00000000-0005-0000-0000-00007B2B0000}"/>
    <cellStyle name="20% - Ênfase6 108 6" xfId="18466" xr:uid="{00000000-0005-0000-0000-00007C2B0000}"/>
    <cellStyle name="20% - Ênfase6 108 7" xfId="21807" xr:uid="{00000000-0005-0000-0000-00007D2B0000}"/>
    <cellStyle name="20% - Ênfase6 108 8" xfId="25172" xr:uid="{00000000-0005-0000-0000-00007E2B0000}"/>
    <cellStyle name="20% - Ênfase6 108 9" xfId="28481" xr:uid="{00000000-0005-0000-0000-00007F2B0000}"/>
    <cellStyle name="20% - Ênfase6 109" xfId="1795" xr:uid="{00000000-0005-0000-0000-0000802B0000}"/>
    <cellStyle name="20% - Ênfase6 109 2" xfId="5159" xr:uid="{00000000-0005-0000-0000-0000812B0000}"/>
    <cellStyle name="20% - Ênfase6 109 3" xfId="8467" xr:uid="{00000000-0005-0000-0000-0000822B0000}"/>
    <cellStyle name="20% - Ênfase6 109 4" xfId="11856" xr:uid="{00000000-0005-0000-0000-0000832B0000}"/>
    <cellStyle name="20% - Ênfase6 109 5" xfId="15170" xr:uid="{00000000-0005-0000-0000-0000842B0000}"/>
    <cellStyle name="20% - Ênfase6 109 6" xfId="18479" xr:uid="{00000000-0005-0000-0000-0000852B0000}"/>
    <cellStyle name="20% - Ênfase6 109 7" xfId="21820" xr:uid="{00000000-0005-0000-0000-0000862B0000}"/>
    <cellStyle name="20% - Ênfase6 109 8" xfId="25185" xr:uid="{00000000-0005-0000-0000-0000872B0000}"/>
    <cellStyle name="20% - Ênfase6 109 9" xfId="28494" xr:uid="{00000000-0005-0000-0000-0000882B0000}"/>
    <cellStyle name="20% - Ênfase6 11" xfId="462" xr:uid="{00000000-0005-0000-0000-0000892B0000}"/>
    <cellStyle name="20% - Ênfase6 11 2" xfId="3826" xr:uid="{00000000-0005-0000-0000-00008A2B0000}"/>
    <cellStyle name="20% - Ênfase6 11 3" xfId="7134" xr:uid="{00000000-0005-0000-0000-00008B2B0000}"/>
    <cellStyle name="20% - Ênfase6 11 4" xfId="10523" xr:uid="{00000000-0005-0000-0000-00008C2B0000}"/>
    <cellStyle name="20% - Ênfase6 11 5" xfId="13837" xr:uid="{00000000-0005-0000-0000-00008D2B0000}"/>
    <cellStyle name="20% - Ênfase6 11 6" xfId="17146" xr:uid="{00000000-0005-0000-0000-00008E2B0000}"/>
    <cellStyle name="20% - Ênfase6 11 7" xfId="20487" xr:uid="{00000000-0005-0000-0000-00008F2B0000}"/>
    <cellStyle name="20% - Ênfase6 11 8" xfId="23852" xr:uid="{00000000-0005-0000-0000-0000902B0000}"/>
    <cellStyle name="20% - Ênfase6 11 9" xfId="27161" xr:uid="{00000000-0005-0000-0000-0000912B0000}"/>
    <cellStyle name="20% - Ênfase6 110" xfId="1808" xr:uid="{00000000-0005-0000-0000-0000922B0000}"/>
    <cellStyle name="20% - Ênfase6 110 2" xfId="5172" xr:uid="{00000000-0005-0000-0000-0000932B0000}"/>
    <cellStyle name="20% - Ênfase6 110 3" xfId="8480" xr:uid="{00000000-0005-0000-0000-0000942B0000}"/>
    <cellStyle name="20% - Ênfase6 110 4" xfId="11869" xr:uid="{00000000-0005-0000-0000-0000952B0000}"/>
    <cellStyle name="20% - Ênfase6 110 5" xfId="15183" xr:uid="{00000000-0005-0000-0000-0000962B0000}"/>
    <cellStyle name="20% - Ênfase6 110 6" xfId="18492" xr:uid="{00000000-0005-0000-0000-0000972B0000}"/>
    <cellStyle name="20% - Ênfase6 110 7" xfId="21833" xr:uid="{00000000-0005-0000-0000-0000982B0000}"/>
    <cellStyle name="20% - Ênfase6 110 8" xfId="25198" xr:uid="{00000000-0005-0000-0000-0000992B0000}"/>
    <cellStyle name="20% - Ênfase6 110 9" xfId="28507" xr:uid="{00000000-0005-0000-0000-00009A2B0000}"/>
    <cellStyle name="20% - Ênfase6 111" xfId="1821" xr:uid="{00000000-0005-0000-0000-00009B2B0000}"/>
    <cellStyle name="20% - Ênfase6 111 2" xfId="5185" xr:uid="{00000000-0005-0000-0000-00009C2B0000}"/>
    <cellStyle name="20% - Ênfase6 111 3" xfId="8493" xr:uid="{00000000-0005-0000-0000-00009D2B0000}"/>
    <cellStyle name="20% - Ênfase6 111 4" xfId="11882" xr:uid="{00000000-0005-0000-0000-00009E2B0000}"/>
    <cellStyle name="20% - Ênfase6 111 5" xfId="15196" xr:uid="{00000000-0005-0000-0000-00009F2B0000}"/>
    <cellStyle name="20% - Ênfase6 111 6" xfId="18505" xr:uid="{00000000-0005-0000-0000-0000A02B0000}"/>
    <cellStyle name="20% - Ênfase6 111 7" xfId="21846" xr:uid="{00000000-0005-0000-0000-0000A12B0000}"/>
    <cellStyle name="20% - Ênfase6 111 8" xfId="25211" xr:uid="{00000000-0005-0000-0000-0000A22B0000}"/>
    <cellStyle name="20% - Ênfase6 111 9" xfId="28520" xr:uid="{00000000-0005-0000-0000-0000A32B0000}"/>
    <cellStyle name="20% - Ênfase6 112" xfId="1834" xr:uid="{00000000-0005-0000-0000-0000A42B0000}"/>
    <cellStyle name="20% - Ênfase6 112 2" xfId="5198" xr:uid="{00000000-0005-0000-0000-0000A52B0000}"/>
    <cellStyle name="20% - Ênfase6 112 3" xfId="8506" xr:uid="{00000000-0005-0000-0000-0000A62B0000}"/>
    <cellStyle name="20% - Ênfase6 112 4" xfId="11895" xr:uid="{00000000-0005-0000-0000-0000A72B0000}"/>
    <cellStyle name="20% - Ênfase6 112 5" xfId="15209" xr:uid="{00000000-0005-0000-0000-0000A82B0000}"/>
    <cellStyle name="20% - Ênfase6 112 6" xfId="18518" xr:uid="{00000000-0005-0000-0000-0000A92B0000}"/>
    <cellStyle name="20% - Ênfase6 112 7" xfId="21859" xr:uid="{00000000-0005-0000-0000-0000AA2B0000}"/>
    <cellStyle name="20% - Ênfase6 112 8" xfId="25224" xr:uid="{00000000-0005-0000-0000-0000AB2B0000}"/>
    <cellStyle name="20% - Ênfase6 112 9" xfId="28533" xr:uid="{00000000-0005-0000-0000-0000AC2B0000}"/>
    <cellStyle name="20% - Ênfase6 113" xfId="1586" xr:uid="{00000000-0005-0000-0000-0000AD2B0000}"/>
    <cellStyle name="20% - Ênfase6 113 2" xfId="4950" xr:uid="{00000000-0005-0000-0000-0000AE2B0000}"/>
    <cellStyle name="20% - Ênfase6 113 3" xfId="8258" xr:uid="{00000000-0005-0000-0000-0000AF2B0000}"/>
    <cellStyle name="20% - Ênfase6 113 4" xfId="11647" xr:uid="{00000000-0005-0000-0000-0000B02B0000}"/>
    <cellStyle name="20% - Ênfase6 113 5" xfId="14961" xr:uid="{00000000-0005-0000-0000-0000B12B0000}"/>
    <cellStyle name="20% - Ênfase6 113 6" xfId="18270" xr:uid="{00000000-0005-0000-0000-0000B22B0000}"/>
    <cellStyle name="20% - Ênfase6 113 7" xfId="21611" xr:uid="{00000000-0005-0000-0000-0000B32B0000}"/>
    <cellStyle name="20% - Ênfase6 113 8" xfId="24976" xr:uid="{00000000-0005-0000-0000-0000B42B0000}"/>
    <cellStyle name="20% - Ênfase6 113 9" xfId="28285" xr:uid="{00000000-0005-0000-0000-0000B52B0000}"/>
    <cellStyle name="20% - Ênfase6 114" xfId="1852" xr:uid="{00000000-0005-0000-0000-0000B62B0000}"/>
    <cellStyle name="20% - Ênfase6 114 2" xfId="5216" xr:uid="{00000000-0005-0000-0000-0000B72B0000}"/>
    <cellStyle name="20% - Ênfase6 114 3" xfId="8524" xr:uid="{00000000-0005-0000-0000-0000B82B0000}"/>
    <cellStyle name="20% - Ênfase6 114 4" xfId="11913" xr:uid="{00000000-0005-0000-0000-0000B92B0000}"/>
    <cellStyle name="20% - Ênfase6 114 5" xfId="15227" xr:uid="{00000000-0005-0000-0000-0000BA2B0000}"/>
    <cellStyle name="20% - Ênfase6 114 6" xfId="18536" xr:uid="{00000000-0005-0000-0000-0000BB2B0000}"/>
    <cellStyle name="20% - Ênfase6 114 7" xfId="21877" xr:uid="{00000000-0005-0000-0000-0000BC2B0000}"/>
    <cellStyle name="20% - Ênfase6 114 8" xfId="25242" xr:uid="{00000000-0005-0000-0000-0000BD2B0000}"/>
    <cellStyle name="20% - Ênfase6 114 9" xfId="28551" xr:uid="{00000000-0005-0000-0000-0000BE2B0000}"/>
    <cellStyle name="20% - Ênfase6 115" xfId="1866" xr:uid="{00000000-0005-0000-0000-0000BF2B0000}"/>
    <cellStyle name="20% - Ênfase6 115 2" xfId="5230" xr:uid="{00000000-0005-0000-0000-0000C02B0000}"/>
    <cellStyle name="20% - Ênfase6 115 3" xfId="8538" xr:uid="{00000000-0005-0000-0000-0000C12B0000}"/>
    <cellStyle name="20% - Ênfase6 115 4" xfId="11927" xr:uid="{00000000-0005-0000-0000-0000C22B0000}"/>
    <cellStyle name="20% - Ênfase6 115 5" xfId="15241" xr:uid="{00000000-0005-0000-0000-0000C32B0000}"/>
    <cellStyle name="20% - Ênfase6 115 6" xfId="18550" xr:uid="{00000000-0005-0000-0000-0000C42B0000}"/>
    <cellStyle name="20% - Ênfase6 115 7" xfId="21891" xr:uid="{00000000-0005-0000-0000-0000C52B0000}"/>
    <cellStyle name="20% - Ênfase6 115 8" xfId="25256" xr:uid="{00000000-0005-0000-0000-0000C62B0000}"/>
    <cellStyle name="20% - Ênfase6 115 9" xfId="28565" xr:uid="{00000000-0005-0000-0000-0000C72B0000}"/>
    <cellStyle name="20% - Ênfase6 116" xfId="1880" xr:uid="{00000000-0005-0000-0000-0000C82B0000}"/>
    <cellStyle name="20% - Ênfase6 116 2" xfId="5244" xr:uid="{00000000-0005-0000-0000-0000C92B0000}"/>
    <cellStyle name="20% - Ênfase6 116 3" xfId="8552" xr:uid="{00000000-0005-0000-0000-0000CA2B0000}"/>
    <cellStyle name="20% - Ênfase6 116 4" xfId="11941" xr:uid="{00000000-0005-0000-0000-0000CB2B0000}"/>
    <cellStyle name="20% - Ênfase6 116 5" xfId="15255" xr:uid="{00000000-0005-0000-0000-0000CC2B0000}"/>
    <cellStyle name="20% - Ênfase6 116 6" xfId="18564" xr:uid="{00000000-0005-0000-0000-0000CD2B0000}"/>
    <cellStyle name="20% - Ênfase6 116 7" xfId="21905" xr:uid="{00000000-0005-0000-0000-0000CE2B0000}"/>
    <cellStyle name="20% - Ênfase6 116 8" xfId="25270" xr:uid="{00000000-0005-0000-0000-0000CF2B0000}"/>
    <cellStyle name="20% - Ênfase6 116 9" xfId="28579" xr:uid="{00000000-0005-0000-0000-0000D02B0000}"/>
    <cellStyle name="20% - Ênfase6 117" xfId="1894" xr:uid="{00000000-0005-0000-0000-0000D12B0000}"/>
    <cellStyle name="20% - Ênfase6 117 2" xfId="5258" xr:uid="{00000000-0005-0000-0000-0000D22B0000}"/>
    <cellStyle name="20% - Ênfase6 117 3" xfId="8566" xr:uid="{00000000-0005-0000-0000-0000D32B0000}"/>
    <cellStyle name="20% - Ênfase6 117 4" xfId="11955" xr:uid="{00000000-0005-0000-0000-0000D42B0000}"/>
    <cellStyle name="20% - Ênfase6 117 5" xfId="15269" xr:uid="{00000000-0005-0000-0000-0000D52B0000}"/>
    <cellStyle name="20% - Ênfase6 117 6" xfId="18578" xr:uid="{00000000-0005-0000-0000-0000D62B0000}"/>
    <cellStyle name="20% - Ênfase6 117 7" xfId="21919" xr:uid="{00000000-0005-0000-0000-0000D72B0000}"/>
    <cellStyle name="20% - Ênfase6 117 8" xfId="25284" xr:uid="{00000000-0005-0000-0000-0000D82B0000}"/>
    <cellStyle name="20% - Ênfase6 117 9" xfId="28593" xr:uid="{00000000-0005-0000-0000-0000D92B0000}"/>
    <cellStyle name="20% - Ênfase6 118" xfId="1908" xr:uid="{00000000-0005-0000-0000-0000DA2B0000}"/>
    <cellStyle name="20% - Ênfase6 118 2" xfId="5272" xr:uid="{00000000-0005-0000-0000-0000DB2B0000}"/>
    <cellStyle name="20% - Ênfase6 118 3" xfId="8580" xr:uid="{00000000-0005-0000-0000-0000DC2B0000}"/>
    <cellStyle name="20% - Ênfase6 118 4" xfId="11969" xr:uid="{00000000-0005-0000-0000-0000DD2B0000}"/>
    <cellStyle name="20% - Ênfase6 118 5" xfId="15283" xr:uid="{00000000-0005-0000-0000-0000DE2B0000}"/>
    <cellStyle name="20% - Ênfase6 118 6" xfId="18592" xr:uid="{00000000-0005-0000-0000-0000DF2B0000}"/>
    <cellStyle name="20% - Ênfase6 118 7" xfId="21933" xr:uid="{00000000-0005-0000-0000-0000E02B0000}"/>
    <cellStyle name="20% - Ênfase6 118 8" xfId="25298" xr:uid="{00000000-0005-0000-0000-0000E12B0000}"/>
    <cellStyle name="20% - Ênfase6 118 9" xfId="28607" xr:uid="{00000000-0005-0000-0000-0000E22B0000}"/>
    <cellStyle name="20% - Ênfase6 119" xfId="1922" xr:uid="{00000000-0005-0000-0000-0000E32B0000}"/>
    <cellStyle name="20% - Ênfase6 119 2" xfId="5286" xr:uid="{00000000-0005-0000-0000-0000E42B0000}"/>
    <cellStyle name="20% - Ênfase6 119 3" xfId="8594" xr:uid="{00000000-0005-0000-0000-0000E52B0000}"/>
    <cellStyle name="20% - Ênfase6 119 4" xfId="11983" xr:uid="{00000000-0005-0000-0000-0000E62B0000}"/>
    <cellStyle name="20% - Ênfase6 119 5" xfId="15297" xr:uid="{00000000-0005-0000-0000-0000E72B0000}"/>
    <cellStyle name="20% - Ênfase6 119 6" xfId="18606" xr:uid="{00000000-0005-0000-0000-0000E82B0000}"/>
    <cellStyle name="20% - Ênfase6 119 7" xfId="21947" xr:uid="{00000000-0005-0000-0000-0000E92B0000}"/>
    <cellStyle name="20% - Ênfase6 119 8" xfId="25312" xr:uid="{00000000-0005-0000-0000-0000EA2B0000}"/>
    <cellStyle name="20% - Ênfase6 119 9" xfId="28621" xr:uid="{00000000-0005-0000-0000-0000EB2B0000}"/>
    <cellStyle name="20% - Ênfase6 12" xfId="475" xr:uid="{00000000-0005-0000-0000-0000EC2B0000}"/>
    <cellStyle name="20% - Ênfase6 12 2" xfId="3839" xr:uid="{00000000-0005-0000-0000-0000ED2B0000}"/>
    <cellStyle name="20% - Ênfase6 12 3" xfId="7147" xr:uid="{00000000-0005-0000-0000-0000EE2B0000}"/>
    <cellStyle name="20% - Ênfase6 12 4" xfId="10536" xr:uid="{00000000-0005-0000-0000-0000EF2B0000}"/>
    <cellStyle name="20% - Ênfase6 12 5" xfId="13850" xr:uid="{00000000-0005-0000-0000-0000F02B0000}"/>
    <cellStyle name="20% - Ênfase6 12 6" xfId="17159" xr:uid="{00000000-0005-0000-0000-0000F12B0000}"/>
    <cellStyle name="20% - Ênfase6 12 7" xfId="20500" xr:uid="{00000000-0005-0000-0000-0000F22B0000}"/>
    <cellStyle name="20% - Ênfase6 12 8" xfId="23865" xr:uid="{00000000-0005-0000-0000-0000F32B0000}"/>
    <cellStyle name="20% - Ênfase6 12 9" xfId="27174" xr:uid="{00000000-0005-0000-0000-0000F42B0000}"/>
    <cellStyle name="20% - Ênfase6 120" xfId="1936" xr:uid="{00000000-0005-0000-0000-0000F52B0000}"/>
    <cellStyle name="20% - Ênfase6 120 2" xfId="5300" xr:uid="{00000000-0005-0000-0000-0000F62B0000}"/>
    <cellStyle name="20% - Ênfase6 120 3" xfId="8608" xr:uid="{00000000-0005-0000-0000-0000F72B0000}"/>
    <cellStyle name="20% - Ênfase6 120 4" xfId="11997" xr:uid="{00000000-0005-0000-0000-0000F82B0000}"/>
    <cellStyle name="20% - Ênfase6 120 5" xfId="15311" xr:uid="{00000000-0005-0000-0000-0000F92B0000}"/>
    <cellStyle name="20% - Ênfase6 120 6" xfId="18620" xr:uid="{00000000-0005-0000-0000-0000FA2B0000}"/>
    <cellStyle name="20% - Ênfase6 120 7" xfId="21961" xr:uid="{00000000-0005-0000-0000-0000FB2B0000}"/>
    <cellStyle name="20% - Ênfase6 120 8" xfId="25326" xr:uid="{00000000-0005-0000-0000-0000FC2B0000}"/>
    <cellStyle name="20% - Ênfase6 120 9" xfId="28635" xr:uid="{00000000-0005-0000-0000-0000FD2B0000}"/>
    <cellStyle name="20% - Ênfase6 121" xfId="1950" xr:uid="{00000000-0005-0000-0000-0000FE2B0000}"/>
    <cellStyle name="20% - Ênfase6 121 2" xfId="5314" xr:uid="{00000000-0005-0000-0000-0000FF2B0000}"/>
    <cellStyle name="20% - Ênfase6 121 3" xfId="8622" xr:uid="{00000000-0005-0000-0000-0000002C0000}"/>
    <cellStyle name="20% - Ênfase6 121 4" xfId="12011" xr:uid="{00000000-0005-0000-0000-0000012C0000}"/>
    <cellStyle name="20% - Ênfase6 121 5" xfId="15325" xr:uid="{00000000-0005-0000-0000-0000022C0000}"/>
    <cellStyle name="20% - Ênfase6 121 6" xfId="18634" xr:uid="{00000000-0005-0000-0000-0000032C0000}"/>
    <cellStyle name="20% - Ênfase6 121 7" xfId="21975" xr:uid="{00000000-0005-0000-0000-0000042C0000}"/>
    <cellStyle name="20% - Ênfase6 121 8" xfId="25340" xr:uid="{00000000-0005-0000-0000-0000052C0000}"/>
    <cellStyle name="20% - Ênfase6 121 9" xfId="28649" xr:uid="{00000000-0005-0000-0000-0000062C0000}"/>
    <cellStyle name="20% - Ênfase6 122" xfId="1964" xr:uid="{00000000-0005-0000-0000-0000072C0000}"/>
    <cellStyle name="20% - Ênfase6 122 2" xfId="5328" xr:uid="{00000000-0005-0000-0000-0000082C0000}"/>
    <cellStyle name="20% - Ênfase6 122 3" xfId="8636" xr:uid="{00000000-0005-0000-0000-0000092C0000}"/>
    <cellStyle name="20% - Ênfase6 122 4" xfId="12025" xr:uid="{00000000-0005-0000-0000-00000A2C0000}"/>
    <cellStyle name="20% - Ênfase6 122 5" xfId="15339" xr:uid="{00000000-0005-0000-0000-00000B2C0000}"/>
    <cellStyle name="20% - Ênfase6 122 6" xfId="18648" xr:uid="{00000000-0005-0000-0000-00000C2C0000}"/>
    <cellStyle name="20% - Ênfase6 122 7" xfId="21989" xr:uid="{00000000-0005-0000-0000-00000D2C0000}"/>
    <cellStyle name="20% - Ênfase6 122 8" xfId="25354" xr:uid="{00000000-0005-0000-0000-00000E2C0000}"/>
    <cellStyle name="20% - Ênfase6 122 9" xfId="28663" xr:uid="{00000000-0005-0000-0000-00000F2C0000}"/>
    <cellStyle name="20% - Ênfase6 123" xfId="1978" xr:uid="{00000000-0005-0000-0000-0000102C0000}"/>
    <cellStyle name="20% - Ênfase6 123 2" xfId="5342" xr:uid="{00000000-0005-0000-0000-0000112C0000}"/>
    <cellStyle name="20% - Ênfase6 123 3" xfId="8650" xr:uid="{00000000-0005-0000-0000-0000122C0000}"/>
    <cellStyle name="20% - Ênfase6 123 4" xfId="12039" xr:uid="{00000000-0005-0000-0000-0000132C0000}"/>
    <cellStyle name="20% - Ênfase6 123 5" xfId="15353" xr:uid="{00000000-0005-0000-0000-0000142C0000}"/>
    <cellStyle name="20% - Ênfase6 123 6" xfId="18662" xr:uid="{00000000-0005-0000-0000-0000152C0000}"/>
    <cellStyle name="20% - Ênfase6 123 7" xfId="22003" xr:uid="{00000000-0005-0000-0000-0000162C0000}"/>
    <cellStyle name="20% - Ênfase6 123 8" xfId="25368" xr:uid="{00000000-0005-0000-0000-0000172C0000}"/>
    <cellStyle name="20% - Ênfase6 123 9" xfId="28677" xr:uid="{00000000-0005-0000-0000-0000182C0000}"/>
    <cellStyle name="20% - Ênfase6 124" xfId="1991" xr:uid="{00000000-0005-0000-0000-0000192C0000}"/>
    <cellStyle name="20% - Ênfase6 124 2" xfId="5355" xr:uid="{00000000-0005-0000-0000-00001A2C0000}"/>
    <cellStyle name="20% - Ênfase6 124 3" xfId="8663" xr:uid="{00000000-0005-0000-0000-00001B2C0000}"/>
    <cellStyle name="20% - Ênfase6 124 4" xfId="12052" xr:uid="{00000000-0005-0000-0000-00001C2C0000}"/>
    <cellStyle name="20% - Ênfase6 124 5" xfId="15366" xr:uid="{00000000-0005-0000-0000-00001D2C0000}"/>
    <cellStyle name="20% - Ênfase6 124 6" xfId="18675" xr:uid="{00000000-0005-0000-0000-00001E2C0000}"/>
    <cellStyle name="20% - Ênfase6 124 7" xfId="22016" xr:uid="{00000000-0005-0000-0000-00001F2C0000}"/>
    <cellStyle name="20% - Ênfase6 124 8" xfId="25381" xr:uid="{00000000-0005-0000-0000-0000202C0000}"/>
    <cellStyle name="20% - Ênfase6 124 9" xfId="28690" xr:uid="{00000000-0005-0000-0000-0000212C0000}"/>
    <cellStyle name="20% - Ênfase6 125" xfId="2005" xr:uid="{00000000-0005-0000-0000-0000222C0000}"/>
    <cellStyle name="20% - Ênfase6 125 2" xfId="5369" xr:uid="{00000000-0005-0000-0000-0000232C0000}"/>
    <cellStyle name="20% - Ênfase6 125 3" xfId="8677" xr:uid="{00000000-0005-0000-0000-0000242C0000}"/>
    <cellStyle name="20% - Ênfase6 125 4" xfId="12066" xr:uid="{00000000-0005-0000-0000-0000252C0000}"/>
    <cellStyle name="20% - Ênfase6 125 5" xfId="15380" xr:uid="{00000000-0005-0000-0000-0000262C0000}"/>
    <cellStyle name="20% - Ênfase6 125 6" xfId="18689" xr:uid="{00000000-0005-0000-0000-0000272C0000}"/>
    <cellStyle name="20% - Ênfase6 125 7" xfId="22030" xr:uid="{00000000-0005-0000-0000-0000282C0000}"/>
    <cellStyle name="20% - Ênfase6 125 8" xfId="25395" xr:uid="{00000000-0005-0000-0000-0000292C0000}"/>
    <cellStyle name="20% - Ênfase6 125 9" xfId="28704" xr:uid="{00000000-0005-0000-0000-00002A2C0000}"/>
    <cellStyle name="20% - Ênfase6 126" xfId="2019" xr:uid="{00000000-0005-0000-0000-00002B2C0000}"/>
    <cellStyle name="20% - Ênfase6 126 2" xfId="5383" xr:uid="{00000000-0005-0000-0000-00002C2C0000}"/>
    <cellStyle name="20% - Ênfase6 126 3" xfId="8691" xr:uid="{00000000-0005-0000-0000-00002D2C0000}"/>
    <cellStyle name="20% - Ênfase6 126 4" xfId="12080" xr:uid="{00000000-0005-0000-0000-00002E2C0000}"/>
    <cellStyle name="20% - Ênfase6 126 5" xfId="15394" xr:uid="{00000000-0005-0000-0000-00002F2C0000}"/>
    <cellStyle name="20% - Ênfase6 126 6" xfId="18703" xr:uid="{00000000-0005-0000-0000-0000302C0000}"/>
    <cellStyle name="20% - Ênfase6 126 7" xfId="22044" xr:uid="{00000000-0005-0000-0000-0000312C0000}"/>
    <cellStyle name="20% - Ênfase6 126 8" xfId="25409" xr:uid="{00000000-0005-0000-0000-0000322C0000}"/>
    <cellStyle name="20% - Ênfase6 126 9" xfId="28718" xr:uid="{00000000-0005-0000-0000-0000332C0000}"/>
    <cellStyle name="20% - Ênfase6 127" xfId="2033" xr:uid="{00000000-0005-0000-0000-0000342C0000}"/>
    <cellStyle name="20% - Ênfase6 127 2" xfId="5397" xr:uid="{00000000-0005-0000-0000-0000352C0000}"/>
    <cellStyle name="20% - Ênfase6 127 3" xfId="8705" xr:uid="{00000000-0005-0000-0000-0000362C0000}"/>
    <cellStyle name="20% - Ênfase6 127 4" xfId="12094" xr:uid="{00000000-0005-0000-0000-0000372C0000}"/>
    <cellStyle name="20% - Ênfase6 127 5" xfId="15408" xr:uid="{00000000-0005-0000-0000-0000382C0000}"/>
    <cellStyle name="20% - Ênfase6 127 6" xfId="18717" xr:uid="{00000000-0005-0000-0000-0000392C0000}"/>
    <cellStyle name="20% - Ênfase6 127 7" xfId="22058" xr:uid="{00000000-0005-0000-0000-00003A2C0000}"/>
    <cellStyle name="20% - Ênfase6 127 8" xfId="25423" xr:uid="{00000000-0005-0000-0000-00003B2C0000}"/>
    <cellStyle name="20% - Ênfase6 127 9" xfId="28732" xr:uid="{00000000-0005-0000-0000-00003C2C0000}"/>
    <cellStyle name="20% - Ênfase6 128" xfId="2047" xr:uid="{00000000-0005-0000-0000-00003D2C0000}"/>
    <cellStyle name="20% - Ênfase6 128 2" xfId="5411" xr:uid="{00000000-0005-0000-0000-00003E2C0000}"/>
    <cellStyle name="20% - Ênfase6 128 3" xfId="8719" xr:uid="{00000000-0005-0000-0000-00003F2C0000}"/>
    <cellStyle name="20% - Ênfase6 128 4" xfId="12108" xr:uid="{00000000-0005-0000-0000-0000402C0000}"/>
    <cellStyle name="20% - Ênfase6 128 5" xfId="15422" xr:uid="{00000000-0005-0000-0000-0000412C0000}"/>
    <cellStyle name="20% - Ênfase6 128 6" xfId="18731" xr:uid="{00000000-0005-0000-0000-0000422C0000}"/>
    <cellStyle name="20% - Ênfase6 128 7" xfId="22072" xr:uid="{00000000-0005-0000-0000-0000432C0000}"/>
    <cellStyle name="20% - Ênfase6 128 8" xfId="25437" xr:uid="{00000000-0005-0000-0000-0000442C0000}"/>
    <cellStyle name="20% - Ênfase6 128 9" xfId="28746" xr:uid="{00000000-0005-0000-0000-0000452C0000}"/>
    <cellStyle name="20% - Ênfase6 129" xfId="2061" xr:uid="{00000000-0005-0000-0000-0000462C0000}"/>
    <cellStyle name="20% - Ênfase6 129 2" xfId="5425" xr:uid="{00000000-0005-0000-0000-0000472C0000}"/>
    <cellStyle name="20% - Ênfase6 129 3" xfId="8733" xr:uid="{00000000-0005-0000-0000-0000482C0000}"/>
    <cellStyle name="20% - Ênfase6 129 4" xfId="12122" xr:uid="{00000000-0005-0000-0000-0000492C0000}"/>
    <cellStyle name="20% - Ênfase6 129 5" xfId="15436" xr:uid="{00000000-0005-0000-0000-00004A2C0000}"/>
    <cellStyle name="20% - Ênfase6 129 6" xfId="18745" xr:uid="{00000000-0005-0000-0000-00004B2C0000}"/>
    <cellStyle name="20% - Ênfase6 129 7" xfId="22086" xr:uid="{00000000-0005-0000-0000-00004C2C0000}"/>
    <cellStyle name="20% - Ênfase6 129 8" xfId="25451" xr:uid="{00000000-0005-0000-0000-00004D2C0000}"/>
    <cellStyle name="20% - Ênfase6 129 9" xfId="28760" xr:uid="{00000000-0005-0000-0000-00004E2C0000}"/>
    <cellStyle name="20% - Ênfase6 13" xfId="488" xr:uid="{00000000-0005-0000-0000-00004F2C0000}"/>
    <cellStyle name="20% - Ênfase6 13 2" xfId="3852" xr:uid="{00000000-0005-0000-0000-0000502C0000}"/>
    <cellStyle name="20% - Ênfase6 13 3" xfId="7160" xr:uid="{00000000-0005-0000-0000-0000512C0000}"/>
    <cellStyle name="20% - Ênfase6 13 4" xfId="10549" xr:uid="{00000000-0005-0000-0000-0000522C0000}"/>
    <cellStyle name="20% - Ênfase6 13 5" xfId="13863" xr:uid="{00000000-0005-0000-0000-0000532C0000}"/>
    <cellStyle name="20% - Ênfase6 13 6" xfId="17172" xr:uid="{00000000-0005-0000-0000-0000542C0000}"/>
    <cellStyle name="20% - Ênfase6 13 7" xfId="20513" xr:uid="{00000000-0005-0000-0000-0000552C0000}"/>
    <cellStyle name="20% - Ênfase6 13 8" xfId="23878" xr:uid="{00000000-0005-0000-0000-0000562C0000}"/>
    <cellStyle name="20% - Ênfase6 13 9" xfId="27187" xr:uid="{00000000-0005-0000-0000-0000572C0000}"/>
    <cellStyle name="20% - Ênfase6 130" xfId="2075" xr:uid="{00000000-0005-0000-0000-0000582C0000}"/>
    <cellStyle name="20% - Ênfase6 130 2" xfId="5439" xr:uid="{00000000-0005-0000-0000-0000592C0000}"/>
    <cellStyle name="20% - Ênfase6 130 3" xfId="8747" xr:uid="{00000000-0005-0000-0000-00005A2C0000}"/>
    <cellStyle name="20% - Ênfase6 130 4" xfId="12136" xr:uid="{00000000-0005-0000-0000-00005B2C0000}"/>
    <cellStyle name="20% - Ênfase6 130 5" xfId="15450" xr:uid="{00000000-0005-0000-0000-00005C2C0000}"/>
    <cellStyle name="20% - Ênfase6 130 6" xfId="18759" xr:uid="{00000000-0005-0000-0000-00005D2C0000}"/>
    <cellStyle name="20% - Ênfase6 130 7" xfId="22100" xr:uid="{00000000-0005-0000-0000-00005E2C0000}"/>
    <cellStyle name="20% - Ênfase6 130 8" xfId="25465" xr:uid="{00000000-0005-0000-0000-00005F2C0000}"/>
    <cellStyle name="20% - Ênfase6 130 9" xfId="28774" xr:uid="{00000000-0005-0000-0000-0000602C0000}"/>
    <cellStyle name="20% - Ênfase6 131" xfId="2089" xr:uid="{00000000-0005-0000-0000-0000612C0000}"/>
    <cellStyle name="20% - Ênfase6 131 2" xfId="5453" xr:uid="{00000000-0005-0000-0000-0000622C0000}"/>
    <cellStyle name="20% - Ênfase6 131 3" xfId="8761" xr:uid="{00000000-0005-0000-0000-0000632C0000}"/>
    <cellStyle name="20% - Ênfase6 131 4" xfId="12150" xr:uid="{00000000-0005-0000-0000-0000642C0000}"/>
    <cellStyle name="20% - Ênfase6 131 5" xfId="15464" xr:uid="{00000000-0005-0000-0000-0000652C0000}"/>
    <cellStyle name="20% - Ênfase6 131 6" xfId="18773" xr:uid="{00000000-0005-0000-0000-0000662C0000}"/>
    <cellStyle name="20% - Ênfase6 131 7" xfId="22114" xr:uid="{00000000-0005-0000-0000-0000672C0000}"/>
    <cellStyle name="20% - Ênfase6 131 8" xfId="25479" xr:uid="{00000000-0005-0000-0000-0000682C0000}"/>
    <cellStyle name="20% - Ênfase6 131 9" xfId="28788" xr:uid="{00000000-0005-0000-0000-0000692C0000}"/>
    <cellStyle name="20% - Ênfase6 132" xfId="2103" xr:uid="{00000000-0005-0000-0000-00006A2C0000}"/>
    <cellStyle name="20% - Ênfase6 132 2" xfId="5467" xr:uid="{00000000-0005-0000-0000-00006B2C0000}"/>
    <cellStyle name="20% - Ênfase6 132 3" xfId="8775" xr:uid="{00000000-0005-0000-0000-00006C2C0000}"/>
    <cellStyle name="20% - Ênfase6 132 4" xfId="12164" xr:uid="{00000000-0005-0000-0000-00006D2C0000}"/>
    <cellStyle name="20% - Ênfase6 132 5" xfId="15478" xr:uid="{00000000-0005-0000-0000-00006E2C0000}"/>
    <cellStyle name="20% - Ênfase6 132 6" xfId="18787" xr:uid="{00000000-0005-0000-0000-00006F2C0000}"/>
    <cellStyle name="20% - Ênfase6 132 7" xfId="22128" xr:uid="{00000000-0005-0000-0000-0000702C0000}"/>
    <cellStyle name="20% - Ênfase6 132 8" xfId="25493" xr:uid="{00000000-0005-0000-0000-0000712C0000}"/>
    <cellStyle name="20% - Ênfase6 132 9" xfId="28802" xr:uid="{00000000-0005-0000-0000-0000722C0000}"/>
    <cellStyle name="20% - Ênfase6 133" xfId="2117" xr:uid="{00000000-0005-0000-0000-0000732C0000}"/>
    <cellStyle name="20% - Ênfase6 133 2" xfId="5481" xr:uid="{00000000-0005-0000-0000-0000742C0000}"/>
    <cellStyle name="20% - Ênfase6 133 3" xfId="8789" xr:uid="{00000000-0005-0000-0000-0000752C0000}"/>
    <cellStyle name="20% - Ênfase6 133 4" xfId="12178" xr:uid="{00000000-0005-0000-0000-0000762C0000}"/>
    <cellStyle name="20% - Ênfase6 133 5" xfId="15492" xr:uid="{00000000-0005-0000-0000-0000772C0000}"/>
    <cellStyle name="20% - Ênfase6 133 6" xfId="18801" xr:uid="{00000000-0005-0000-0000-0000782C0000}"/>
    <cellStyle name="20% - Ênfase6 133 7" xfId="22142" xr:uid="{00000000-0005-0000-0000-0000792C0000}"/>
    <cellStyle name="20% - Ênfase6 133 8" xfId="25507" xr:uid="{00000000-0005-0000-0000-00007A2C0000}"/>
    <cellStyle name="20% - Ênfase6 133 9" xfId="28816" xr:uid="{00000000-0005-0000-0000-00007B2C0000}"/>
    <cellStyle name="20% - Ênfase6 134" xfId="2131" xr:uid="{00000000-0005-0000-0000-00007C2C0000}"/>
    <cellStyle name="20% - Ênfase6 134 2" xfId="5495" xr:uid="{00000000-0005-0000-0000-00007D2C0000}"/>
    <cellStyle name="20% - Ênfase6 134 3" xfId="8803" xr:uid="{00000000-0005-0000-0000-00007E2C0000}"/>
    <cellStyle name="20% - Ênfase6 134 4" xfId="12192" xr:uid="{00000000-0005-0000-0000-00007F2C0000}"/>
    <cellStyle name="20% - Ênfase6 134 5" xfId="15506" xr:uid="{00000000-0005-0000-0000-0000802C0000}"/>
    <cellStyle name="20% - Ênfase6 134 6" xfId="18815" xr:uid="{00000000-0005-0000-0000-0000812C0000}"/>
    <cellStyle name="20% - Ênfase6 134 7" xfId="22156" xr:uid="{00000000-0005-0000-0000-0000822C0000}"/>
    <cellStyle name="20% - Ênfase6 134 8" xfId="25521" xr:uid="{00000000-0005-0000-0000-0000832C0000}"/>
    <cellStyle name="20% - Ênfase6 134 9" xfId="28830" xr:uid="{00000000-0005-0000-0000-0000842C0000}"/>
    <cellStyle name="20% - Ênfase6 135" xfId="2145" xr:uid="{00000000-0005-0000-0000-0000852C0000}"/>
    <cellStyle name="20% - Ênfase6 135 2" xfId="5509" xr:uid="{00000000-0005-0000-0000-0000862C0000}"/>
    <cellStyle name="20% - Ênfase6 135 3" xfId="8817" xr:uid="{00000000-0005-0000-0000-0000872C0000}"/>
    <cellStyle name="20% - Ênfase6 135 4" xfId="12206" xr:uid="{00000000-0005-0000-0000-0000882C0000}"/>
    <cellStyle name="20% - Ênfase6 135 5" xfId="15520" xr:uid="{00000000-0005-0000-0000-0000892C0000}"/>
    <cellStyle name="20% - Ênfase6 135 6" xfId="18829" xr:uid="{00000000-0005-0000-0000-00008A2C0000}"/>
    <cellStyle name="20% - Ênfase6 135 7" xfId="22170" xr:uid="{00000000-0005-0000-0000-00008B2C0000}"/>
    <cellStyle name="20% - Ênfase6 135 8" xfId="25535" xr:uid="{00000000-0005-0000-0000-00008C2C0000}"/>
    <cellStyle name="20% - Ênfase6 135 9" xfId="28844" xr:uid="{00000000-0005-0000-0000-00008D2C0000}"/>
    <cellStyle name="20% - Ênfase6 136" xfId="2159" xr:uid="{00000000-0005-0000-0000-00008E2C0000}"/>
    <cellStyle name="20% - Ênfase6 136 2" xfId="5523" xr:uid="{00000000-0005-0000-0000-00008F2C0000}"/>
    <cellStyle name="20% - Ênfase6 136 3" xfId="8831" xr:uid="{00000000-0005-0000-0000-0000902C0000}"/>
    <cellStyle name="20% - Ênfase6 136 4" xfId="12220" xr:uid="{00000000-0005-0000-0000-0000912C0000}"/>
    <cellStyle name="20% - Ênfase6 136 5" xfId="15534" xr:uid="{00000000-0005-0000-0000-0000922C0000}"/>
    <cellStyle name="20% - Ênfase6 136 6" xfId="18843" xr:uid="{00000000-0005-0000-0000-0000932C0000}"/>
    <cellStyle name="20% - Ênfase6 136 7" xfId="22184" xr:uid="{00000000-0005-0000-0000-0000942C0000}"/>
    <cellStyle name="20% - Ênfase6 136 8" xfId="25549" xr:uid="{00000000-0005-0000-0000-0000952C0000}"/>
    <cellStyle name="20% - Ênfase6 136 9" xfId="28858" xr:uid="{00000000-0005-0000-0000-0000962C0000}"/>
    <cellStyle name="20% - Ênfase6 137" xfId="2173" xr:uid="{00000000-0005-0000-0000-0000972C0000}"/>
    <cellStyle name="20% - Ênfase6 137 2" xfId="5537" xr:uid="{00000000-0005-0000-0000-0000982C0000}"/>
    <cellStyle name="20% - Ênfase6 137 3" xfId="8845" xr:uid="{00000000-0005-0000-0000-0000992C0000}"/>
    <cellStyle name="20% - Ênfase6 137 4" xfId="12234" xr:uid="{00000000-0005-0000-0000-00009A2C0000}"/>
    <cellStyle name="20% - Ênfase6 137 5" xfId="15548" xr:uid="{00000000-0005-0000-0000-00009B2C0000}"/>
    <cellStyle name="20% - Ênfase6 137 6" xfId="18857" xr:uid="{00000000-0005-0000-0000-00009C2C0000}"/>
    <cellStyle name="20% - Ênfase6 137 7" xfId="22198" xr:uid="{00000000-0005-0000-0000-00009D2C0000}"/>
    <cellStyle name="20% - Ênfase6 137 8" xfId="25563" xr:uid="{00000000-0005-0000-0000-00009E2C0000}"/>
    <cellStyle name="20% - Ênfase6 137 9" xfId="28872" xr:uid="{00000000-0005-0000-0000-00009F2C0000}"/>
    <cellStyle name="20% - Ênfase6 138" xfId="2187" xr:uid="{00000000-0005-0000-0000-0000A02C0000}"/>
    <cellStyle name="20% - Ênfase6 138 2" xfId="5551" xr:uid="{00000000-0005-0000-0000-0000A12C0000}"/>
    <cellStyle name="20% - Ênfase6 138 3" xfId="8859" xr:uid="{00000000-0005-0000-0000-0000A22C0000}"/>
    <cellStyle name="20% - Ênfase6 138 4" xfId="12248" xr:uid="{00000000-0005-0000-0000-0000A32C0000}"/>
    <cellStyle name="20% - Ênfase6 138 5" xfId="15562" xr:uid="{00000000-0005-0000-0000-0000A42C0000}"/>
    <cellStyle name="20% - Ênfase6 138 6" xfId="18871" xr:uid="{00000000-0005-0000-0000-0000A52C0000}"/>
    <cellStyle name="20% - Ênfase6 138 7" xfId="22212" xr:uid="{00000000-0005-0000-0000-0000A62C0000}"/>
    <cellStyle name="20% - Ênfase6 138 8" xfId="25577" xr:uid="{00000000-0005-0000-0000-0000A72C0000}"/>
    <cellStyle name="20% - Ênfase6 138 9" xfId="28886" xr:uid="{00000000-0005-0000-0000-0000A82C0000}"/>
    <cellStyle name="20% - Ênfase6 139" xfId="2201" xr:uid="{00000000-0005-0000-0000-0000A92C0000}"/>
    <cellStyle name="20% - Ênfase6 139 2" xfId="5565" xr:uid="{00000000-0005-0000-0000-0000AA2C0000}"/>
    <cellStyle name="20% - Ênfase6 139 3" xfId="8873" xr:uid="{00000000-0005-0000-0000-0000AB2C0000}"/>
    <cellStyle name="20% - Ênfase6 139 4" xfId="12262" xr:uid="{00000000-0005-0000-0000-0000AC2C0000}"/>
    <cellStyle name="20% - Ênfase6 139 5" xfId="15576" xr:uid="{00000000-0005-0000-0000-0000AD2C0000}"/>
    <cellStyle name="20% - Ênfase6 139 6" xfId="18885" xr:uid="{00000000-0005-0000-0000-0000AE2C0000}"/>
    <cellStyle name="20% - Ênfase6 139 7" xfId="22226" xr:uid="{00000000-0005-0000-0000-0000AF2C0000}"/>
    <cellStyle name="20% - Ênfase6 139 8" xfId="25591" xr:uid="{00000000-0005-0000-0000-0000B02C0000}"/>
    <cellStyle name="20% - Ênfase6 139 9" xfId="28900" xr:uid="{00000000-0005-0000-0000-0000B12C0000}"/>
    <cellStyle name="20% - Ênfase6 14" xfId="501" xr:uid="{00000000-0005-0000-0000-0000B22C0000}"/>
    <cellStyle name="20% - Ênfase6 14 2" xfId="3865" xr:uid="{00000000-0005-0000-0000-0000B32C0000}"/>
    <cellStyle name="20% - Ênfase6 14 3" xfId="7173" xr:uid="{00000000-0005-0000-0000-0000B42C0000}"/>
    <cellStyle name="20% - Ênfase6 14 4" xfId="10562" xr:uid="{00000000-0005-0000-0000-0000B52C0000}"/>
    <cellStyle name="20% - Ênfase6 14 5" xfId="13876" xr:uid="{00000000-0005-0000-0000-0000B62C0000}"/>
    <cellStyle name="20% - Ênfase6 14 6" xfId="17185" xr:uid="{00000000-0005-0000-0000-0000B72C0000}"/>
    <cellStyle name="20% - Ênfase6 14 7" xfId="20526" xr:uid="{00000000-0005-0000-0000-0000B82C0000}"/>
    <cellStyle name="20% - Ênfase6 14 8" xfId="23891" xr:uid="{00000000-0005-0000-0000-0000B92C0000}"/>
    <cellStyle name="20% - Ênfase6 14 9" xfId="27200" xr:uid="{00000000-0005-0000-0000-0000BA2C0000}"/>
    <cellStyle name="20% - Ênfase6 140" xfId="2215" xr:uid="{00000000-0005-0000-0000-0000BB2C0000}"/>
    <cellStyle name="20% - Ênfase6 140 2" xfId="5579" xr:uid="{00000000-0005-0000-0000-0000BC2C0000}"/>
    <cellStyle name="20% - Ênfase6 140 3" xfId="8887" xr:uid="{00000000-0005-0000-0000-0000BD2C0000}"/>
    <cellStyle name="20% - Ênfase6 140 4" xfId="12276" xr:uid="{00000000-0005-0000-0000-0000BE2C0000}"/>
    <cellStyle name="20% - Ênfase6 140 5" xfId="15590" xr:uid="{00000000-0005-0000-0000-0000BF2C0000}"/>
    <cellStyle name="20% - Ênfase6 140 6" xfId="18899" xr:uid="{00000000-0005-0000-0000-0000C02C0000}"/>
    <cellStyle name="20% - Ênfase6 140 7" xfId="22240" xr:uid="{00000000-0005-0000-0000-0000C12C0000}"/>
    <cellStyle name="20% - Ênfase6 140 8" xfId="25605" xr:uid="{00000000-0005-0000-0000-0000C22C0000}"/>
    <cellStyle name="20% - Ênfase6 140 9" xfId="28914" xr:uid="{00000000-0005-0000-0000-0000C32C0000}"/>
    <cellStyle name="20% - Ênfase6 141" xfId="2229" xr:uid="{00000000-0005-0000-0000-0000C42C0000}"/>
    <cellStyle name="20% - Ênfase6 141 2" xfId="5593" xr:uid="{00000000-0005-0000-0000-0000C52C0000}"/>
    <cellStyle name="20% - Ênfase6 141 3" xfId="8901" xr:uid="{00000000-0005-0000-0000-0000C62C0000}"/>
    <cellStyle name="20% - Ênfase6 141 4" xfId="12290" xr:uid="{00000000-0005-0000-0000-0000C72C0000}"/>
    <cellStyle name="20% - Ênfase6 141 5" xfId="15604" xr:uid="{00000000-0005-0000-0000-0000C82C0000}"/>
    <cellStyle name="20% - Ênfase6 141 6" xfId="18913" xr:uid="{00000000-0005-0000-0000-0000C92C0000}"/>
    <cellStyle name="20% - Ênfase6 141 7" xfId="22254" xr:uid="{00000000-0005-0000-0000-0000CA2C0000}"/>
    <cellStyle name="20% - Ênfase6 141 8" xfId="25619" xr:uid="{00000000-0005-0000-0000-0000CB2C0000}"/>
    <cellStyle name="20% - Ênfase6 141 9" xfId="28928" xr:uid="{00000000-0005-0000-0000-0000CC2C0000}"/>
    <cellStyle name="20% - Ênfase6 142" xfId="2243" xr:uid="{00000000-0005-0000-0000-0000CD2C0000}"/>
    <cellStyle name="20% - Ênfase6 142 2" xfId="5607" xr:uid="{00000000-0005-0000-0000-0000CE2C0000}"/>
    <cellStyle name="20% - Ênfase6 142 3" xfId="8915" xr:uid="{00000000-0005-0000-0000-0000CF2C0000}"/>
    <cellStyle name="20% - Ênfase6 142 4" xfId="12304" xr:uid="{00000000-0005-0000-0000-0000D02C0000}"/>
    <cellStyle name="20% - Ênfase6 142 5" xfId="15618" xr:uid="{00000000-0005-0000-0000-0000D12C0000}"/>
    <cellStyle name="20% - Ênfase6 142 6" xfId="18927" xr:uid="{00000000-0005-0000-0000-0000D22C0000}"/>
    <cellStyle name="20% - Ênfase6 142 7" xfId="22268" xr:uid="{00000000-0005-0000-0000-0000D32C0000}"/>
    <cellStyle name="20% - Ênfase6 142 8" xfId="25633" xr:uid="{00000000-0005-0000-0000-0000D42C0000}"/>
    <cellStyle name="20% - Ênfase6 142 9" xfId="28942" xr:uid="{00000000-0005-0000-0000-0000D52C0000}"/>
    <cellStyle name="20% - Ênfase6 143" xfId="2257" xr:uid="{00000000-0005-0000-0000-0000D62C0000}"/>
    <cellStyle name="20% - Ênfase6 143 2" xfId="5621" xr:uid="{00000000-0005-0000-0000-0000D72C0000}"/>
    <cellStyle name="20% - Ênfase6 143 3" xfId="8929" xr:uid="{00000000-0005-0000-0000-0000D82C0000}"/>
    <cellStyle name="20% - Ênfase6 143 4" xfId="12318" xr:uid="{00000000-0005-0000-0000-0000D92C0000}"/>
    <cellStyle name="20% - Ênfase6 143 5" xfId="15632" xr:uid="{00000000-0005-0000-0000-0000DA2C0000}"/>
    <cellStyle name="20% - Ênfase6 143 6" xfId="18941" xr:uid="{00000000-0005-0000-0000-0000DB2C0000}"/>
    <cellStyle name="20% - Ênfase6 143 7" xfId="22282" xr:uid="{00000000-0005-0000-0000-0000DC2C0000}"/>
    <cellStyle name="20% - Ênfase6 143 8" xfId="25647" xr:uid="{00000000-0005-0000-0000-0000DD2C0000}"/>
    <cellStyle name="20% - Ênfase6 143 9" xfId="28956" xr:uid="{00000000-0005-0000-0000-0000DE2C0000}"/>
    <cellStyle name="20% - Ênfase6 144" xfId="2271" xr:uid="{00000000-0005-0000-0000-0000DF2C0000}"/>
    <cellStyle name="20% - Ênfase6 144 2" xfId="5635" xr:uid="{00000000-0005-0000-0000-0000E02C0000}"/>
    <cellStyle name="20% - Ênfase6 144 3" xfId="8943" xr:uid="{00000000-0005-0000-0000-0000E12C0000}"/>
    <cellStyle name="20% - Ênfase6 144 4" xfId="12332" xr:uid="{00000000-0005-0000-0000-0000E22C0000}"/>
    <cellStyle name="20% - Ênfase6 144 5" xfId="15646" xr:uid="{00000000-0005-0000-0000-0000E32C0000}"/>
    <cellStyle name="20% - Ênfase6 144 6" xfId="18955" xr:uid="{00000000-0005-0000-0000-0000E42C0000}"/>
    <cellStyle name="20% - Ênfase6 144 7" xfId="22296" xr:uid="{00000000-0005-0000-0000-0000E52C0000}"/>
    <cellStyle name="20% - Ênfase6 144 8" xfId="25661" xr:uid="{00000000-0005-0000-0000-0000E62C0000}"/>
    <cellStyle name="20% - Ênfase6 144 9" xfId="28970" xr:uid="{00000000-0005-0000-0000-0000E72C0000}"/>
    <cellStyle name="20% - Ênfase6 145" xfId="2285" xr:uid="{00000000-0005-0000-0000-0000E82C0000}"/>
    <cellStyle name="20% - Ênfase6 145 2" xfId="5649" xr:uid="{00000000-0005-0000-0000-0000E92C0000}"/>
    <cellStyle name="20% - Ênfase6 145 3" xfId="8957" xr:uid="{00000000-0005-0000-0000-0000EA2C0000}"/>
    <cellStyle name="20% - Ênfase6 145 4" xfId="12346" xr:uid="{00000000-0005-0000-0000-0000EB2C0000}"/>
    <cellStyle name="20% - Ênfase6 145 5" xfId="15660" xr:uid="{00000000-0005-0000-0000-0000EC2C0000}"/>
    <cellStyle name="20% - Ênfase6 145 6" xfId="18969" xr:uid="{00000000-0005-0000-0000-0000ED2C0000}"/>
    <cellStyle name="20% - Ênfase6 145 7" xfId="22310" xr:uid="{00000000-0005-0000-0000-0000EE2C0000}"/>
    <cellStyle name="20% - Ênfase6 145 8" xfId="25675" xr:uid="{00000000-0005-0000-0000-0000EF2C0000}"/>
    <cellStyle name="20% - Ênfase6 145 9" xfId="28984" xr:uid="{00000000-0005-0000-0000-0000F02C0000}"/>
    <cellStyle name="20% - Ênfase6 146" xfId="2299" xr:uid="{00000000-0005-0000-0000-0000F12C0000}"/>
    <cellStyle name="20% - Ênfase6 146 2" xfId="5663" xr:uid="{00000000-0005-0000-0000-0000F22C0000}"/>
    <cellStyle name="20% - Ênfase6 146 3" xfId="8971" xr:uid="{00000000-0005-0000-0000-0000F32C0000}"/>
    <cellStyle name="20% - Ênfase6 146 4" xfId="12360" xr:uid="{00000000-0005-0000-0000-0000F42C0000}"/>
    <cellStyle name="20% - Ênfase6 146 5" xfId="15674" xr:uid="{00000000-0005-0000-0000-0000F52C0000}"/>
    <cellStyle name="20% - Ênfase6 146 6" xfId="18983" xr:uid="{00000000-0005-0000-0000-0000F62C0000}"/>
    <cellStyle name="20% - Ênfase6 146 7" xfId="22324" xr:uid="{00000000-0005-0000-0000-0000F72C0000}"/>
    <cellStyle name="20% - Ênfase6 146 8" xfId="25689" xr:uid="{00000000-0005-0000-0000-0000F82C0000}"/>
    <cellStyle name="20% - Ênfase6 146 9" xfId="28998" xr:uid="{00000000-0005-0000-0000-0000F92C0000}"/>
    <cellStyle name="20% - Ênfase6 147" xfId="2313" xr:uid="{00000000-0005-0000-0000-0000FA2C0000}"/>
    <cellStyle name="20% - Ênfase6 147 2" xfId="5677" xr:uid="{00000000-0005-0000-0000-0000FB2C0000}"/>
    <cellStyle name="20% - Ênfase6 147 3" xfId="8985" xr:uid="{00000000-0005-0000-0000-0000FC2C0000}"/>
    <cellStyle name="20% - Ênfase6 147 4" xfId="12374" xr:uid="{00000000-0005-0000-0000-0000FD2C0000}"/>
    <cellStyle name="20% - Ênfase6 147 5" xfId="15688" xr:uid="{00000000-0005-0000-0000-0000FE2C0000}"/>
    <cellStyle name="20% - Ênfase6 147 6" xfId="18997" xr:uid="{00000000-0005-0000-0000-0000FF2C0000}"/>
    <cellStyle name="20% - Ênfase6 147 7" xfId="22338" xr:uid="{00000000-0005-0000-0000-0000002D0000}"/>
    <cellStyle name="20% - Ênfase6 147 8" xfId="25703" xr:uid="{00000000-0005-0000-0000-0000012D0000}"/>
    <cellStyle name="20% - Ênfase6 147 9" xfId="29012" xr:uid="{00000000-0005-0000-0000-0000022D0000}"/>
    <cellStyle name="20% - Ênfase6 148" xfId="2327" xr:uid="{00000000-0005-0000-0000-0000032D0000}"/>
    <cellStyle name="20% - Ênfase6 148 2" xfId="5691" xr:uid="{00000000-0005-0000-0000-0000042D0000}"/>
    <cellStyle name="20% - Ênfase6 148 3" xfId="8999" xr:uid="{00000000-0005-0000-0000-0000052D0000}"/>
    <cellStyle name="20% - Ênfase6 148 4" xfId="12388" xr:uid="{00000000-0005-0000-0000-0000062D0000}"/>
    <cellStyle name="20% - Ênfase6 148 5" xfId="15702" xr:uid="{00000000-0005-0000-0000-0000072D0000}"/>
    <cellStyle name="20% - Ênfase6 148 6" xfId="19011" xr:uid="{00000000-0005-0000-0000-0000082D0000}"/>
    <cellStyle name="20% - Ênfase6 148 7" xfId="22352" xr:uid="{00000000-0005-0000-0000-0000092D0000}"/>
    <cellStyle name="20% - Ênfase6 148 8" xfId="25717" xr:uid="{00000000-0005-0000-0000-00000A2D0000}"/>
    <cellStyle name="20% - Ênfase6 148 9" xfId="29026" xr:uid="{00000000-0005-0000-0000-00000B2D0000}"/>
    <cellStyle name="20% - Ênfase6 149" xfId="2341" xr:uid="{00000000-0005-0000-0000-00000C2D0000}"/>
    <cellStyle name="20% - Ênfase6 149 2" xfId="5705" xr:uid="{00000000-0005-0000-0000-00000D2D0000}"/>
    <cellStyle name="20% - Ênfase6 149 3" xfId="9013" xr:uid="{00000000-0005-0000-0000-00000E2D0000}"/>
    <cellStyle name="20% - Ênfase6 149 4" xfId="12402" xr:uid="{00000000-0005-0000-0000-00000F2D0000}"/>
    <cellStyle name="20% - Ênfase6 149 5" xfId="15716" xr:uid="{00000000-0005-0000-0000-0000102D0000}"/>
    <cellStyle name="20% - Ênfase6 149 6" xfId="19025" xr:uid="{00000000-0005-0000-0000-0000112D0000}"/>
    <cellStyle name="20% - Ênfase6 149 7" xfId="22366" xr:uid="{00000000-0005-0000-0000-0000122D0000}"/>
    <cellStyle name="20% - Ênfase6 149 8" xfId="25731" xr:uid="{00000000-0005-0000-0000-0000132D0000}"/>
    <cellStyle name="20% - Ênfase6 149 9" xfId="29040" xr:uid="{00000000-0005-0000-0000-0000142D0000}"/>
    <cellStyle name="20% - Ênfase6 15" xfId="514" xr:uid="{00000000-0005-0000-0000-0000152D0000}"/>
    <cellStyle name="20% - Ênfase6 15 2" xfId="3878" xr:uid="{00000000-0005-0000-0000-0000162D0000}"/>
    <cellStyle name="20% - Ênfase6 15 3" xfId="7186" xr:uid="{00000000-0005-0000-0000-0000172D0000}"/>
    <cellStyle name="20% - Ênfase6 15 4" xfId="10575" xr:uid="{00000000-0005-0000-0000-0000182D0000}"/>
    <cellStyle name="20% - Ênfase6 15 5" xfId="13889" xr:uid="{00000000-0005-0000-0000-0000192D0000}"/>
    <cellStyle name="20% - Ênfase6 15 6" xfId="17198" xr:uid="{00000000-0005-0000-0000-00001A2D0000}"/>
    <cellStyle name="20% - Ênfase6 15 7" xfId="20539" xr:uid="{00000000-0005-0000-0000-00001B2D0000}"/>
    <cellStyle name="20% - Ênfase6 15 8" xfId="23904" xr:uid="{00000000-0005-0000-0000-00001C2D0000}"/>
    <cellStyle name="20% - Ênfase6 15 9" xfId="27213" xr:uid="{00000000-0005-0000-0000-00001D2D0000}"/>
    <cellStyle name="20% - Ênfase6 150" xfId="2351" xr:uid="{00000000-0005-0000-0000-00001E2D0000}"/>
    <cellStyle name="20% - Ênfase6 150 2" xfId="5715" xr:uid="{00000000-0005-0000-0000-00001F2D0000}"/>
    <cellStyle name="20% - Ênfase6 150 3" xfId="9023" xr:uid="{00000000-0005-0000-0000-0000202D0000}"/>
    <cellStyle name="20% - Ênfase6 150 4" xfId="12412" xr:uid="{00000000-0005-0000-0000-0000212D0000}"/>
    <cellStyle name="20% - Ênfase6 150 5" xfId="15726" xr:uid="{00000000-0005-0000-0000-0000222D0000}"/>
    <cellStyle name="20% - Ênfase6 150 6" xfId="19035" xr:uid="{00000000-0005-0000-0000-0000232D0000}"/>
    <cellStyle name="20% - Ênfase6 150 7" xfId="22376" xr:uid="{00000000-0005-0000-0000-0000242D0000}"/>
    <cellStyle name="20% - Ênfase6 150 8" xfId="25741" xr:uid="{00000000-0005-0000-0000-0000252D0000}"/>
    <cellStyle name="20% - Ênfase6 150 9" xfId="29050" xr:uid="{00000000-0005-0000-0000-0000262D0000}"/>
    <cellStyle name="20% - Ênfase6 151" xfId="2366" xr:uid="{00000000-0005-0000-0000-0000272D0000}"/>
    <cellStyle name="20% - Ênfase6 151 2" xfId="5730" xr:uid="{00000000-0005-0000-0000-0000282D0000}"/>
    <cellStyle name="20% - Ênfase6 151 3" xfId="9038" xr:uid="{00000000-0005-0000-0000-0000292D0000}"/>
    <cellStyle name="20% - Ênfase6 151 4" xfId="12427" xr:uid="{00000000-0005-0000-0000-00002A2D0000}"/>
    <cellStyle name="20% - Ênfase6 151 5" xfId="15741" xr:uid="{00000000-0005-0000-0000-00002B2D0000}"/>
    <cellStyle name="20% - Ênfase6 151 6" xfId="19050" xr:uid="{00000000-0005-0000-0000-00002C2D0000}"/>
    <cellStyle name="20% - Ênfase6 151 7" xfId="22391" xr:uid="{00000000-0005-0000-0000-00002D2D0000}"/>
    <cellStyle name="20% - Ênfase6 151 8" xfId="25756" xr:uid="{00000000-0005-0000-0000-00002E2D0000}"/>
    <cellStyle name="20% - Ênfase6 151 9" xfId="29065" xr:uid="{00000000-0005-0000-0000-00002F2D0000}"/>
    <cellStyle name="20% - Ênfase6 152" xfId="2380" xr:uid="{00000000-0005-0000-0000-0000302D0000}"/>
    <cellStyle name="20% - Ênfase6 152 2" xfId="5744" xr:uid="{00000000-0005-0000-0000-0000312D0000}"/>
    <cellStyle name="20% - Ênfase6 152 3" xfId="9052" xr:uid="{00000000-0005-0000-0000-0000322D0000}"/>
    <cellStyle name="20% - Ênfase6 152 4" xfId="12441" xr:uid="{00000000-0005-0000-0000-0000332D0000}"/>
    <cellStyle name="20% - Ênfase6 152 5" xfId="15755" xr:uid="{00000000-0005-0000-0000-0000342D0000}"/>
    <cellStyle name="20% - Ênfase6 152 6" xfId="19064" xr:uid="{00000000-0005-0000-0000-0000352D0000}"/>
    <cellStyle name="20% - Ênfase6 152 7" xfId="22405" xr:uid="{00000000-0005-0000-0000-0000362D0000}"/>
    <cellStyle name="20% - Ênfase6 152 8" xfId="25770" xr:uid="{00000000-0005-0000-0000-0000372D0000}"/>
    <cellStyle name="20% - Ênfase6 152 9" xfId="29079" xr:uid="{00000000-0005-0000-0000-0000382D0000}"/>
    <cellStyle name="20% - Ênfase6 153" xfId="2394" xr:uid="{00000000-0005-0000-0000-0000392D0000}"/>
    <cellStyle name="20% - Ênfase6 153 2" xfId="5758" xr:uid="{00000000-0005-0000-0000-00003A2D0000}"/>
    <cellStyle name="20% - Ênfase6 153 3" xfId="9066" xr:uid="{00000000-0005-0000-0000-00003B2D0000}"/>
    <cellStyle name="20% - Ênfase6 153 4" xfId="12455" xr:uid="{00000000-0005-0000-0000-00003C2D0000}"/>
    <cellStyle name="20% - Ênfase6 153 5" xfId="15769" xr:uid="{00000000-0005-0000-0000-00003D2D0000}"/>
    <cellStyle name="20% - Ênfase6 153 6" xfId="19078" xr:uid="{00000000-0005-0000-0000-00003E2D0000}"/>
    <cellStyle name="20% - Ênfase6 153 7" xfId="22419" xr:uid="{00000000-0005-0000-0000-00003F2D0000}"/>
    <cellStyle name="20% - Ênfase6 153 8" xfId="25784" xr:uid="{00000000-0005-0000-0000-0000402D0000}"/>
    <cellStyle name="20% - Ênfase6 153 9" xfId="29093" xr:uid="{00000000-0005-0000-0000-0000412D0000}"/>
    <cellStyle name="20% - Ênfase6 154" xfId="2408" xr:uid="{00000000-0005-0000-0000-0000422D0000}"/>
    <cellStyle name="20% - Ênfase6 154 2" xfId="5772" xr:uid="{00000000-0005-0000-0000-0000432D0000}"/>
    <cellStyle name="20% - Ênfase6 154 3" xfId="9080" xr:uid="{00000000-0005-0000-0000-0000442D0000}"/>
    <cellStyle name="20% - Ênfase6 154 4" xfId="12469" xr:uid="{00000000-0005-0000-0000-0000452D0000}"/>
    <cellStyle name="20% - Ênfase6 154 5" xfId="15783" xr:uid="{00000000-0005-0000-0000-0000462D0000}"/>
    <cellStyle name="20% - Ênfase6 154 6" xfId="19092" xr:uid="{00000000-0005-0000-0000-0000472D0000}"/>
    <cellStyle name="20% - Ênfase6 154 7" xfId="22433" xr:uid="{00000000-0005-0000-0000-0000482D0000}"/>
    <cellStyle name="20% - Ênfase6 154 8" xfId="25798" xr:uid="{00000000-0005-0000-0000-0000492D0000}"/>
    <cellStyle name="20% - Ênfase6 154 9" xfId="29107" xr:uid="{00000000-0005-0000-0000-00004A2D0000}"/>
    <cellStyle name="20% - Ênfase6 155" xfId="2422" xr:uid="{00000000-0005-0000-0000-00004B2D0000}"/>
    <cellStyle name="20% - Ênfase6 155 2" xfId="5786" xr:uid="{00000000-0005-0000-0000-00004C2D0000}"/>
    <cellStyle name="20% - Ênfase6 155 3" xfId="9094" xr:uid="{00000000-0005-0000-0000-00004D2D0000}"/>
    <cellStyle name="20% - Ênfase6 155 4" xfId="12483" xr:uid="{00000000-0005-0000-0000-00004E2D0000}"/>
    <cellStyle name="20% - Ênfase6 155 5" xfId="15797" xr:uid="{00000000-0005-0000-0000-00004F2D0000}"/>
    <cellStyle name="20% - Ênfase6 155 6" xfId="19106" xr:uid="{00000000-0005-0000-0000-0000502D0000}"/>
    <cellStyle name="20% - Ênfase6 155 7" xfId="22447" xr:uid="{00000000-0005-0000-0000-0000512D0000}"/>
    <cellStyle name="20% - Ênfase6 155 8" xfId="25812" xr:uid="{00000000-0005-0000-0000-0000522D0000}"/>
    <cellStyle name="20% - Ênfase6 155 9" xfId="29121" xr:uid="{00000000-0005-0000-0000-0000532D0000}"/>
    <cellStyle name="20% - Ênfase6 156" xfId="2436" xr:uid="{00000000-0005-0000-0000-0000542D0000}"/>
    <cellStyle name="20% - Ênfase6 156 2" xfId="5800" xr:uid="{00000000-0005-0000-0000-0000552D0000}"/>
    <cellStyle name="20% - Ênfase6 156 3" xfId="9108" xr:uid="{00000000-0005-0000-0000-0000562D0000}"/>
    <cellStyle name="20% - Ênfase6 156 4" xfId="12497" xr:uid="{00000000-0005-0000-0000-0000572D0000}"/>
    <cellStyle name="20% - Ênfase6 156 5" xfId="15811" xr:uid="{00000000-0005-0000-0000-0000582D0000}"/>
    <cellStyle name="20% - Ênfase6 156 6" xfId="19120" xr:uid="{00000000-0005-0000-0000-0000592D0000}"/>
    <cellStyle name="20% - Ênfase6 156 7" xfId="22461" xr:uid="{00000000-0005-0000-0000-00005A2D0000}"/>
    <cellStyle name="20% - Ênfase6 156 8" xfId="25826" xr:uid="{00000000-0005-0000-0000-00005B2D0000}"/>
    <cellStyle name="20% - Ênfase6 156 9" xfId="29135" xr:uid="{00000000-0005-0000-0000-00005C2D0000}"/>
    <cellStyle name="20% - Ênfase6 157" xfId="2450" xr:uid="{00000000-0005-0000-0000-00005D2D0000}"/>
    <cellStyle name="20% - Ênfase6 157 2" xfId="5814" xr:uid="{00000000-0005-0000-0000-00005E2D0000}"/>
    <cellStyle name="20% - Ênfase6 157 3" xfId="9122" xr:uid="{00000000-0005-0000-0000-00005F2D0000}"/>
    <cellStyle name="20% - Ênfase6 157 4" xfId="12511" xr:uid="{00000000-0005-0000-0000-0000602D0000}"/>
    <cellStyle name="20% - Ênfase6 157 5" xfId="15825" xr:uid="{00000000-0005-0000-0000-0000612D0000}"/>
    <cellStyle name="20% - Ênfase6 157 6" xfId="19134" xr:uid="{00000000-0005-0000-0000-0000622D0000}"/>
    <cellStyle name="20% - Ênfase6 157 7" xfId="22475" xr:uid="{00000000-0005-0000-0000-0000632D0000}"/>
    <cellStyle name="20% - Ênfase6 157 8" xfId="25840" xr:uid="{00000000-0005-0000-0000-0000642D0000}"/>
    <cellStyle name="20% - Ênfase6 157 9" xfId="29149" xr:uid="{00000000-0005-0000-0000-0000652D0000}"/>
    <cellStyle name="20% - Ênfase6 158" xfId="2464" xr:uid="{00000000-0005-0000-0000-0000662D0000}"/>
    <cellStyle name="20% - Ênfase6 158 2" xfId="5828" xr:uid="{00000000-0005-0000-0000-0000672D0000}"/>
    <cellStyle name="20% - Ênfase6 158 3" xfId="9136" xr:uid="{00000000-0005-0000-0000-0000682D0000}"/>
    <cellStyle name="20% - Ênfase6 158 4" xfId="12525" xr:uid="{00000000-0005-0000-0000-0000692D0000}"/>
    <cellStyle name="20% - Ênfase6 158 5" xfId="15839" xr:uid="{00000000-0005-0000-0000-00006A2D0000}"/>
    <cellStyle name="20% - Ênfase6 158 6" xfId="19148" xr:uid="{00000000-0005-0000-0000-00006B2D0000}"/>
    <cellStyle name="20% - Ênfase6 158 7" xfId="22489" xr:uid="{00000000-0005-0000-0000-00006C2D0000}"/>
    <cellStyle name="20% - Ênfase6 158 8" xfId="25854" xr:uid="{00000000-0005-0000-0000-00006D2D0000}"/>
    <cellStyle name="20% - Ênfase6 158 9" xfId="29163" xr:uid="{00000000-0005-0000-0000-00006E2D0000}"/>
    <cellStyle name="20% - Ênfase6 159" xfId="2478" xr:uid="{00000000-0005-0000-0000-00006F2D0000}"/>
    <cellStyle name="20% - Ênfase6 159 2" xfId="5842" xr:uid="{00000000-0005-0000-0000-0000702D0000}"/>
    <cellStyle name="20% - Ênfase6 159 3" xfId="9150" xr:uid="{00000000-0005-0000-0000-0000712D0000}"/>
    <cellStyle name="20% - Ênfase6 159 4" xfId="12539" xr:uid="{00000000-0005-0000-0000-0000722D0000}"/>
    <cellStyle name="20% - Ênfase6 159 5" xfId="15853" xr:uid="{00000000-0005-0000-0000-0000732D0000}"/>
    <cellStyle name="20% - Ênfase6 159 6" xfId="19162" xr:uid="{00000000-0005-0000-0000-0000742D0000}"/>
    <cellStyle name="20% - Ênfase6 159 7" xfId="22503" xr:uid="{00000000-0005-0000-0000-0000752D0000}"/>
    <cellStyle name="20% - Ênfase6 159 8" xfId="25868" xr:uid="{00000000-0005-0000-0000-0000762D0000}"/>
    <cellStyle name="20% - Ênfase6 159 9" xfId="29177" xr:uid="{00000000-0005-0000-0000-0000772D0000}"/>
    <cellStyle name="20% - Ênfase6 16" xfId="527" xr:uid="{00000000-0005-0000-0000-0000782D0000}"/>
    <cellStyle name="20% - Ênfase6 16 2" xfId="3891" xr:uid="{00000000-0005-0000-0000-0000792D0000}"/>
    <cellStyle name="20% - Ênfase6 16 3" xfId="7199" xr:uid="{00000000-0005-0000-0000-00007A2D0000}"/>
    <cellStyle name="20% - Ênfase6 16 4" xfId="10588" xr:uid="{00000000-0005-0000-0000-00007B2D0000}"/>
    <cellStyle name="20% - Ênfase6 16 5" xfId="13902" xr:uid="{00000000-0005-0000-0000-00007C2D0000}"/>
    <cellStyle name="20% - Ênfase6 16 6" xfId="17211" xr:uid="{00000000-0005-0000-0000-00007D2D0000}"/>
    <cellStyle name="20% - Ênfase6 16 7" xfId="20552" xr:uid="{00000000-0005-0000-0000-00007E2D0000}"/>
    <cellStyle name="20% - Ênfase6 16 8" xfId="23917" xr:uid="{00000000-0005-0000-0000-00007F2D0000}"/>
    <cellStyle name="20% - Ênfase6 16 9" xfId="27226" xr:uid="{00000000-0005-0000-0000-0000802D0000}"/>
    <cellStyle name="20% - Ênfase6 160" xfId="2492" xr:uid="{00000000-0005-0000-0000-0000812D0000}"/>
    <cellStyle name="20% - Ênfase6 160 2" xfId="5856" xr:uid="{00000000-0005-0000-0000-0000822D0000}"/>
    <cellStyle name="20% - Ênfase6 160 3" xfId="9164" xr:uid="{00000000-0005-0000-0000-0000832D0000}"/>
    <cellStyle name="20% - Ênfase6 160 4" xfId="12553" xr:uid="{00000000-0005-0000-0000-0000842D0000}"/>
    <cellStyle name="20% - Ênfase6 160 5" xfId="15867" xr:uid="{00000000-0005-0000-0000-0000852D0000}"/>
    <cellStyle name="20% - Ênfase6 160 6" xfId="19176" xr:uid="{00000000-0005-0000-0000-0000862D0000}"/>
    <cellStyle name="20% - Ênfase6 160 7" xfId="22517" xr:uid="{00000000-0005-0000-0000-0000872D0000}"/>
    <cellStyle name="20% - Ênfase6 160 8" xfId="25882" xr:uid="{00000000-0005-0000-0000-0000882D0000}"/>
    <cellStyle name="20% - Ênfase6 160 9" xfId="29191" xr:uid="{00000000-0005-0000-0000-0000892D0000}"/>
    <cellStyle name="20% - Ênfase6 161" xfId="2506" xr:uid="{00000000-0005-0000-0000-00008A2D0000}"/>
    <cellStyle name="20% - Ênfase6 161 2" xfId="5870" xr:uid="{00000000-0005-0000-0000-00008B2D0000}"/>
    <cellStyle name="20% - Ênfase6 161 3" xfId="9178" xr:uid="{00000000-0005-0000-0000-00008C2D0000}"/>
    <cellStyle name="20% - Ênfase6 161 4" xfId="12567" xr:uid="{00000000-0005-0000-0000-00008D2D0000}"/>
    <cellStyle name="20% - Ênfase6 161 5" xfId="15881" xr:uid="{00000000-0005-0000-0000-00008E2D0000}"/>
    <cellStyle name="20% - Ênfase6 161 6" xfId="19190" xr:uid="{00000000-0005-0000-0000-00008F2D0000}"/>
    <cellStyle name="20% - Ênfase6 161 7" xfId="22531" xr:uid="{00000000-0005-0000-0000-0000902D0000}"/>
    <cellStyle name="20% - Ênfase6 161 8" xfId="25896" xr:uid="{00000000-0005-0000-0000-0000912D0000}"/>
    <cellStyle name="20% - Ênfase6 161 9" xfId="29205" xr:uid="{00000000-0005-0000-0000-0000922D0000}"/>
    <cellStyle name="20% - Ênfase6 162" xfId="2520" xr:uid="{00000000-0005-0000-0000-0000932D0000}"/>
    <cellStyle name="20% - Ênfase6 162 2" xfId="5884" xr:uid="{00000000-0005-0000-0000-0000942D0000}"/>
    <cellStyle name="20% - Ênfase6 162 3" xfId="9192" xr:uid="{00000000-0005-0000-0000-0000952D0000}"/>
    <cellStyle name="20% - Ênfase6 162 4" xfId="12581" xr:uid="{00000000-0005-0000-0000-0000962D0000}"/>
    <cellStyle name="20% - Ênfase6 162 5" xfId="15895" xr:uid="{00000000-0005-0000-0000-0000972D0000}"/>
    <cellStyle name="20% - Ênfase6 162 6" xfId="19204" xr:uid="{00000000-0005-0000-0000-0000982D0000}"/>
    <cellStyle name="20% - Ênfase6 162 7" xfId="22545" xr:uid="{00000000-0005-0000-0000-0000992D0000}"/>
    <cellStyle name="20% - Ênfase6 162 8" xfId="25910" xr:uid="{00000000-0005-0000-0000-00009A2D0000}"/>
    <cellStyle name="20% - Ênfase6 162 9" xfId="29219" xr:uid="{00000000-0005-0000-0000-00009B2D0000}"/>
    <cellStyle name="20% - Ênfase6 163" xfId="2533" xr:uid="{00000000-0005-0000-0000-00009C2D0000}"/>
    <cellStyle name="20% - Ênfase6 163 2" xfId="5897" xr:uid="{00000000-0005-0000-0000-00009D2D0000}"/>
    <cellStyle name="20% - Ênfase6 163 3" xfId="9205" xr:uid="{00000000-0005-0000-0000-00009E2D0000}"/>
    <cellStyle name="20% - Ênfase6 163 4" xfId="12594" xr:uid="{00000000-0005-0000-0000-00009F2D0000}"/>
    <cellStyle name="20% - Ênfase6 163 5" xfId="15908" xr:uid="{00000000-0005-0000-0000-0000A02D0000}"/>
    <cellStyle name="20% - Ênfase6 163 6" xfId="19217" xr:uid="{00000000-0005-0000-0000-0000A12D0000}"/>
    <cellStyle name="20% - Ênfase6 163 7" xfId="22558" xr:uid="{00000000-0005-0000-0000-0000A22D0000}"/>
    <cellStyle name="20% - Ênfase6 163 8" xfId="25923" xr:uid="{00000000-0005-0000-0000-0000A32D0000}"/>
    <cellStyle name="20% - Ênfase6 163 9" xfId="29232" xr:uid="{00000000-0005-0000-0000-0000A42D0000}"/>
    <cellStyle name="20% - Ênfase6 164" xfId="2551" xr:uid="{00000000-0005-0000-0000-0000A52D0000}"/>
    <cellStyle name="20% - Ênfase6 164 2" xfId="5915" xr:uid="{00000000-0005-0000-0000-0000A62D0000}"/>
    <cellStyle name="20% - Ênfase6 164 3" xfId="9223" xr:uid="{00000000-0005-0000-0000-0000A72D0000}"/>
    <cellStyle name="20% - Ênfase6 164 4" xfId="12612" xr:uid="{00000000-0005-0000-0000-0000A82D0000}"/>
    <cellStyle name="20% - Ênfase6 164 5" xfId="15926" xr:uid="{00000000-0005-0000-0000-0000A92D0000}"/>
    <cellStyle name="20% - Ênfase6 164 6" xfId="19235" xr:uid="{00000000-0005-0000-0000-0000AA2D0000}"/>
    <cellStyle name="20% - Ênfase6 164 7" xfId="22576" xr:uid="{00000000-0005-0000-0000-0000AB2D0000}"/>
    <cellStyle name="20% - Ênfase6 164 8" xfId="25941" xr:uid="{00000000-0005-0000-0000-0000AC2D0000}"/>
    <cellStyle name="20% - Ênfase6 164 9" xfId="29250" xr:uid="{00000000-0005-0000-0000-0000AD2D0000}"/>
    <cellStyle name="20% - Ênfase6 165" xfId="2563" xr:uid="{00000000-0005-0000-0000-0000AE2D0000}"/>
    <cellStyle name="20% - Ênfase6 165 2" xfId="5927" xr:uid="{00000000-0005-0000-0000-0000AF2D0000}"/>
    <cellStyle name="20% - Ênfase6 165 3" xfId="9235" xr:uid="{00000000-0005-0000-0000-0000B02D0000}"/>
    <cellStyle name="20% - Ênfase6 165 4" xfId="12624" xr:uid="{00000000-0005-0000-0000-0000B12D0000}"/>
    <cellStyle name="20% - Ênfase6 165 5" xfId="15938" xr:uid="{00000000-0005-0000-0000-0000B22D0000}"/>
    <cellStyle name="20% - Ênfase6 165 6" xfId="19247" xr:uid="{00000000-0005-0000-0000-0000B32D0000}"/>
    <cellStyle name="20% - Ênfase6 165 7" xfId="22588" xr:uid="{00000000-0005-0000-0000-0000B42D0000}"/>
    <cellStyle name="20% - Ênfase6 165 8" xfId="25953" xr:uid="{00000000-0005-0000-0000-0000B52D0000}"/>
    <cellStyle name="20% - Ênfase6 165 9" xfId="29262" xr:uid="{00000000-0005-0000-0000-0000B62D0000}"/>
    <cellStyle name="20% - Ênfase6 166" xfId="2576" xr:uid="{00000000-0005-0000-0000-0000B72D0000}"/>
    <cellStyle name="20% - Ênfase6 166 2" xfId="5940" xr:uid="{00000000-0005-0000-0000-0000B82D0000}"/>
    <cellStyle name="20% - Ênfase6 166 3" xfId="9248" xr:uid="{00000000-0005-0000-0000-0000B92D0000}"/>
    <cellStyle name="20% - Ênfase6 166 4" xfId="12637" xr:uid="{00000000-0005-0000-0000-0000BA2D0000}"/>
    <cellStyle name="20% - Ênfase6 166 5" xfId="15951" xr:uid="{00000000-0005-0000-0000-0000BB2D0000}"/>
    <cellStyle name="20% - Ênfase6 166 6" xfId="19260" xr:uid="{00000000-0005-0000-0000-0000BC2D0000}"/>
    <cellStyle name="20% - Ênfase6 166 7" xfId="22601" xr:uid="{00000000-0005-0000-0000-0000BD2D0000}"/>
    <cellStyle name="20% - Ênfase6 166 8" xfId="25966" xr:uid="{00000000-0005-0000-0000-0000BE2D0000}"/>
    <cellStyle name="20% - Ênfase6 166 9" xfId="29275" xr:uid="{00000000-0005-0000-0000-0000BF2D0000}"/>
    <cellStyle name="20% - Ênfase6 167" xfId="2589" xr:uid="{00000000-0005-0000-0000-0000C02D0000}"/>
    <cellStyle name="20% - Ênfase6 167 2" xfId="5953" xr:uid="{00000000-0005-0000-0000-0000C12D0000}"/>
    <cellStyle name="20% - Ênfase6 167 3" xfId="9261" xr:uid="{00000000-0005-0000-0000-0000C22D0000}"/>
    <cellStyle name="20% - Ênfase6 167 4" xfId="12650" xr:uid="{00000000-0005-0000-0000-0000C32D0000}"/>
    <cellStyle name="20% - Ênfase6 167 5" xfId="15964" xr:uid="{00000000-0005-0000-0000-0000C42D0000}"/>
    <cellStyle name="20% - Ênfase6 167 6" xfId="19273" xr:uid="{00000000-0005-0000-0000-0000C52D0000}"/>
    <cellStyle name="20% - Ênfase6 167 7" xfId="22614" xr:uid="{00000000-0005-0000-0000-0000C62D0000}"/>
    <cellStyle name="20% - Ênfase6 167 8" xfId="25979" xr:uid="{00000000-0005-0000-0000-0000C72D0000}"/>
    <cellStyle name="20% - Ênfase6 167 9" xfId="29288" xr:uid="{00000000-0005-0000-0000-0000C82D0000}"/>
    <cellStyle name="20% - Ênfase6 168" xfId="2602" xr:uid="{00000000-0005-0000-0000-0000C92D0000}"/>
    <cellStyle name="20% - Ênfase6 168 2" xfId="5966" xr:uid="{00000000-0005-0000-0000-0000CA2D0000}"/>
    <cellStyle name="20% - Ênfase6 168 3" xfId="9274" xr:uid="{00000000-0005-0000-0000-0000CB2D0000}"/>
    <cellStyle name="20% - Ênfase6 168 4" xfId="12663" xr:uid="{00000000-0005-0000-0000-0000CC2D0000}"/>
    <cellStyle name="20% - Ênfase6 168 5" xfId="15977" xr:uid="{00000000-0005-0000-0000-0000CD2D0000}"/>
    <cellStyle name="20% - Ênfase6 168 6" xfId="19286" xr:uid="{00000000-0005-0000-0000-0000CE2D0000}"/>
    <cellStyle name="20% - Ênfase6 168 7" xfId="22627" xr:uid="{00000000-0005-0000-0000-0000CF2D0000}"/>
    <cellStyle name="20% - Ênfase6 168 8" xfId="25992" xr:uid="{00000000-0005-0000-0000-0000D02D0000}"/>
    <cellStyle name="20% - Ênfase6 168 9" xfId="29301" xr:uid="{00000000-0005-0000-0000-0000D12D0000}"/>
    <cellStyle name="20% - Ênfase6 169" xfId="2615" xr:uid="{00000000-0005-0000-0000-0000D22D0000}"/>
    <cellStyle name="20% - Ênfase6 169 2" xfId="5979" xr:uid="{00000000-0005-0000-0000-0000D32D0000}"/>
    <cellStyle name="20% - Ênfase6 169 3" xfId="9287" xr:uid="{00000000-0005-0000-0000-0000D42D0000}"/>
    <cellStyle name="20% - Ênfase6 169 4" xfId="12676" xr:uid="{00000000-0005-0000-0000-0000D52D0000}"/>
    <cellStyle name="20% - Ênfase6 169 5" xfId="15990" xr:uid="{00000000-0005-0000-0000-0000D62D0000}"/>
    <cellStyle name="20% - Ênfase6 169 6" xfId="19299" xr:uid="{00000000-0005-0000-0000-0000D72D0000}"/>
    <cellStyle name="20% - Ênfase6 169 7" xfId="22640" xr:uid="{00000000-0005-0000-0000-0000D82D0000}"/>
    <cellStyle name="20% - Ênfase6 169 8" xfId="26005" xr:uid="{00000000-0005-0000-0000-0000D92D0000}"/>
    <cellStyle name="20% - Ênfase6 169 9" xfId="29314" xr:uid="{00000000-0005-0000-0000-0000DA2D0000}"/>
    <cellStyle name="20% - Ênfase6 17" xfId="540" xr:uid="{00000000-0005-0000-0000-0000DB2D0000}"/>
    <cellStyle name="20% - Ênfase6 17 2" xfId="3904" xr:uid="{00000000-0005-0000-0000-0000DC2D0000}"/>
    <cellStyle name="20% - Ênfase6 17 3" xfId="7212" xr:uid="{00000000-0005-0000-0000-0000DD2D0000}"/>
    <cellStyle name="20% - Ênfase6 17 4" xfId="10601" xr:uid="{00000000-0005-0000-0000-0000DE2D0000}"/>
    <cellStyle name="20% - Ênfase6 17 5" xfId="13915" xr:uid="{00000000-0005-0000-0000-0000DF2D0000}"/>
    <cellStyle name="20% - Ênfase6 17 6" xfId="17224" xr:uid="{00000000-0005-0000-0000-0000E02D0000}"/>
    <cellStyle name="20% - Ênfase6 17 7" xfId="20565" xr:uid="{00000000-0005-0000-0000-0000E12D0000}"/>
    <cellStyle name="20% - Ênfase6 17 8" xfId="23930" xr:uid="{00000000-0005-0000-0000-0000E22D0000}"/>
    <cellStyle name="20% - Ênfase6 17 9" xfId="27239" xr:uid="{00000000-0005-0000-0000-0000E32D0000}"/>
    <cellStyle name="20% - Ênfase6 170" xfId="2628" xr:uid="{00000000-0005-0000-0000-0000E42D0000}"/>
    <cellStyle name="20% - Ênfase6 170 2" xfId="5992" xr:uid="{00000000-0005-0000-0000-0000E52D0000}"/>
    <cellStyle name="20% - Ênfase6 170 3" xfId="9300" xr:uid="{00000000-0005-0000-0000-0000E62D0000}"/>
    <cellStyle name="20% - Ênfase6 170 4" xfId="12689" xr:uid="{00000000-0005-0000-0000-0000E72D0000}"/>
    <cellStyle name="20% - Ênfase6 170 5" xfId="16003" xr:uid="{00000000-0005-0000-0000-0000E82D0000}"/>
    <cellStyle name="20% - Ênfase6 170 6" xfId="19312" xr:uid="{00000000-0005-0000-0000-0000E92D0000}"/>
    <cellStyle name="20% - Ênfase6 170 7" xfId="22653" xr:uid="{00000000-0005-0000-0000-0000EA2D0000}"/>
    <cellStyle name="20% - Ênfase6 170 8" xfId="26018" xr:uid="{00000000-0005-0000-0000-0000EB2D0000}"/>
    <cellStyle name="20% - Ênfase6 170 9" xfId="29327" xr:uid="{00000000-0005-0000-0000-0000EC2D0000}"/>
    <cellStyle name="20% - Ênfase6 171" xfId="2641" xr:uid="{00000000-0005-0000-0000-0000ED2D0000}"/>
    <cellStyle name="20% - Ênfase6 171 2" xfId="6005" xr:uid="{00000000-0005-0000-0000-0000EE2D0000}"/>
    <cellStyle name="20% - Ênfase6 171 3" xfId="9313" xr:uid="{00000000-0005-0000-0000-0000EF2D0000}"/>
    <cellStyle name="20% - Ênfase6 171 4" xfId="12702" xr:uid="{00000000-0005-0000-0000-0000F02D0000}"/>
    <cellStyle name="20% - Ênfase6 171 5" xfId="16016" xr:uid="{00000000-0005-0000-0000-0000F12D0000}"/>
    <cellStyle name="20% - Ênfase6 171 6" xfId="19325" xr:uid="{00000000-0005-0000-0000-0000F22D0000}"/>
    <cellStyle name="20% - Ênfase6 171 7" xfId="22666" xr:uid="{00000000-0005-0000-0000-0000F32D0000}"/>
    <cellStyle name="20% - Ênfase6 171 8" xfId="26031" xr:uid="{00000000-0005-0000-0000-0000F42D0000}"/>
    <cellStyle name="20% - Ênfase6 171 9" xfId="29340" xr:uid="{00000000-0005-0000-0000-0000F52D0000}"/>
    <cellStyle name="20% - Ênfase6 172" xfId="2654" xr:uid="{00000000-0005-0000-0000-0000F62D0000}"/>
    <cellStyle name="20% - Ênfase6 172 2" xfId="6018" xr:uid="{00000000-0005-0000-0000-0000F72D0000}"/>
    <cellStyle name="20% - Ênfase6 172 3" xfId="9326" xr:uid="{00000000-0005-0000-0000-0000F82D0000}"/>
    <cellStyle name="20% - Ênfase6 172 4" xfId="12715" xr:uid="{00000000-0005-0000-0000-0000F92D0000}"/>
    <cellStyle name="20% - Ênfase6 172 5" xfId="16029" xr:uid="{00000000-0005-0000-0000-0000FA2D0000}"/>
    <cellStyle name="20% - Ênfase6 172 6" xfId="19338" xr:uid="{00000000-0005-0000-0000-0000FB2D0000}"/>
    <cellStyle name="20% - Ênfase6 172 7" xfId="22679" xr:uid="{00000000-0005-0000-0000-0000FC2D0000}"/>
    <cellStyle name="20% - Ênfase6 172 8" xfId="26044" xr:uid="{00000000-0005-0000-0000-0000FD2D0000}"/>
    <cellStyle name="20% - Ênfase6 172 9" xfId="29353" xr:uid="{00000000-0005-0000-0000-0000FE2D0000}"/>
    <cellStyle name="20% - Ênfase6 173" xfId="2667" xr:uid="{00000000-0005-0000-0000-0000FF2D0000}"/>
    <cellStyle name="20% - Ênfase6 173 2" xfId="6031" xr:uid="{00000000-0005-0000-0000-0000002E0000}"/>
    <cellStyle name="20% - Ênfase6 173 3" xfId="9339" xr:uid="{00000000-0005-0000-0000-0000012E0000}"/>
    <cellStyle name="20% - Ênfase6 173 4" xfId="12728" xr:uid="{00000000-0005-0000-0000-0000022E0000}"/>
    <cellStyle name="20% - Ênfase6 173 5" xfId="16042" xr:uid="{00000000-0005-0000-0000-0000032E0000}"/>
    <cellStyle name="20% - Ênfase6 173 6" xfId="19351" xr:uid="{00000000-0005-0000-0000-0000042E0000}"/>
    <cellStyle name="20% - Ênfase6 173 7" xfId="22692" xr:uid="{00000000-0005-0000-0000-0000052E0000}"/>
    <cellStyle name="20% - Ênfase6 173 8" xfId="26057" xr:uid="{00000000-0005-0000-0000-0000062E0000}"/>
    <cellStyle name="20% - Ênfase6 173 9" xfId="29366" xr:uid="{00000000-0005-0000-0000-0000072E0000}"/>
    <cellStyle name="20% - Ênfase6 174" xfId="2680" xr:uid="{00000000-0005-0000-0000-0000082E0000}"/>
    <cellStyle name="20% - Ênfase6 174 2" xfId="6044" xr:uid="{00000000-0005-0000-0000-0000092E0000}"/>
    <cellStyle name="20% - Ênfase6 174 3" xfId="9352" xr:uid="{00000000-0005-0000-0000-00000A2E0000}"/>
    <cellStyle name="20% - Ênfase6 174 4" xfId="12741" xr:uid="{00000000-0005-0000-0000-00000B2E0000}"/>
    <cellStyle name="20% - Ênfase6 174 5" xfId="16055" xr:uid="{00000000-0005-0000-0000-00000C2E0000}"/>
    <cellStyle name="20% - Ênfase6 174 6" xfId="19364" xr:uid="{00000000-0005-0000-0000-00000D2E0000}"/>
    <cellStyle name="20% - Ênfase6 174 7" xfId="22705" xr:uid="{00000000-0005-0000-0000-00000E2E0000}"/>
    <cellStyle name="20% - Ênfase6 174 8" xfId="26070" xr:uid="{00000000-0005-0000-0000-00000F2E0000}"/>
    <cellStyle name="20% - Ênfase6 174 9" xfId="29379" xr:uid="{00000000-0005-0000-0000-0000102E0000}"/>
    <cellStyle name="20% - Ênfase6 175" xfId="2693" xr:uid="{00000000-0005-0000-0000-0000112E0000}"/>
    <cellStyle name="20% - Ênfase6 175 2" xfId="6057" xr:uid="{00000000-0005-0000-0000-0000122E0000}"/>
    <cellStyle name="20% - Ênfase6 175 3" xfId="9365" xr:uid="{00000000-0005-0000-0000-0000132E0000}"/>
    <cellStyle name="20% - Ênfase6 175 4" xfId="12754" xr:uid="{00000000-0005-0000-0000-0000142E0000}"/>
    <cellStyle name="20% - Ênfase6 175 5" xfId="16068" xr:uid="{00000000-0005-0000-0000-0000152E0000}"/>
    <cellStyle name="20% - Ênfase6 175 6" xfId="19377" xr:uid="{00000000-0005-0000-0000-0000162E0000}"/>
    <cellStyle name="20% - Ênfase6 175 7" xfId="22718" xr:uid="{00000000-0005-0000-0000-0000172E0000}"/>
    <cellStyle name="20% - Ênfase6 175 8" xfId="26083" xr:uid="{00000000-0005-0000-0000-0000182E0000}"/>
    <cellStyle name="20% - Ênfase6 175 9" xfId="29392" xr:uid="{00000000-0005-0000-0000-0000192E0000}"/>
    <cellStyle name="20% - Ênfase6 176" xfId="2706" xr:uid="{00000000-0005-0000-0000-00001A2E0000}"/>
    <cellStyle name="20% - Ênfase6 176 2" xfId="6070" xr:uid="{00000000-0005-0000-0000-00001B2E0000}"/>
    <cellStyle name="20% - Ênfase6 176 3" xfId="9378" xr:uid="{00000000-0005-0000-0000-00001C2E0000}"/>
    <cellStyle name="20% - Ênfase6 176 4" xfId="12767" xr:uid="{00000000-0005-0000-0000-00001D2E0000}"/>
    <cellStyle name="20% - Ênfase6 176 5" xfId="16081" xr:uid="{00000000-0005-0000-0000-00001E2E0000}"/>
    <cellStyle name="20% - Ênfase6 176 6" xfId="19390" xr:uid="{00000000-0005-0000-0000-00001F2E0000}"/>
    <cellStyle name="20% - Ênfase6 176 7" xfId="22731" xr:uid="{00000000-0005-0000-0000-0000202E0000}"/>
    <cellStyle name="20% - Ênfase6 176 8" xfId="26096" xr:uid="{00000000-0005-0000-0000-0000212E0000}"/>
    <cellStyle name="20% - Ênfase6 176 9" xfId="29405" xr:uid="{00000000-0005-0000-0000-0000222E0000}"/>
    <cellStyle name="20% - Ênfase6 177" xfId="2719" xr:uid="{00000000-0005-0000-0000-0000232E0000}"/>
    <cellStyle name="20% - Ênfase6 177 2" xfId="6083" xr:uid="{00000000-0005-0000-0000-0000242E0000}"/>
    <cellStyle name="20% - Ênfase6 177 3" xfId="9391" xr:uid="{00000000-0005-0000-0000-0000252E0000}"/>
    <cellStyle name="20% - Ênfase6 177 4" xfId="12780" xr:uid="{00000000-0005-0000-0000-0000262E0000}"/>
    <cellStyle name="20% - Ênfase6 177 5" xfId="16094" xr:uid="{00000000-0005-0000-0000-0000272E0000}"/>
    <cellStyle name="20% - Ênfase6 177 6" xfId="19403" xr:uid="{00000000-0005-0000-0000-0000282E0000}"/>
    <cellStyle name="20% - Ênfase6 177 7" xfId="22744" xr:uid="{00000000-0005-0000-0000-0000292E0000}"/>
    <cellStyle name="20% - Ênfase6 177 8" xfId="26109" xr:uid="{00000000-0005-0000-0000-00002A2E0000}"/>
    <cellStyle name="20% - Ênfase6 177 9" xfId="29418" xr:uid="{00000000-0005-0000-0000-00002B2E0000}"/>
    <cellStyle name="20% - Ênfase6 178" xfId="2732" xr:uid="{00000000-0005-0000-0000-00002C2E0000}"/>
    <cellStyle name="20% - Ênfase6 178 2" xfId="6096" xr:uid="{00000000-0005-0000-0000-00002D2E0000}"/>
    <cellStyle name="20% - Ênfase6 178 3" xfId="9404" xr:uid="{00000000-0005-0000-0000-00002E2E0000}"/>
    <cellStyle name="20% - Ênfase6 178 4" xfId="12793" xr:uid="{00000000-0005-0000-0000-00002F2E0000}"/>
    <cellStyle name="20% - Ênfase6 178 5" xfId="16107" xr:uid="{00000000-0005-0000-0000-0000302E0000}"/>
    <cellStyle name="20% - Ênfase6 178 6" xfId="19416" xr:uid="{00000000-0005-0000-0000-0000312E0000}"/>
    <cellStyle name="20% - Ênfase6 178 7" xfId="22757" xr:uid="{00000000-0005-0000-0000-0000322E0000}"/>
    <cellStyle name="20% - Ênfase6 178 8" xfId="26122" xr:uid="{00000000-0005-0000-0000-0000332E0000}"/>
    <cellStyle name="20% - Ênfase6 178 9" xfId="29431" xr:uid="{00000000-0005-0000-0000-0000342E0000}"/>
    <cellStyle name="20% - Ênfase6 179" xfId="2745" xr:uid="{00000000-0005-0000-0000-0000352E0000}"/>
    <cellStyle name="20% - Ênfase6 179 2" xfId="6109" xr:uid="{00000000-0005-0000-0000-0000362E0000}"/>
    <cellStyle name="20% - Ênfase6 179 3" xfId="9417" xr:uid="{00000000-0005-0000-0000-0000372E0000}"/>
    <cellStyle name="20% - Ênfase6 179 4" xfId="12806" xr:uid="{00000000-0005-0000-0000-0000382E0000}"/>
    <cellStyle name="20% - Ênfase6 179 5" xfId="16120" xr:uid="{00000000-0005-0000-0000-0000392E0000}"/>
    <cellStyle name="20% - Ênfase6 179 6" xfId="19429" xr:uid="{00000000-0005-0000-0000-00003A2E0000}"/>
    <cellStyle name="20% - Ênfase6 179 7" xfId="22770" xr:uid="{00000000-0005-0000-0000-00003B2E0000}"/>
    <cellStyle name="20% - Ênfase6 179 8" xfId="26135" xr:uid="{00000000-0005-0000-0000-00003C2E0000}"/>
    <cellStyle name="20% - Ênfase6 179 9" xfId="29444" xr:uid="{00000000-0005-0000-0000-00003D2E0000}"/>
    <cellStyle name="20% - Ênfase6 18" xfId="553" xr:uid="{00000000-0005-0000-0000-00003E2E0000}"/>
    <cellStyle name="20% - Ênfase6 18 2" xfId="3917" xr:uid="{00000000-0005-0000-0000-00003F2E0000}"/>
    <cellStyle name="20% - Ênfase6 18 3" xfId="7225" xr:uid="{00000000-0005-0000-0000-0000402E0000}"/>
    <cellStyle name="20% - Ênfase6 18 4" xfId="10614" xr:uid="{00000000-0005-0000-0000-0000412E0000}"/>
    <cellStyle name="20% - Ênfase6 18 5" xfId="13928" xr:uid="{00000000-0005-0000-0000-0000422E0000}"/>
    <cellStyle name="20% - Ênfase6 18 6" xfId="17237" xr:uid="{00000000-0005-0000-0000-0000432E0000}"/>
    <cellStyle name="20% - Ênfase6 18 7" xfId="20578" xr:uid="{00000000-0005-0000-0000-0000442E0000}"/>
    <cellStyle name="20% - Ênfase6 18 8" xfId="23943" xr:uid="{00000000-0005-0000-0000-0000452E0000}"/>
    <cellStyle name="20% - Ênfase6 18 9" xfId="27252" xr:uid="{00000000-0005-0000-0000-0000462E0000}"/>
    <cellStyle name="20% - Ênfase6 180" xfId="2758" xr:uid="{00000000-0005-0000-0000-0000472E0000}"/>
    <cellStyle name="20% - Ênfase6 180 2" xfId="6122" xr:uid="{00000000-0005-0000-0000-0000482E0000}"/>
    <cellStyle name="20% - Ênfase6 180 3" xfId="9430" xr:uid="{00000000-0005-0000-0000-0000492E0000}"/>
    <cellStyle name="20% - Ênfase6 180 4" xfId="12819" xr:uid="{00000000-0005-0000-0000-00004A2E0000}"/>
    <cellStyle name="20% - Ênfase6 180 5" xfId="16133" xr:uid="{00000000-0005-0000-0000-00004B2E0000}"/>
    <cellStyle name="20% - Ênfase6 180 6" xfId="19442" xr:uid="{00000000-0005-0000-0000-00004C2E0000}"/>
    <cellStyle name="20% - Ênfase6 180 7" xfId="22783" xr:uid="{00000000-0005-0000-0000-00004D2E0000}"/>
    <cellStyle name="20% - Ênfase6 180 8" xfId="26148" xr:uid="{00000000-0005-0000-0000-00004E2E0000}"/>
    <cellStyle name="20% - Ênfase6 180 9" xfId="29457" xr:uid="{00000000-0005-0000-0000-00004F2E0000}"/>
    <cellStyle name="20% - Ênfase6 181" xfId="2771" xr:uid="{00000000-0005-0000-0000-0000502E0000}"/>
    <cellStyle name="20% - Ênfase6 181 2" xfId="6135" xr:uid="{00000000-0005-0000-0000-0000512E0000}"/>
    <cellStyle name="20% - Ênfase6 181 3" xfId="9443" xr:uid="{00000000-0005-0000-0000-0000522E0000}"/>
    <cellStyle name="20% - Ênfase6 181 4" xfId="12832" xr:uid="{00000000-0005-0000-0000-0000532E0000}"/>
    <cellStyle name="20% - Ênfase6 181 5" xfId="16146" xr:uid="{00000000-0005-0000-0000-0000542E0000}"/>
    <cellStyle name="20% - Ênfase6 181 6" xfId="19455" xr:uid="{00000000-0005-0000-0000-0000552E0000}"/>
    <cellStyle name="20% - Ênfase6 181 7" xfId="22796" xr:uid="{00000000-0005-0000-0000-0000562E0000}"/>
    <cellStyle name="20% - Ênfase6 181 8" xfId="26161" xr:uid="{00000000-0005-0000-0000-0000572E0000}"/>
    <cellStyle name="20% - Ênfase6 181 9" xfId="29470" xr:uid="{00000000-0005-0000-0000-0000582E0000}"/>
    <cellStyle name="20% - Ênfase6 182" xfId="2784" xr:uid="{00000000-0005-0000-0000-0000592E0000}"/>
    <cellStyle name="20% - Ênfase6 182 2" xfId="6148" xr:uid="{00000000-0005-0000-0000-00005A2E0000}"/>
    <cellStyle name="20% - Ênfase6 182 3" xfId="9456" xr:uid="{00000000-0005-0000-0000-00005B2E0000}"/>
    <cellStyle name="20% - Ênfase6 182 4" xfId="12845" xr:uid="{00000000-0005-0000-0000-00005C2E0000}"/>
    <cellStyle name="20% - Ênfase6 182 5" xfId="16159" xr:uid="{00000000-0005-0000-0000-00005D2E0000}"/>
    <cellStyle name="20% - Ênfase6 182 6" xfId="19468" xr:uid="{00000000-0005-0000-0000-00005E2E0000}"/>
    <cellStyle name="20% - Ênfase6 182 7" xfId="22809" xr:uid="{00000000-0005-0000-0000-00005F2E0000}"/>
    <cellStyle name="20% - Ênfase6 182 8" xfId="26174" xr:uid="{00000000-0005-0000-0000-0000602E0000}"/>
    <cellStyle name="20% - Ênfase6 182 9" xfId="29483" xr:uid="{00000000-0005-0000-0000-0000612E0000}"/>
    <cellStyle name="20% - Ênfase6 183" xfId="2797" xr:uid="{00000000-0005-0000-0000-0000622E0000}"/>
    <cellStyle name="20% - Ênfase6 183 2" xfId="6161" xr:uid="{00000000-0005-0000-0000-0000632E0000}"/>
    <cellStyle name="20% - Ênfase6 183 3" xfId="9469" xr:uid="{00000000-0005-0000-0000-0000642E0000}"/>
    <cellStyle name="20% - Ênfase6 183 4" xfId="12858" xr:uid="{00000000-0005-0000-0000-0000652E0000}"/>
    <cellStyle name="20% - Ênfase6 183 5" xfId="16172" xr:uid="{00000000-0005-0000-0000-0000662E0000}"/>
    <cellStyle name="20% - Ênfase6 183 6" xfId="19481" xr:uid="{00000000-0005-0000-0000-0000672E0000}"/>
    <cellStyle name="20% - Ênfase6 183 7" xfId="22822" xr:uid="{00000000-0005-0000-0000-0000682E0000}"/>
    <cellStyle name="20% - Ênfase6 183 8" xfId="26187" xr:uid="{00000000-0005-0000-0000-0000692E0000}"/>
    <cellStyle name="20% - Ênfase6 183 9" xfId="29496" xr:uid="{00000000-0005-0000-0000-00006A2E0000}"/>
    <cellStyle name="20% - Ênfase6 184" xfId="2810" xr:uid="{00000000-0005-0000-0000-00006B2E0000}"/>
    <cellStyle name="20% - Ênfase6 184 2" xfId="6174" xr:uid="{00000000-0005-0000-0000-00006C2E0000}"/>
    <cellStyle name="20% - Ênfase6 184 3" xfId="9482" xr:uid="{00000000-0005-0000-0000-00006D2E0000}"/>
    <cellStyle name="20% - Ênfase6 184 4" xfId="12871" xr:uid="{00000000-0005-0000-0000-00006E2E0000}"/>
    <cellStyle name="20% - Ênfase6 184 5" xfId="16185" xr:uid="{00000000-0005-0000-0000-00006F2E0000}"/>
    <cellStyle name="20% - Ênfase6 184 6" xfId="19494" xr:uid="{00000000-0005-0000-0000-0000702E0000}"/>
    <cellStyle name="20% - Ênfase6 184 7" xfId="22835" xr:uid="{00000000-0005-0000-0000-0000712E0000}"/>
    <cellStyle name="20% - Ênfase6 184 8" xfId="26200" xr:uid="{00000000-0005-0000-0000-0000722E0000}"/>
    <cellStyle name="20% - Ênfase6 184 9" xfId="29509" xr:uid="{00000000-0005-0000-0000-0000732E0000}"/>
    <cellStyle name="20% - Ênfase6 185" xfId="2823" xr:uid="{00000000-0005-0000-0000-0000742E0000}"/>
    <cellStyle name="20% - Ênfase6 185 2" xfId="6187" xr:uid="{00000000-0005-0000-0000-0000752E0000}"/>
    <cellStyle name="20% - Ênfase6 185 3" xfId="9495" xr:uid="{00000000-0005-0000-0000-0000762E0000}"/>
    <cellStyle name="20% - Ênfase6 185 4" xfId="12884" xr:uid="{00000000-0005-0000-0000-0000772E0000}"/>
    <cellStyle name="20% - Ênfase6 185 5" xfId="16198" xr:uid="{00000000-0005-0000-0000-0000782E0000}"/>
    <cellStyle name="20% - Ênfase6 185 6" xfId="19507" xr:uid="{00000000-0005-0000-0000-0000792E0000}"/>
    <cellStyle name="20% - Ênfase6 185 7" xfId="22848" xr:uid="{00000000-0005-0000-0000-00007A2E0000}"/>
    <cellStyle name="20% - Ênfase6 185 8" xfId="26213" xr:uid="{00000000-0005-0000-0000-00007B2E0000}"/>
    <cellStyle name="20% - Ênfase6 185 9" xfId="29522" xr:uid="{00000000-0005-0000-0000-00007C2E0000}"/>
    <cellStyle name="20% - Ênfase6 186" xfId="2836" xr:uid="{00000000-0005-0000-0000-00007D2E0000}"/>
    <cellStyle name="20% - Ênfase6 186 2" xfId="6200" xr:uid="{00000000-0005-0000-0000-00007E2E0000}"/>
    <cellStyle name="20% - Ênfase6 186 3" xfId="9508" xr:uid="{00000000-0005-0000-0000-00007F2E0000}"/>
    <cellStyle name="20% - Ênfase6 186 4" xfId="12897" xr:uid="{00000000-0005-0000-0000-0000802E0000}"/>
    <cellStyle name="20% - Ênfase6 186 5" xfId="16211" xr:uid="{00000000-0005-0000-0000-0000812E0000}"/>
    <cellStyle name="20% - Ênfase6 186 6" xfId="19520" xr:uid="{00000000-0005-0000-0000-0000822E0000}"/>
    <cellStyle name="20% - Ênfase6 186 7" xfId="22861" xr:uid="{00000000-0005-0000-0000-0000832E0000}"/>
    <cellStyle name="20% - Ênfase6 186 8" xfId="26226" xr:uid="{00000000-0005-0000-0000-0000842E0000}"/>
    <cellStyle name="20% - Ênfase6 186 9" xfId="29535" xr:uid="{00000000-0005-0000-0000-0000852E0000}"/>
    <cellStyle name="20% - Ênfase6 187" xfId="2849" xr:uid="{00000000-0005-0000-0000-0000862E0000}"/>
    <cellStyle name="20% - Ênfase6 187 2" xfId="6213" xr:uid="{00000000-0005-0000-0000-0000872E0000}"/>
    <cellStyle name="20% - Ênfase6 187 3" xfId="9521" xr:uid="{00000000-0005-0000-0000-0000882E0000}"/>
    <cellStyle name="20% - Ênfase6 187 4" xfId="12910" xr:uid="{00000000-0005-0000-0000-0000892E0000}"/>
    <cellStyle name="20% - Ênfase6 187 5" xfId="16224" xr:uid="{00000000-0005-0000-0000-00008A2E0000}"/>
    <cellStyle name="20% - Ênfase6 187 6" xfId="19533" xr:uid="{00000000-0005-0000-0000-00008B2E0000}"/>
    <cellStyle name="20% - Ênfase6 187 7" xfId="22874" xr:uid="{00000000-0005-0000-0000-00008C2E0000}"/>
    <cellStyle name="20% - Ênfase6 187 8" xfId="26239" xr:uid="{00000000-0005-0000-0000-00008D2E0000}"/>
    <cellStyle name="20% - Ênfase6 187 9" xfId="29548" xr:uid="{00000000-0005-0000-0000-00008E2E0000}"/>
    <cellStyle name="20% - Ênfase6 188" xfId="2862" xr:uid="{00000000-0005-0000-0000-00008F2E0000}"/>
    <cellStyle name="20% - Ênfase6 188 2" xfId="6226" xr:uid="{00000000-0005-0000-0000-0000902E0000}"/>
    <cellStyle name="20% - Ênfase6 188 3" xfId="9534" xr:uid="{00000000-0005-0000-0000-0000912E0000}"/>
    <cellStyle name="20% - Ênfase6 188 4" xfId="12923" xr:uid="{00000000-0005-0000-0000-0000922E0000}"/>
    <cellStyle name="20% - Ênfase6 188 5" xfId="16237" xr:uid="{00000000-0005-0000-0000-0000932E0000}"/>
    <cellStyle name="20% - Ênfase6 188 6" xfId="19546" xr:uid="{00000000-0005-0000-0000-0000942E0000}"/>
    <cellStyle name="20% - Ênfase6 188 7" xfId="22887" xr:uid="{00000000-0005-0000-0000-0000952E0000}"/>
    <cellStyle name="20% - Ênfase6 188 8" xfId="26252" xr:uid="{00000000-0005-0000-0000-0000962E0000}"/>
    <cellStyle name="20% - Ênfase6 188 9" xfId="29561" xr:uid="{00000000-0005-0000-0000-0000972E0000}"/>
    <cellStyle name="20% - Ênfase6 189" xfId="2875" xr:uid="{00000000-0005-0000-0000-0000982E0000}"/>
    <cellStyle name="20% - Ênfase6 189 2" xfId="6239" xr:uid="{00000000-0005-0000-0000-0000992E0000}"/>
    <cellStyle name="20% - Ênfase6 189 3" xfId="9547" xr:uid="{00000000-0005-0000-0000-00009A2E0000}"/>
    <cellStyle name="20% - Ênfase6 189 4" xfId="12936" xr:uid="{00000000-0005-0000-0000-00009B2E0000}"/>
    <cellStyle name="20% - Ênfase6 189 5" xfId="16250" xr:uid="{00000000-0005-0000-0000-00009C2E0000}"/>
    <cellStyle name="20% - Ênfase6 189 6" xfId="19559" xr:uid="{00000000-0005-0000-0000-00009D2E0000}"/>
    <cellStyle name="20% - Ênfase6 189 7" xfId="22900" xr:uid="{00000000-0005-0000-0000-00009E2E0000}"/>
    <cellStyle name="20% - Ênfase6 189 8" xfId="26265" xr:uid="{00000000-0005-0000-0000-00009F2E0000}"/>
    <cellStyle name="20% - Ênfase6 189 9" xfId="29574" xr:uid="{00000000-0005-0000-0000-0000A02E0000}"/>
    <cellStyle name="20% - Ênfase6 19" xfId="566" xr:uid="{00000000-0005-0000-0000-0000A12E0000}"/>
    <cellStyle name="20% - Ênfase6 19 2" xfId="3930" xr:uid="{00000000-0005-0000-0000-0000A22E0000}"/>
    <cellStyle name="20% - Ênfase6 19 3" xfId="7238" xr:uid="{00000000-0005-0000-0000-0000A32E0000}"/>
    <cellStyle name="20% - Ênfase6 19 4" xfId="10627" xr:uid="{00000000-0005-0000-0000-0000A42E0000}"/>
    <cellStyle name="20% - Ênfase6 19 5" xfId="13941" xr:uid="{00000000-0005-0000-0000-0000A52E0000}"/>
    <cellStyle name="20% - Ênfase6 19 6" xfId="17250" xr:uid="{00000000-0005-0000-0000-0000A62E0000}"/>
    <cellStyle name="20% - Ênfase6 19 7" xfId="20591" xr:uid="{00000000-0005-0000-0000-0000A72E0000}"/>
    <cellStyle name="20% - Ênfase6 19 8" xfId="23956" xr:uid="{00000000-0005-0000-0000-0000A82E0000}"/>
    <cellStyle name="20% - Ênfase6 19 9" xfId="27265" xr:uid="{00000000-0005-0000-0000-0000A92E0000}"/>
    <cellStyle name="20% - Ênfase6 190" xfId="2888" xr:uid="{00000000-0005-0000-0000-0000AA2E0000}"/>
    <cellStyle name="20% - Ênfase6 190 2" xfId="6252" xr:uid="{00000000-0005-0000-0000-0000AB2E0000}"/>
    <cellStyle name="20% - Ênfase6 190 3" xfId="9560" xr:uid="{00000000-0005-0000-0000-0000AC2E0000}"/>
    <cellStyle name="20% - Ênfase6 190 4" xfId="12949" xr:uid="{00000000-0005-0000-0000-0000AD2E0000}"/>
    <cellStyle name="20% - Ênfase6 190 5" xfId="16263" xr:uid="{00000000-0005-0000-0000-0000AE2E0000}"/>
    <cellStyle name="20% - Ênfase6 190 6" xfId="19572" xr:uid="{00000000-0005-0000-0000-0000AF2E0000}"/>
    <cellStyle name="20% - Ênfase6 190 7" xfId="22913" xr:uid="{00000000-0005-0000-0000-0000B02E0000}"/>
    <cellStyle name="20% - Ênfase6 190 8" xfId="26278" xr:uid="{00000000-0005-0000-0000-0000B12E0000}"/>
    <cellStyle name="20% - Ênfase6 190 9" xfId="29587" xr:uid="{00000000-0005-0000-0000-0000B22E0000}"/>
    <cellStyle name="20% - Ênfase6 191" xfId="2901" xr:uid="{00000000-0005-0000-0000-0000B32E0000}"/>
    <cellStyle name="20% - Ênfase6 191 2" xfId="6265" xr:uid="{00000000-0005-0000-0000-0000B42E0000}"/>
    <cellStyle name="20% - Ênfase6 191 3" xfId="9573" xr:uid="{00000000-0005-0000-0000-0000B52E0000}"/>
    <cellStyle name="20% - Ênfase6 191 4" xfId="12962" xr:uid="{00000000-0005-0000-0000-0000B62E0000}"/>
    <cellStyle name="20% - Ênfase6 191 5" xfId="16276" xr:uid="{00000000-0005-0000-0000-0000B72E0000}"/>
    <cellStyle name="20% - Ênfase6 191 6" xfId="19585" xr:uid="{00000000-0005-0000-0000-0000B82E0000}"/>
    <cellStyle name="20% - Ênfase6 191 7" xfId="22926" xr:uid="{00000000-0005-0000-0000-0000B92E0000}"/>
    <cellStyle name="20% - Ênfase6 191 8" xfId="26291" xr:uid="{00000000-0005-0000-0000-0000BA2E0000}"/>
    <cellStyle name="20% - Ênfase6 191 9" xfId="29600" xr:uid="{00000000-0005-0000-0000-0000BB2E0000}"/>
    <cellStyle name="20% - Ênfase6 192" xfId="2914" xr:uid="{00000000-0005-0000-0000-0000BC2E0000}"/>
    <cellStyle name="20% - Ênfase6 192 2" xfId="6278" xr:uid="{00000000-0005-0000-0000-0000BD2E0000}"/>
    <cellStyle name="20% - Ênfase6 192 3" xfId="9586" xr:uid="{00000000-0005-0000-0000-0000BE2E0000}"/>
    <cellStyle name="20% - Ênfase6 192 4" xfId="12975" xr:uid="{00000000-0005-0000-0000-0000BF2E0000}"/>
    <cellStyle name="20% - Ênfase6 192 5" xfId="16289" xr:uid="{00000000-0005-0000-0000-0000C02E0000}"/>
    <cellStyle name="20% - Ênfase6 192 6" xfId="19598" xr:uid="{00000000-0005-0000-0000-0000C12E0000}"/>
    <cellStyle name="20% - Ênfase6 192 7" xfId="22939" xr:uid="{00000000-0005-0000-0000-0000C22E0000}"/>
    <cellStyle name="20% - Ênfase6 192 8" xfId="26304" xr:uid="{00000000-0005-0000-0000-0000C32E0000}"/>
    <cellStyle name="20% - Ênfase6 192 9" xfId="29613" xr:uid="{00000000-0005-0000-0000-0000C42E0000}"/>
    <cellStyle name="20% - Ênfase6 193" xfId="2927" xr:uid="{00000000-0005-0000-0000-0000C52E0000}"/>
    <cellStyle name="20% - Ênfase6 193 2" xfId="6291" xr:uid="{00000000-0005-0000-0000-0000C62E0000}"/>
    <cellStyle name="20% - Ênfase6 193 3" xfId="9599" xr:uid="{00000000-0005-0000-0000-0000C72E0000}"/>
    <cellStyle name="20% - Ênfase6 193 4" xfId="12988" xr:uid="{00000000-0005-0000-0000-0000C82E0000}"/>
    <cellStyle name="20% - Ênfase6 193 5" xfId="16302" xr:uid="{00000000-0005-0000-0000-0000C92E0000}"/>
    <cellStyle name="20% - Ênfase6 193 6" xfId="19611" xr:uid="{00000000-0005-0000-0000-0000CA2E0000}"/>
    <cellStyle name="20% - Ênfase6 193 7" xfId="22952" xr:uid="{00000000-0005-0000-0000-0000CB2E0000}"/>
    <cellStyle name="20% - Ênfase6 193 8" xfId="26317" xr:uid="{00000000-0005-0000-0000-0000CC2E0000}"/>
    <cellStyle name="20% - Ênfase6 193 9" xfId="29626" xr:uid="{00000000-0005-0000-0000-0000CD2E0000}"/>
    <cellStyle name="20% - Ênfase6 194" xfId="2940" xr:uid="{00000000-0005-0000-0000-0000CE2E0000}"/>
    <cellStyle name="20% - Ênfase6 194 2" xfId="6304" xr:uid="{00000000-0005-0000-0000-0000CF2E0000}"/>
    <cellStyle name="20% - Ênfase6 194 3" xfId="9612" xr:uid="{00000000-0005-0000-0000-0000D02E0000}"/>
    <cellStyle name="20% - Ênfase6 194 4" xfId="13001" xr:uid="{00000000-0005-0000-0000-0000D12E0000}"/>
    <cellStyle name="20% - Ênfase6 194 5" xfId="16315" xr:uid="{00000000-0005-0000-0000-0000D22E0000}"/>
    <cellStyle name="20% - Ênfase6 194 6" xfId="19624" xr:uid="{00000000-0005-0000-0000-0000D32E0000}"/>
    <cellStyle name="20% - Ênfase6 194 7" xfId="22965" xr:uid="{00000000-0005-0000-0000-0000D42E0000}"/>
    <cellStyle name="20% - Ênfase6 194 8" xfId="26330" xr:uid="{00000000-0005-0000-0000-0000D52E0000}"/>
    <cellStyle name="20% - Ênfase6 194 9" xfId="29639" xr:uid="{00000000-0005-0000-0000-0000D62E0000}"/>
    <cellStyle name="20% - Ênfase6 195" xfId="2953" xr:uid="{00000000-0005-0000-0000-0000D72E0000}"/>
    <cellStyle name="20% - Ênfase6 195 2" xfId="6317" xr:uid="{00000000-0005-0000-0000-0000D82E0000}"/>
    <cellStyle name="20% - Ênfase6 195 3" xfId="9625" xr:uid="{00000000-0005-0000-0000-0000D92E0000}"/>
    <cellStyle name="20% - Ênfase6 195 4" xfId="13014" xr:uid="{00000000-0005-0000-0000-0000DA2E0000}"/>
    <cellStyle name="20% - Ênfase6 195 5" xfId="16328" xr:uid="{00000000-0005-0000-0000-0000DB2E0000}"/>
    <cellStyle name="20% - Ênfase6 195 6" xfId="19637" xr:uid="{00000000-0005-0000-0000-0000DC2E0000}"/>
    <cellStyle name="20% - Ênfase6 195 7" xfId="22978" xr:uid="{00000000-0005-0000-0000-0000DD2E0000}"/>
    <cellStyle name="20% - Ênfase6 195 8" xfId="26343" xr:uid="{00000000-0005-0000-0000-0000DE2E0000}"/>
    <cellStyle name="20% - Ênfase6 195 9" xfId="29652" xr:uid="{00000000-0005-0000-0000-0000DF2E0000}"/>
    <cellStyle name="20% - Ênfase6 196" xfId="2966" xr:uid="{00000000-0005-0000-0000-0000E02E0000}"/>
    <cellStyle name="20% - Ênfase6 196 2" xfId="6330" xr:uid="{00000000-0005-0000-0000-0000E12E0000}"/>
    <cellStyle name="20% - Ênfase6 196 3" xfId="9638" xr:uid="{00000000-0005-0000-0000-0000E22E0000}"/>
    <cellStyle name="20% - Ênfase6 196 4" xfId="13027" xr:uid="{00000000-0005-0000-0000-0000E32E0000}"/>
    <cellStyle name="20% - Ênfase6 196 5" xfId="16341" xr:uid="{00000000-0005-0000-0000-0000E42E0000}"/>
    <cellStyle name="20% - Ênfase6 196 6" xfId="19650" xr:uid="{00000000-0005-0000-0000-0000E52E0000}"/>
    <cellStyle name="20% - Ênfase6 196 7" xfId="22991" xr:uid="{00000000-0005-0000-0000-0000E62E0000}"/>
    <cellStyle name="20% - Ênfase6 196 8" xfId="26356" xr:uid="{00000000-0005-0000-0000-0000E72E0000}"/>
    <cellStyle name="20% - Ênfase6 196 9" xfId="29665" xr:uid="{00000000-0005-0000-0000-0000E82E0000}"/>
    <cellStyle name="20% - Ênfase6 197" xfId="2979" xr:uid="{00000000-0005-0000-0000-0000E92E0000}"/>
    <cellStyle name="20% - Ênfase6 197 2" xfId="6343" xr:uid="{00000000-0005-0000-0000-0000EA2E0000}"/>
    <cellStyle name="20% - Ênfase6 197 3" xfId="9651" xr:uid="{00000000-0005-0000-0000-0000EB2E0000}"/>
    <cellStyle name="20% - Ênfase6 197 4" xfId="13040" xr:uid="{00000000-0005-0000-0000-0000EC2E0000}"/>
    <cellStyle name="20% - Ênfase6 197 5" xfId="16354" xr:uid="{00000000-0005-0000-0000-0000ED2E0000}"/>
    <cellStyle name="20% - Ênfase6 197 6" xfId="19663" xr:uid="{00000000-0005-0000-0000-0000EE2E0000}"/>
    <cellStyle name="20% - Ênfase6 197 7" xfId="23004" xr:uid="{00000000-0005-0000-0000-0000EF2E0000}"/>
    <cellStyle name="20% - Ênfase6 197 8" xfId="26369" xr:uid="{00000000-0005-0000-0000-0000F02E0000}"/>
    <cellStyle name="20% - Ênfase6 197 9" xfId="29678" xr:uid="{00000000-0005-0000-0000-0000F12E0000}"/>
    <cellStyle name="20% - Ênfase6 198" xfId="2992" xr:uid="{00000000-0005-0000-0000-0000F22E0000}"/>
    <cellStyle name="20% - Ênfase6 198 2" xfId="6356" xr:uid="{00000000-0005-0000-0000-0000F32E0000}"/>
    <cellStyle name="20% - Ênfase6 198 3" xfId="9664" xr:uid="{00000000-0005-0000-0000-0000F42E0000}"/>
    <cellStyle name="20% - Ênfase6 198 4" xfId="13053" xr:uid="{00000000-0005-0000-0000-0000F52E0000}"/>
    <cellStyle name="20% - Ênfase6 198 5" xfId="16367" xr:uid="{00000000-0005-0000-0000-0000F62E0000}"/>
    <cellStyle name="20% - Ênfase6 198 6" xfId="19676" xr:uid="{00000000-0005-0000-0000-0000F72E0000}"/>
    <cellStyle name="20% - Ênfase6 198 7" xfId="23017" xr:uid="{00000000-0005-0000-0000-0000F82E0000}"/>
    <cellStyle name="20% - Ênfase6 198 8" xfId="26382" xr:uid="{00000000-0005-0000-0000-0000F92E0000}"/>
    <cellStyle name="20% - Ênfase6 198 9" xfId="29691" xr:uid="{00000000-0005-0000-0000-0000FA2E0000}"/>
    <cellStyle name="20% - Ênfase6 199" xfId="3005" xr:uid="{00000000-0005-0000-0000-0000FB2E0000}"/>
    <cellStyle name="20% - Ênfase6 199 2" xfId="6369" xr:uid="{00000000-0005-0000-0000-0000FC2E0000}"/>
    <cellStyle name="20% - Ênfase6 199 3" xfId="9677" xr:uid="{00000000-0005-0000-0000-0000FD2E0000}"/>
    <cellStyle name="20% - Ênfase6 199 4" xfId="13066" xr:uid="{00000000-0005-0000-0000-0000FE2E0000}"/>
    <cellStyle name="20% - Ênfase6 199 5" xfId="16380" xr:uid="{00000000-0005-0000-0000-0000FF2E0000}"/>
    <cellStyle name="20% - Ênfase6 199 6" xfId="19689" xr:uid="{00000000-0005-0000-0000-0000002F0000}"/>
    <cellStyle name="20% - Ênfase6 199 7" xfId="23030" xr:uid="{00000000-0005-0000-0000-0000012F0000}"/>
    <cellStyle name="20% - Ênfase6 199 8" xfId="26395" xr:uid="{00000000-0005-0000-0000-0000022F0000}"/>
    <cellStyle name="20% - Ênfase6 199 9" xfId="29704" xr:uid="{00000000-0005-0000-0000-0000032F0000}"/>
    <cellStyle name="20% - Ênfase6 2" xfId="159" xr:uid="{00000000-0005-0000-0000-0000042F0000}"/>
    <cellStyle name="20% - Ênfase6 2 10" xfId="27019" xr:uid="{00000000-0005-0000-0000-0000052F0000}"/>
    <cellStyle name="20% - Ênfase6 2 2" xfId="320" xr:uid="{00000000-0005-0000-0000-0000062F0000}"/>
    <cellStyle name="20% - Ênfase6 2 3" xfId="3679" xr:uid="{00000000-0005-0000-0000-0000072F0000}"/>
    <cellStyle name="20% - Ênfase6 2 4" xfId="6992" xr:uid="{00000000-0005-0000-0000-0000082F0000}"/>
    <cellStyle name="20% - Ênfase6 2 5" xfId="10366" xr:uid="{00000000-0005-0000-0000-0000092F0000}"/>
    <cellStyle name="20% - Ênfase6 2 6" xfId="13690" xr:uid="{00000000-0005-0000-0000-00000A2F0000}"/>
    <cellStyle name="20% - Ênfase6 2 7" xfId="17004" xr:uid="{00000000-0005-0000-0000-00000B2F0000}"/>
    <cellStyle name="20% - Ênfase6 2 8" xfId="20345" xr:uid="{00000000-0005-0000-0000-00000C2F0000}"/>
    <cellStyle name="20% - Ênfase6 2 9" xfId="23705" xr:uid="{00000000-0005-0000-0000-00000D2F0000}"/>
    <cellStyle name="20% - Ênfase6 20" xfId="579" xr:uid="{00000000-0005-0000-0000-00000E2F0000}"/>
    <cellStyle name="20% - Ênfase6 20 2" xfId="3943" xr:uid="{00000000-0005-0000-0000-00000F2F0000}"/>
    <cellStyle name="20% - Ênfase6 20 3" xfId="7251" xr:uid="{00000000-0005-0000-0000-0000102F0000}"/>
    <cellStyle name="20% - Ênfase6 20 4" xfId="10640" xr:uid="{00000000-0005-0000-0000-0000112F0000}"/>
    <cellStyle name="20% - Ênfase6 20 5" xfId="13954" xr:uid="{00000000-0005-0000-0000-0000122F0000}"/>
    <cellStyle name="20% - Ênfase6 20 6" xfId="17263" xr:uid="{00000000-0005-0000-0000-0000132F0000}"/>
    <cellStyle name="20% - Ênfase6 20 7" xfId="20604" xr:uid="{00000000-0005-0000-0000-0000142F0000}"/>
    <cellStyle name="20% - Ênfase6 20 8" xfId="23969" xr:uid="{00000000-0005-0000-0000-0000152F0000}"/>
    <cellStyle name="20% - Ênfase6 20 9" xfId="27278" xr:uid="{00000000-0005-0000-0000-0000162F0000}"/>
    <cellStyle name="20% - Ênfase6 200" xfId="3018" xr:uid="{00000000-0005-0000-0000-0000172F0000}"/>
    <cellStyle name="20% - Ênfase6 200 2" xfId="6382" xr:uid="{00000000-0005-0000-0000-0000182F0000}"/>
    <cellStyle name="20% - Ênfase6 200 3" xfId="9690" xr:uid="{00000000-0005-0000-0000-0000192F0000}"/>
    <cellStyle name="20% - Ênfase6 200 4" xfId="13079" xr:uid="{00000000-0005-0000-0000-00001A2F0000}"/>
    <cellStyle name="20% - Ênfase6 200 5" xfId="16393" xr:uid="{00000000-0005-0000-0000-00001B2F0000}"/>
    <cellStyle name="20% - Ênfase6 200 6" xfId="19702" xr:uid="{00000000-0005-0000-0000-00001C2F0000}"/>
    <cellStyle name="20% - Ênfase6 200 7" xfId="23043" xr:uid="{00000000-0005-0000-0000-00001D2F0000}"/>
    <cellStyle name="20% - Ênfase6 200 8" xfId="26408" xr:uid="{00000000-0005-0000-0000-00001E2F0000}"/>
    <cellStyle name="20% - Ênfase6 200 9" xfId="29717" xr:uid="{00000000-0005-0000-0000-00001F2F0000}"/>
    <cellStyle name="20% - Ênfase6 201" xfId="3031" xr:uid="{00000000-0005-0000-0000-0000202F0000}"/>
    <cellStyle name="20% - Ênfase6 201 2" xfId="6395" xr:uid="{00000000-0005-0000-0000-0000212F0000}"/>
    <cellStyle name="20% - Ênfase6 201 3" xfId="9703" xr:uid="{00000000-0005-0000-0000-0000222F0000}"/>
    <cellStyle name="20% - Ênfase6 201 4" xfId="13092" xr:uid="{00000000-0005-0000-0000-0000232F0000}"/>
    <cellStyle name="20% - Ênfase6 201 5" xfId="16406" xr:uid="{00000000-0005-0000-0000-0000242F0000}"/>
    <cellStyle name="20% - Ênfase6 201 6" xfId="19715" xr:uid="{00000000-0005-0000-0000-0000252F0000}"/>
    <cellStyle name="20% - Ênfase6 201 7" xfId="23056" xr:uid="{00000000-0005-0000-0000-0000262F0000}"/>
    <cellStyle name="20% - Ênfase6 201 8" xfId="26421" xr:uid="{00000000-0005-0000-0000-0000272F0000}"/>
    <cellStyle name="20% - Ênfase6 201 9" xfId="29730" xr:uid="{00000000-0005-0000-0000-0000282F0000}"/>
    <cellStyle name="20% - Ênfase6 202" xfId="3044" xr:uid="{00000000-0005-0000-0000-0000292F0000}"/>
    <cellStyle name="20% - Ênfase6 202 2" xfId="6408" xr:uid="{00000000-0005-0000-0000-00002A2F0000}"/>
    <cellStyle name="20% - Ênfase6 202 3" xfId="9716" xr:uid="{00000000-0005-0000-0000-00002B2F0000}"/>
    <cellStyle name="20% - Ênfase6 202 4" xfId="13105" xr:uid="{00000000-0005-0000-0000-00002C2F0000}"/>
    <cellStyle name="20% - Ênfase6 202 5" xfId="16419" xr:uid="{00000000-0005-0000-0000-00002D2F0000}"/>
    <cellStyle name="20% - Ênfase6 202 6" xfId="19728" xr:uid="{00000000-0005-0000-0000-00002E2F0000}"/>
    <cellStyle name="20% - Ênfase6 202 7" xfId="23069" xr:uid="{00000000-0005-0000-0000-00002F2F0000}"/>
    <cellStyle name="20% - Ênfase6 202 8" xfId="26434" xr:uid="{00000000-0005-0000-0000-0000302F0000}"/>
    <cellStyle name="20% - Ênfase6 202 9" xfId="29743" xr:uid="{00000000-0005-0000-0000-0000312F0000}"/>
    <cellStyle name="20% - Ênfase6 203" xfId="3057" xr:uid="{00000000-0005-0000-0000-0000322F0000}"/>
    <cellStyle name="20% - Ênfase6 203 2" xfId="6421" xr:uid="{00000000-0005-0000-0000-0000332F0000}"/>
    <cellStyle name="20% - Ênfase6 203 3" xfId="9729" xr:uid="{00000000-0005-0000-0000-0000342F0000}"/>
    <cellStyle name="20% - Ênfase6 203 4" xfId="13118" xr:uid="{00000000-0005-0000-0000-0000352F0000}"/>
    <cellStyle name="20% - Ênfase6 203 5" xfId="16432" xr:uid="{00000000-0005-0000-0000-0000362F0000}"/>
    <cellStyle name="20% - Ênfase6 203 6" xfId="19741" xr:uid="{00000000-0005-0000-0000-0000372F0000}"/>
    <cellStyle name="20% - Ênfase6 203 7" xfId="23082" xr:uid="{00000000-0005-0000-0000-0000382F0000}"/>
    <cellStyle name="20% - Ênfase6 203 8" xfId="26447" xr:uid="{00000000-0005-0000-0000-0000392F0000}"/>
    <cellStyle name="20% - Ênfase6 203 9" xfId="29756" xr:uid="{00000000-0005-0000-0000-00003A2F0000}"/>
    <cellStyle name="20% - Ênfase6 204" xfId="3070" xr:uid="{00000000-0005-0000-0000-00003B2F0000}"/>
    <cellStyle name="20% - Ênfase6 204 2" xfId="6434" xr:uid="{00000000-0005-0000-0000-00003C2F0000}"/>
    <cellStyle name="20% - Ênfase6 204 3" xfId="9742" xr:uid="{00000000-0005-0000-0000-00003D2F0000}"/>
    <cellStyle name="20% - Ênfase6 204 4" xfId="13131" xr:uid="{00000000-0005-0000-0000-00003E2F0000}"/>
    <cellStyle name="20% - Ênfase6 204 5" xfId="16445" xr:uid="{00000000-0005-0000-0000-00003F2F0000}"/>
    <cellStyle name="20% - Ênfase6 204 6" xfId="19754" xr:uid="{00000000-0005-0000-0000-0000402F0000}"/>
    <cellStyle name="20% - Ênfase6 204 7" xfId="23095" xr:uid="{00000000-0005-0000-0000-0000412F0000}"/>
    <cellStyle name="20% - Ênfase6 204 8" xfId="26460" xr:uid="{00000000-0005-0000-0000-0000422F0000}"/>
    <cellStyle name="20% - Ênfase6 204 9" xfId="29769" xr:uid="{00000000-0005-0000-0000-0000432F0000}"/>
    <cellStyle name="20% - Ênfase6 205" xfId="3083" xr:uid="{00000000-0005-0000-0000-0000442F0000}"/>
    <cellStyle name="20% - Ênfase6 205 2" xfId="6447" xr:uid="{00000000-0005-0000-0000-0000452F0000}"/>
    <cellStyle name="20% - Ênfase6 205 3" xfId="9755" xr:uid="{00000000-0005-0000-0000-0000462F0000}"/>
    <cellStyle name="20% - Ênfase6 205 4" xfId="13144" xr:uid="{00000000-0005-0000-0000-0000472F0000}"/>
    <cellStyle name="20% - Ênfase6 205 5" xfId="16458" xr:uid="{00000000-0005-0000-0000-0000482F0000}"/>
    <cellStyle name="20% - Ênfase6 205 6" xfId="19767" xr:uid="{00000000-0005-0000-0000-0000492F0000}"/>
    <cellStyle name="20% - Ênfase6 205 7" xfId="23108" xr:uid="{00000000-0005-0000-0000-00004A2F0000}"/>
    <cellStyle name="20% - Ênfase6 205 8" xfId="26473" xr:uid="{00000000-0005-0000-0000-00004B2F0000}"/>
    <cellStyle name="20% - Ênfase6 205 9" xfId="29782" xr:uid="{00000000-0005-0000-0000-00004C2F0000}"/>
    <cellStyle name="20% - Ênfase6 206" xfId="3096" xr:uid="{00000000-0005-0000-0000-00004D2F0000}"/>
    <cellStyle name="20% - Ênfase6 206 2" xfId="6460" xr:uid="{00000000-0005-0000-0000-00004E2F0000}"/>
    <cellStyle name="20% - Ênfase6 206 3" xfId="9768" xr:uid="{00000000-0005-0000-0000-00004F2F0000}"/>
    <cellStyle name="20% - Ênfase6 206 4" xfId="13157" xr:uid="{00000000-0005-0000-0000-0000502F0000}"/>
    <cellStyle name="20% - Ênfase6 206 5" xfId="16471" xr:uid="{00000000-0005-0000-0000-0000512F0000}"/>
    <cellStyle name="20% - Ênfase6 206 6" xfId="19780" xr:uid="{00000000-0005-0000-0000-0000522F0000}"/>
    <cellStyle name="20% - Ênfase6 206 7" xfId="23121" xr:uid="{00000000-0005-0000-0000-0000532F0000}"/>
    <cellStyle name="20% - Ênfase6 206 8" xfId="26486" xr:uid="{00000000-0005-0000-0000-0000542F0000}"/>
    <cellStyle name="20% - Ênfase6 206 9" xfId="29795" xr:uid="{00000000-0005-0000-0000-0000552F0000}"/>
    <cellStyle name="20% - Ênfase6 207" xfId="3109" xr:uid="{00000000-0005-0000-0000-0000562F0000}"/>
    <cellStyle name="20% - Ênfase6 207 2" xfId="6473" xr:uid="{00000000-0005-0000-0000-0000572F0000}"/>
    <cellStyle name="20% - Ênfase6 207 3" xfId="9781" xr:uid="{00000000-0005-0000-0000-0000582F0000}"/>
    <cellStyle name="20% - Ênfase6 207 4" xfId="13170" xr:uid="{00000000-0005-0000-0000-0000592F0000}"/>
    <cellStyle name="20% - Ênfase6 207 5" xfId="16484" xr:uid="{00000000-0005-0000-0000-00005A2F0000}"/>
    <cellStyle name="20% - Ênfase6 207 6" xfId="19793" xr:uid="{00000000-0005-0000-0000-00005B2F0000}"/>
    <cellStyle name="20% - Ênfase6 207 7" xfId="23134" xr:uid="{00000000-0005-0000-0000-00005C2F0000}"/>
    <cellStyle name="20% - Ênfase6 207 8" xfId="26499" xr:uid="{00000000-0005-0000-0000-00005D2F0000}"/>
    <cellStyle name="20% - Ênfase6 207 9" xfId="29808" xr:uid="{00000000-0005-0000-0000-00005E2F0000}"/>
    <cellStyle name="20% - Ênfase6 208" xfId="3122" xr:uid="{00000000-0005-0000-0000-00005F2F0000}"/>
    <cellStyle name="20% - Ênfase6 208 2" xfId="6486" xr:uid="{00000000-0005-0000-0000-0000602F0000}"/>
    <cellStyle name="20% - Ênfase6 208 3" xfId="9794" xr:uid="{00000000-0005-0000-0000-0000612F0000}"/>
    <cellStyle name="20% - Ênfase6 208 4" xfId="13183" xr:uid="{00000000-0005-0000-0000-0000622F0000}"/>
    <cellStyle name="20% - Ênfase6 208 5" xfId="16497" xr:uid="{00000000-0005-0000-0000-0000632F0000}"/>
    <cellStyle name="20% - Ênfase6 208 6" xfId="19806" xr:uid="{00000000-0005-0000-0000-0000642F0000}"/>
    <cellStyle name="20% - Ênfase6 208 7" xfId="23147" xr:uid="{00000000-0005-0000-0000-0000652F0000}"/>
    <cellStyle name="20% - Ênfase6 208 8" xfId="26512" xr:uid="{00000000-0005-0000-0000-0000662F0000}"/>
    <cellStyle name="20% - Ênfase6 208 9" xfId="29821" xr:uid="{00000000-0005-0000-0000-0000672F0000}"/>
    <cellStyle name="20% - Ênfase6 209" xfId="3135" xr:uid="{00000000-0005-0000-0000-0000682F0000}"/>
    <cellStyle name="20% - Ênfase6 209 2" xfId="6499" xr:uid="{00000000-0005-0000-0000-0000692F0000}"/>
    <cellStyle name="20% - Ênfase6 209 3" xfId="9807" xr:uid="{00000000-0005-0000-0000-00006A2F0000}"/>
    <cellStyle name="20% - Ênfase6 209 4" xfId="13196" xr:uid="{00000000-0005-0000-0000-00006B2F0000}"/>
    <cellStyle name="20% - Ênfase6 209 5" xfId="16510" xr:uid="{00000000-0005-0000-0000-00006C2F0000}"/>
    <cellStyle name="20% - Ênfase6 209 6" xfId="19819" xr:uid="{00000000-0005-0000-0000-00006D2F0000}"/>
    <cellStyle name="20% - Ênfase6 209 7" xfId="23160" xr:uid="{00000000-0005-0000-0000-00006E2F0000}"/>
    <cellStyle name="20% - Ênfase6 209 8" xfId="26525" xr:uid="{00000000-0005-0000-0000-00006F2F0000}"/>
    <cellStyle name="20% - Ênfase6 209 9" xfId="29834" xr:uid="{00000000-0005-0000-0000-0000702F0000}"/>
    <cellStyle name="20% - Ênfase6 21" xfId="592" xr:uid="{00000000-0005-0000-0000-0000712F0000}"/>
    <cellStyle name="20% - Ênfase6 21 2" xfId="3956" xr:uid="{00000000-0005-0000-0000-0000722F0000}"/>
    <cellStyle name="20% - Ênfase6 21 3" xfId="7264" xr:uid="{00000000-0005-0000-0000-0000732F0000}"/>
    <cellStyle name="20% - Ênfase6 21 4" xfId="10653" xr:uid="{00000000-0005-0000-0000-0000742F0000}"/>
    <cellStyle name="20% - Ênfase6 21 5" xfId="13967" xr:uid="{00000000-0005-0000-0000-0000752F0000}"/>
    <cellStyle name="20% - Ênfase6 21 6" xfId="17276" xr:uid="{00000000-0005-0000-0000-0000762F0000}"/>
    <cellStyle name="20% - Ênfase6 21 7" xfId="20617" xr:uid="{00000000-0005-0000-0000-0000772F0000}"/>
    <cellStyle name="20% - Ênfase6 21 8" xfId="23982" xr:uid="{00000000-0005-0000-0000-0000782F0000}"/>
    <cellStyle name="20% - Ênfase6 21 9" xfId="27291" xr:uid="{00000000-0005-0000-0000-0000792F0000}"/>
    <cellStyle name="20% - Ênfase6 210" xfId="3148" xr:uid="{00000000-0005-0000-0000-00007A2F0000}"/>
    <cellStyle name="20% - Ênfase6 210 2" xfId="6512" xr:uid="{00000000-0005-0000-0000-00007B2F0000}"/>
    <cellStyle name="20% - Ênfase6 210 3" xfId="9820" xr:uid="{00000000-0005-0000-0000-00007C2F0000}"/>
    <cellStyle name="20% - Ênfase6 210 4" xfId="13209" xr:uid="{00000000-0005-0000-0000-00007D2F0000}"/>
    <cellStyle name="20% - Ênfase6 210 5" xfId="16523" xr:uid="{00000000-0005-0000-0000-00007E2F0000}"/>
    <cellStyle name="20% - Ênfase6 210 6" xfId="19832" xr:uid="{00000000-0005-0000-0000-00007F2F0000}"/>
    <cellStyle name="20% - Ênfase6 210 7" xfId="23173" xr:uid="{00000000-0005-0000-0000-0000802F0000}"/>
    <cellStyle name="20% - Ênfase6 210 8" xfId="26538" xr:uid="{00000000-0005-0000-0000-0000812F0000}"/>
    <cellStyle name="20% - Ênfase6 210 9" xfId="29847" xr:uid="{00000000-0005-0000-0000-0000822F0000}"/>
    <cellStyle name="20% - Ênfase6 211" xfId="3161" xr:uid="{00000000-0005-0000-0000-0000832F0000}"/>
    <cellStyle name="20% - Ênfase6 211 2" xfId="6525" xr:uid="{00000000-0005-0000-0000-0000842F0000}"/>
    <cellStyle name="20% - Ênfase6 211 3" xfId="9833" xr:uid="{00000000-0005-0000-0000-0000852F0000}"/>
    <cellStyle name="20% - Ênfase6 211 4" xfId="13222" xr:uid="{00000000-0005-0000-0000-0000862F0000}"/>
    <cellStyle name="20% - Ênfase6 211 5" xfId="16536" xr:uid="{00000000-0005-0000-0000-0000872F0000}"/>
    <cellStyle name="20% - Ênfase6 211 6" xfId="19845" xr:uid="{00000000-0005-0000-0000-0000882F0000}"/>
    <cellStyle name="20% - Ênfase6 211 7" xfId="23186" xr:uid="{00000000-0005-0000-0000-0000892F0000}"/>
    <cellStyle name="20% - Ênfase6 211 8" xfId="26551" xr:uid="{00000000-0005-0000-0000-00008A2F0000}"/>
    <cellStyle name="20% - Ênfase6 211 9" xfId="29860" xr:uid="{00000000-0005-0000-0000-00008B2F0000}"/>
    <cellStyle name="20% - Ênfase6 212" xfId="3174" xr:uid="{00000000-0005-0000-0000-00008C2F0000}"/>
    <cellStyle name="20% - Ênfase6 212 2" xfId="6538" xr:uid="{00000000-0005-0000-0000-00008D2F0000}"/>
    <cellStyle name="20% - Ênfase6 212 3" xfId="9846" xr:uid="{00000000-0005-0000-0000-00008E2F0000}"/>
    <cellStyle name="20% - Ênfase6 212 4" xfId="13235" xr:uid="{00000000-0005-0000-0000-00008F2F0000}"/>
    <cellStyle name="20% - Ênfase6 212 5" xfId="16549" xr:uid="{00000000-0005-0000-0000-0000902F0000}"/>
    <cellStyle name="20% - Ênfase6 212 6" xfId="19858" xr:uid="{00000000-0005-0000-0000-0000912F0000}"/>
    <cellStyle name="20% - Ênfase6 212 7" xfId="23199" xr:uid="{00000000-0005-0000-0000-0000922F0000}"/>
    <cellStyle name="20% - Ênfase6 212 8" xfId="26564" xr:uid="{00000000-0005-0000-0000-0000932F0000}"/>
    <cellStyle name="20% - Ênfase6 212 9" xfId="29873" xr:uid="{00000000-0005-0000-0000-0000942F0000}"/>
    <cellStyle name="20% - Ênfase6 213" xfId="3187" xr:uid="{00000000-0005-0000-0000-0000952F0000}"/>
    <cellStyle name="20% - Ênfase6 213 2" xfId="6551" xr:uid="{00000000-0005-0000-0000-0000962F0000}"/>
    <cellStyle name="20% - Ênfase6 213 3" xfId="9859" xr:uid="{00000000-0005-0000-0000-0000972F0000}"/>
    <cellStyle name="20% - Ênfase6 213 4" xfId="13248" xr:uid="{00000000-0005-0000-0000-0000982F0000}"/>
    <cellStyle name="20% - Ênfase6 213 5" xfId="16562" xr:uid="{00000000-0005-0000-0000-0000992F0000}"/>
    <cellStyle name="20% - Ênfase6 213 6" xfId="19871" xr:uid="{00000000-0005-0000-0000-00009A2F0000}"/>
    <cellStyle name="20% - Ênfase6 213 7" xfId="23212" xr:uid="{00000000-0005-0000-0000-00009B2F0000}"/>
    <cellStyle name="20% - Ênfase6 213 8" xfId="26577" xr:uid="{00000000-0005-0000-0000-00009C2F0000}"/>
    <cellStyle name="20% - Ênfase6 213 9" xfId="29886" xr:uid="{00000000-0005-0000-0000-00009D2F0000}"/>
    <cellStyle name="20% - Ênfase6 214" xfId="3200" xr:uid="{00000000-0005-0000-0000-00009E2F0000}"/>
    <cellStyle name="20% - Ênfase6 214 2" xfId="6564" xr:uid="{00000000-0005-0000-0000-00009F2F0000}"/>
    <cellStyle name="20% - Ênfase6 214 3" xfId="9872" xr:uid="{00000000-0005-0000-0000-0000A02F0000}"/>
    <cellStyle name="20% - Ênfase6 214 4" xfId="13261" xr:uid="{00000000-0005-0000-0000-0000A12F0000}"/>
    <cellStyle name="20% - Ênfase6 214 5" xfId="16575" xr:uid="{00000000-0005-0000-0000-0000A22F0000}"/>
    <cellStyle name="20% - Ênfase6 214 6" xfId="19884" xr:uid="{00000000-0005-0000-0000-0000A32F0000}"/>
    <cellStyle name="20% - Ênfase6 214 7" xfId="23225" xr:uid="{00000000-0005-0000-0000-0000A42F0000}"/>
    <cellStyle name="20% - Ênfase6 214 8" xfId="26590" xr:uid="{00000000-0005-0000-0000-0000A52F0000}"/>
    <cellStyle name="20% - Ênfase6 214 9" xfId="29899" xr:uid="{00000000-0005-0000-0000-0000A62F0000}"/>
    <cellStyle name="20% - Ênfase6 215" xfId="3213" xr:uid="{00000000-0005-0000-0000-0000A72F0000}"/>
    <cellStyle name="20% - Ênfase6 215 2" xfId="6577" xr:uid="{00000000-0005-0000-0000-0000A82F0000}"/>
    <cellStyle name="20% - Ênfase6 215 3" xfId="9885" xr:uid="{00000000-0005-0000-0000-0000A92F0000}"/>
    <cellStyle name="20% - Ênfase6 215 4" xfId="13274" xr:uid="{00000000-0005-0000-0000-0000AA2F0000}"/>
    <cellStyle name="20% - Ênfase6 215 5" xfId="16588" xr:uid="{00000000-0005-0000-0000-0000AB2F0000}"/>
    <cellStyle name="20% - Ênfase6 215 6" xfId="19897" xr:uid="{00000000-0005-0000-0000-0000AC2F0000}"/>
    <cellStyle name="20% - Ênfase6 215 7" xfId="23238" xr:uid="{00000000-0005-0000-0000-0000AD2F0000}"/>
    <cellStyle name="20% - Ênfase6 215 8" xfId="26603" xr:uid="{00000000-0005-0000-0000-0000AE2F0000}"/>
    <cellStyle name="20% - Ênfase6 215 9" xfId="29912" xr:uid="{00000000-0005-0000-0000-0000AF2F0000}"/>
    <cellStyle name="20% - Ênfase6 216" xfId="3226" xr:uid="{00000000-0005-0000-0000-0000B02F0000}"/>
    <cellStyle name="20% - Ênfase6 216 2" xfId="6590" xr:uid="{00000000-0005-0000-0000-0000B12F0000}"/>
    <cellStyle name="20% - Ênfase6 216 3" xfId="9898" xr:uid="{00000000-0005-0000-0000-0000B22F0000}"/>
    <cellStyle name="20% - Ênfase6 216 4" xfId="13287" xr:uid="{00000000-0005-0000-0000-0000B32F0000}"/>
    <cellStyle name="20% - Ênfase6 216 5" xfId="16601" xr:uid="{00000000-0005-0000-0000-0000B42F0000}"/>
    <cellStyle name="20% - Ênfase6 216 6" xfId="19910" xr:uid="{00000000-0005-0000-0000-0000B52F0000}"/>
    <cellStyle name="20% - Ênfase6 216 7" xfId="23251" xr:uid="{00000000-0005-0000-0000-0000B62F0000}"/>
    <cellStyle name="20% - Ênfase6 216 8" xfId="26616" xr:uid="{00000000-0005-0000-0000-0000B72F0000}"/>
    <cellStyle name="20% - Ênfase6 216 9" xfId="29925" xr:uid="{00000000-0005-0000-0000-0000B82F0000}"/>
    <cellStyle name="20% - Ênfase6 217" xfId="3239" xr:uid="{00000000-0005-0000-0000-0000B92F0000}"/>
    <cellStyle name="20% - Ênfase6 217 2" xfId="6603" xr:uid="{00000000-0005-0000-0000-0000BA2F0000}"/>
    <cellStyle name="20% - Ênfase6 217 3" xfId="9911" xr:uid="{00000000-0005-0000-0000-0000BB2F0000}"/>
    <cellStyle name="20% - Ênfase6 217 4" xfId="13300" xr:uid="{00000000-0005-0000-0000-0000BC2F0000}"/>
    <cellStyle name="20% - Ênfase6 217 5" xfId="16614" xr:uid="{00000000-0005-0000-0000-0000BD2F0000}"/>
    <cellStyle name="20% - Ênfase6 217 6" xfId="19923" xr:uid="{00000000-0005-0000-0000-0000BE2F0000}"/>
    <cellStyle name="20% - Ênfase6 217 7" xfId="23264" xr:uid="{00000000-0005-0000-0000-0000BF2F0000}"/>
    <cellStyle name="20% - Ênfase6 217 8" xfId="26629" xr:uid="{00000000-0005-0000-0000-0000C02F0000}"/>
    <cellStyle name="20% - Ênfase6 217 9" xfId="29938" xr:uid="{00000000-0005-0000-0000-0000C12F0000}"/>
    <cellStyle name="20% - Ênfase6 218" xfId="3252" xr:uid="{00000000-0005-0000-0000-0000C22F0000}"/>
    <cellStyle name="20% - Ênfase6 218 2" xfId="6616" xr:uid="{00000000-0005-0000-0000-0000C32F0000}"/>
    <cellStyle name="20% - Ênfase6 218 3" xfId="9924" xr:uid="{00000000-0005-0000-0000-0000C42F0000}"/>
    <cellStyle name="20% - Ênfase6 218 4" xfId="13313" xr:uid="{00000000-0005-0000-0000-0000C52F0000}"/>
    <cellStyle name="20% - Ênfase6 218 5" xfId="16627" xr:uid="{00000000-0005-0000-0000-0000C62F0000}"/>
    <cellStyle name="20% - Ênfase6 218 6" xfId="19936" xr:uid="{00000000-0005-0000-0000-0000C72F0000}"/>
    <cellStyle name="20% - Ênfase6 218 7" xfId="23277" xr:uid="{00000000-0005-0000-0000-0000C82F0000}"/>
    <cellStyle name="20% - Ênfase6 218 8" xfId="26642" xr:uid="{00000000-0005-0000-0000-0000C92F0000}"/>
    <cellStyle name="20% - Ênfase6 218 9" xfId="29951" xr:uid="{00000000-0005-0000-0000-0000CA2F0000}"/>
    <cellStyle name="20% - Ênfase6 219" xfId="3265" xr:uid="{00000000-0005-0000-0000-0000CB2F0000}"/>
    <cellStyle name="20% - Ênfase6 219 2" xfId="6629" xr:uid="{00000000-0005-0000-0000-0000CC2F0000}"/>
    <cellStyle name="20% - Ênfase6 219 3" xfId="9937" xr:uid="{00000000-0005-0000-0000-0000CD2F0000}"/>
    <cellStyle name="20% - Ênfase6 219 4" xfId="13326" xr:uid="{00000000-0005-0000-0000-0000CE2F0000}"/>
    <cellStyle name="20% - Ênfase6 219 5" xfId="16640" xr:uid="{00000000-0005-0000-0000-0000CF2F0000}"/>
    <cellStyle name="20% - Ênfase6 219 6" xfId="19949" xr:uid="{00000000-0005-0000-0000-0000D02F0000}"/>
    <cellStyle name="20% - Ênfase6 219 7" xfId="23290" xr:uid="{00000000-0005-0000-0000-0000D12F0000}"/>
    <cellStyle name="20% - Ênfase6 219 8" xfId="26655" xr:uid="{00000000-0005-0000-0000-0000D22F0000}"/>
    <cellStyle name="20% - Ênfase6 219 9" xfId="29964" xr:uid="{00000000-0005-0000-0000-0000D32F0000}"/>
    <cellStyle name="20% - Ênfase6 22" xfId="605" xr:uid="{00000000-0005-0000-0000-0000D42F0000}"/>
    <cellStyle name="20% - Ênfase6 22 2" xfId="3969" xr:uid="{00000000-0005-0000-0000-0000D52F0000}"/>
    <cellStyle name="20% - Ênfase6 22 3" xfId="7277" xr:uid="{00000000-0005-0000-0000-0000D62F0000}"/>
    <cellStyle name="20% - Ênfase6 22 4" xfId="10666" xr:uid="{00000000-0005-0000-0000-0000D72F0000}"/>
    <cellStyle name="20% - Ênfase6 22 5" xfId="13980" xr:uid="{00000000-0005-0000-0000-0000D82F0000}"/>
    <cellStyle name="20% - Ênfase6 22 6" xfId="17289" xr:uid="{00000000-0005-0000-0000-0000D92F0000}"/>
    <cellStyle name="20% - Ênfase6 22 7" xfId="20630" xr:uid="{00000000-0005-0000-0000-0000DA2F0000}"/>
    <cellStyle name="20% - Ênfase6 22 8" xfId="23995" xr:uid="{00000000-0005-0000-0000-0000DB2F0000}"/>
    <cellStyle name="20% - Ênfase6 22 9" xfId="27304" xr:uid="{00000000-0005-0000-0000-0000DC2F0000}"/>
    <cellStyle name="20% - Ênfase6 220" xfId="3278" xr:uid="{00000000-0005-0000-0000-0000DD2F0000}"/>
    <cellStyle name="20% - Ênfase6 220 2" xfId="6642" xr:uid="{00000000-0005-0000-0000-0000DE2F0000}"/>
    <cellStyle name="20% - Ênfase6 220 3" xfId="9950" xr:uid="{00000000-0005-0000-0000-0000DF2F0000}"/>
    <cellStyle name="20% - Ênfase6 220 4" xfId="13339" xr:uid="{00000000-0005-0000-0000-0000E02F0000}"/>
    <cellStyle name="20% - Ênfase6 220 5" xfId="16653" xr:uid="{00000000-0005-0000-0000-0000E12F0000}"/>
    <cellStyle name="20% - Ênfase6 220 6" xfId="19962" xr:uid="{00000000-0005-0000-0000-0000E22F0000}"/>
    <cellStyle name="20% - Ênfase6 220 7" xfId="23303" xr:uid="{00000000-0005-0000-0000-0000E32F0000}"/>
    <cellStyle name="20% - Ênfase6 220 8" xfId="26668" xr:uid="{00000000-0005-0000-0000-0000E42F0000}"/>
    <cellStyle name="20% - Ênfase6 220 9" xfId="29977" xr:uid="{00000000-0005-0000-0000-0000E52F0000}"/>
    <cellStyle name="20% - Ênfase6 221" xfId="3291" xr:uid="{00000000-0005-0000-0000-0000E62F0000}"/>
    <cellStyle name="20% - Ênfase6 221 2" xfId="6655" xr:uid="{00000000-0005-0000-0000-0000E72F0000}"/>
    <cellStyle name="20% - Ênfase6 221 3" xfId="9963" xr:uid="{00000000-0005-0000-0000-0000E82F0000}"/>
    <cellStyle name="20% - Ênfase6 221 4" xfId="13352" xr:uid="{00000000-0005-0000-0000-0000E92F0000}"/>
    <cellStyle name="20% - Ênfase6 221 5" xfId="16666" xr:uid="{00000000-0005-0000-0000-0000EA2F0000}"/>
    <cellStyle name="20% - Ênfase6 221 6" xfId="19975" xr:uid="{00000000-0005-0000-0000-0000EB2F0000}"/>
    <cellStyle name="20% - Ênfase6 221 7" xfId="23316" xr:uid="{00000000-0005-0000-0000-0000EC2F0000}"/>
    <cellStyle name="20% - Ênfase6 221 8" xfId="26681" xr:uid="{00000000-0005-0000-0000-0000ED2F0000}"/>
    <cellStyle name="20% - Ênfase6 221 9" xfId="29990" xr:uid="{00000000-0005-0000-0000-0000EE2F0000}"/>
    <cellStyle name="20% - Ênfase6 222" xfId="3304" xr:uid="{00000000-0005-0000-0000-0000EF2F0000}"/>
    <cellStyle name="20% - Ênfase6 222 2" xfId="6668" xr:uid="{00000000-0005-0000-0000-0000F02F0000}"/>
    <cellStyle name="20% - Ênfase6 222 3" xfId="9976" xr:uid="{00000000-0005-0000-0000-0000F12F0000}"/>
    <cellStyle name="20% - Ênfase6 222 4" xfId="13365" xr:uid="{00000000-0005-0000-0000-0000F22F0000}"/>
    <cellStyle name="20% - Ênfase6 222 5" xfId="16679" xr:uid="{00000000-0005-0000-0000-0000F32F0000}"/>
    <cellStyle name="20% - Ênfase6 222 6" xfId="19988" xr:uid="{00000000-0005-0000-0000-0000F42F0000}"/>
    <cellStyle name="20% - Ênfase6 222 7" xfId="23329" xr:uid="{00000000-0005-0000-0000-0000F52F0000}"/>
    <cellStyle name="20% - Ênfase6 222 8" xfId="26694" xr:uid="{00000000-0005-0000-0000-0000F62F0000}"/>
    <cellStyle name="20% - Ênfase6 222 9" xfId="30003" xr:uid="{00000000-0005-0000-0000-0000F72F0000}"/>
    <cellStyle name="20% - Ênfase6 223" xfId="3317" xr:uid="{00000000-0005-0000-0000-0000F82F0000}"/>
    <cellStyle name="20% - Ênfase6 223 2" xfId="6681" xr:uid="{00000000-0005-0000-0000-0000F92F0000}"/>
    <cellStyle name="20% - Ênfase6 223 3" xfId="9989" xr:uid="{00000000-0005-0000-0000-0000FA2F0000}"/>
    <cellStyle name="20% - Ênfase6 223 4" xfId="13378" xr:uid="{00000000-0005-0000-0000-0000FB2F0000}"/>
    <cellStyle name="20% - Ênfase6 223 5" xfId="16692" xr:uid="{00000000-0005-0000-0000-0000FC2F0000}"/>
    <cellStyle name="20% - Ênfase6 223 6" xfId="20001" xr:uid="{00000000-0005-0000-0000-0000FD2F0000}"/>
    <cellStyle name="20% - Ênfase6 223 7" xfId="23342" xr:uid="{00000000-0005-0000-0000-0000FE2F0000}"/>
    <cellStyle name="20% - Ênfase6 223 8" xfId="26707" xr:uid="{00000000-0005-0000-0000-0000FF2F0000}"/>
    <cellStyle name="20% - Ênfase6 223 9" xfId="30016" xr:uid="{00000000-0005-0000-0000-000000300000}"/>
    <cellStyle name="20% - Ênfase6 224" xfId="3330" xr:uid="{00000000-0005-0000-0000-000001300000}"/>
    <cellStyle name="20% - Ênfase6 224 2" xfId="6694" xr:uid="{00000000-0005-0000-0000-000002300000}"/>
    <cellStyle name="20% - Ênfase6 224 3" xfId="10002" xr:uid="{00000000-0005-0000-0000-000003300000}"/>
    <cellStyle name="20% - Ênfase6 224 4" xfId="13391" xr:uid="{00000000-0005-0000-0000-000004300000}"/>
    <cellStyle name="20% - Ênfase6 224 5" xfId="16705" xr:uid="{00000000-0005-0000-0000-000005300000}"/>
    <cellStyle name="20% - Ênfase6 224 6" xfId="20014" xr:uid="{00000000-0005-0000-0000-000006300000}"/>
    <cellStyle name="20% - Ênfase6 224 7" xfId="23355" xr:uid="{00000000-0005-0000-0000-000007300000}"/>
    <cellStyle name="20% - Ênfase6 224 8" xfId="26720" xr:uid="{00000000-0005-0000-0000-000008300000}"/>
    <cellStyle name="20% - Ênfase6 224 9" xfId="30029" xr:uid="{00000000-0005-0000-0000-000009300000}"/>
    <cellStyle name="20% - Ênfase6 225" xfId="3343" xr:uid="{00000000-0005-0000-0000-00000A300000}"/>
    <cellStyle name="20% - Ênfase6 225 2" xfId="6707" xr:uid="{00000000-0005-0000-0000-00000B300000}"/>
    <cellStyle name="20% - Ênfase6 225 3" xfId="10015" xr:uid="{00000000-0005-0000-0000-00000C300000}"/>
    <cellStyle name="20% - Ênfase6 225 4" xfId="13404" xr:uid="{00000000-0005-0000-0000-00000D300000}"/>
    <cellStyle name="20% - Ênfase6 225 5" xfId="16718" xr:uid="{00000000-0005-0000-0000-00000E300000}"/>
    <cellStyle name="20% - Ênfase6 225 6" xfId="20027" xr:uid="{00000000-0005-0000-0000-00000F300000}"/>
    <cellStyle name="20% - Ênfase6 225 7" xfId="23368" xr:uid="{00000000-0005-0000-0000-000010300000}"/>
    <cellStyle name="20% - Ênfase6 225 8" xfId="26733" xr:uid="{00000000-0005-0000-0000-000011300000}"/>
    <cellStyle name="20% - Ênfase6 225 9" xfId="30042" xr:uid="{00000000-0005-0000-0000-000012300000}"/>
    <cellStyle name="20% - Ênfase6 226" xfId="3356" xr:uid="{00000000-0005-0000-0000-000013300000}"/>
    <cellStyle name="20% - Ênfase6 226 2" xfId="6720" xr:uid="{00000000-0005-0000-0000-000014300000}"/>
    <cellStyle name="20% - Ênfase6 226 3" xfId="10028" xr:uid="{00000000-0005-0000-0000-000015300000}"/>
    <cellStyle name="20% - Ênfase6 226 4" xfId="13417" xr:uid="{00000000-0005-0000-0000-000016300000}"/>
    <cellStyle name="20% - Ênfase6 226 5" xfId="16731" xr:uid="{00000000-0005-0000-0000-000017300000}"/>
    <cellStyle name="20% - Ênfase6 226 6" xfId="20040" xr:uid="{00000000-0005-0000-0000-000018300000}"/>
    <cellStyle name="20% - Ênfase6 226 7" xfId="23381" xr:uid="{00000000-0005-0000-0000-000019300000}"/>
    <cellStyle name="20% - Ênfase6 226 8" xfId="26746" xr:uid="{00000000-0005-0000-0000-00001A300000}"/>
    <cellStyle name="20% - Ênfase6 226 9" xfId="30055" xr:uid="{00000000-0005-0000-0000-00001B300000}"/>
    <cellStyle name="20% - Ênfase6 227" xfId="3369" xr:uid="{00000000-0005-0000-0000-00001C300000}"/>
    <cellStyle name="20% - Ênfase6 227 2" xfId="6733" xr:uid="{00000000-0005-0000-0000-00001D300000}"/>
    <cellStyle name="20% - Ênfase6 227 3" xfId="10041" xr:uid="{00000000-0005-0000-0000-00001E300000}"/>
    <cellStyle name="20% - Ênfase6 227 4" xfId="13430" xr:uid="{00000000-0005-0000-0000-00001F300000}"/>
    <cellStyle name="20% - Ênfase6 227 5" xfId="16744" xr:uid="{00000000-0005-0000-0000-000020300000}"/>
    <cellStyle name="20% - Ênfase6 227 6" xfId="20053" xr:uid="{00000000-0005-0000-0000-000021300000}"/>
    <cellStyle name="20% - Ênfase6 227 7" xfId="23394" xr:uid="{00000000-0005-0000-0000-000022300000}"/>
    <cellStyle name="20% - Ênfase6 227 8" xfId="26759" xr:uid="{00000000-0005-0000-0000-000023300000}"/>
    <cellStyle name="20% - Ênfase6 227 9" xfId="30068" xr:uid="{00000000-0005-0000-0000-000024300000}"/>
    <cellStyle name="20% - Ênfase6 228" xfId="3382" xr:uid="{00000000-0005-0000-0000-000025300000}"/>
    <cellStyle name="20% - Ênfase6 228 2" xfId="6746" xr:uid="{00000000-0005-0000-0000-000026300000}"/>
    <cellStyle name="20% - Ênfase6 228 3" xfId="10054" xr:uid="{00000000-0005-0000-0000-000027300000}"/>
    <cellStyle name="20% - Ênfase6 228 4" xfId="13443" xr:uid="{00000000-0005-0000-0000-000028300000}"/>
    <cellStyle name="20% - Ênfase6 228 5" xfId="16757" xr:uid="{00000000-0005-0000-0000-000029300000}"/>
    <cellStyle name="20% - Ênfase6 228 6" xfId="20066" xr:uid="{00000000-0005-0000-0000-00002A300000}"/>
    <cellStyle name="20% - Ênfase6 228 7" xfId="23407" xr:uid="{00000000-0005-0000-0000-00002B300000}"/>
    <cellStyle name="20% - Ênfase6 228 8" xfId="26772" xr:uid="{00000000-0005-0000-0000-00002C300000}"/>
    <cellStyle name="20% - Ênfase6 228 9" xfId="30081" xr:uid="{00000000-0005-0000-0000-00002D300000}"/>
    <cellStyle name="20% - Ênfase6 229" xfId="3395" xr:uid="{00000000-0005-0000-0000-00002E300000}"/>
    <cellStyle name="20% - Ênfase6 229 2" xfId="6759" xr:uid="{00000000-0005-0000-0000-00002F300000}"/>
    <cellStyle name="20% - Ênfase6 229 3" xfId="10067" xr:uid="{00000000-0005-0000-0000-000030300000}"/>
    <cellStyle name="20% - Ênfase6 229 4" xfId="13456" xr:uid="{00000000-0005-0000-0000-000031300000}"/>
    <cellStyle name="20% - Ênfase6 229 5" xfId="16770" xr:uid="{00000000-0005-0000-0000-000032300000}"/>
    <cellStyle name="20% - Ênfase6 229 6" xfId="20079" xr:uid="{00000000-0005-0000-0000-000033300000}"/>
    <cellStyle name="20% - Ênfase6 229 7" xfId="23420" xr:uid="{00000000-0005-0000-0000-000034300000}"/>
    <cellStyle name="20% - Ênfase6 229 8" xfId="26785" xr:uid="{00000000-0005-0000-0000-000035300000}"/>
    <cellStyle name="20% - Ênfase6 229 9" xfId="30094" xr:uid="{00000000-0005-0000-0000-000036300000}"/>
    <cellStyle name="20% - Ênfase6 23" xfId="618" xr:uid="{00000000-0005-0000-0000-000037300000}"/>
    <cellStyle name="20% - Ênfase6 23 2" xfId="3982" xr:uid="{00000000-0005-0000-0000-000038300000}"/>
    <cellStyle name="20% - Ênfase6 23 3" xfId="7290" xr:uid="{00000000-0005-0000-0000-000039300000}"/>
    <cellStyle name="20% - Ênfase6 23 4" xfId="10679" xr:uid="{00000000-0005-0000-0000-00003A300000}"/>
    <cellStyle name="20% - Ênfase6 23 5" xfId="13993" xr:uid="{00000000-0005-0000-0000-00003B300000}"/>
    <cellStyle name="20% - Ênfase6 23 6" xfId="17302" xr:uid="{00000000-0005-0000-0000-00003C300000}"/>
    <cellStyle name="20% - Ênfase6 23 7" xfId="20643" xr:uid="{00000000-0005-0000-0000-00003D300000}"/>
    <cellStyle name="20% - Ênfase6 23 8" xfId="24008" xr:uid="{00000000-0005-0000-0000-00003E300000}"/>
    <cellStyle name="20% - Ênfase6 23 9" xfId="27317" xr:uid="{00000000-0005-0000-0000-00003F300000}"/>
    <cellStyle name="20% - Ênfase6 230" xfId="3408" xr:uid="{00000000-0005-0000-0000-000040300000}"/>
    <cellStyle name="20% - Ênfase6 230 2" xfId="6772" xr:uid="{00000000-0005-0000-0000-000041300000}"/>
    <cellStyle name="20% - Ênfase6 230 3" xfId="10080" xr:uid="{00000000-0005-0000-0000-000042300000}"/>
    <cellStyle name="20% - Ênfase6 230 4" xfId="13469" xr:uid="{00000000-0005-0000-0000-000043300000}"/>
    <cellStyle name="20% - Ênfase6 230 5" xfId="16783" xr:uid="{00000000-0005-0000-0000-000044300000}"/>
    <cellStyle name="20% - Ênfase6 230 6" xfId="20092" xr:uid="{00000000-0005-0000-0000-000045300000}"/>
    <cellStyle name="20% - Ênfase6 230 7" xfId="23433" xr:uid="{00000000-0005-0000-0000-000046300000}"/>
    <cellStyle name="20% - Ênfase6 230 8" xfId="26798" xr:uid="{00000000-0005-0000-0000-000047300000}"/>
    <cellStyle name="20% - Ênfase6 230 9" xfId="30107" xr:uid="{00000000-0005-0000-0000-000048300000}"/>
    <cellStyle name="20% - Ênfase6 231" xfId="3421" xr:uid="{00000000-0005-0000-0000-000049300000}"/>
    <cellStyle name="20% - Ênfase6 231 2" xfId="6785" xr:uid="{00000000-0005-0000-0000-00004A300000}"/>
    <cellStyle name="20% - Ênfase6 231 3" xfId="10093" xr:uid="{00000000-0005-0000-0000-00004B300000}"/>
    <cellStyle name="20% - Ênfase6 231 4" xfId="13482" xr:uid="{00000000-0005-0000-0000-00004C300000}"/>
    <cellStyle name="20% - Ênfase6 231 5" xfId="16796" xr:uid="{00000000-0005-0000-0000-00004D300000}"/>
    <cellStyle name="20% - Ênfase6 231 6" xfId="20105" xr:uid="{00000000-0005-0000-0000-00004E300000}"/>
    <cellStyle name="20% - Ênfase6 231 7" xfId="23446" xr:uid="{00000000-0005-0000-0000-00004F300000}"/>
    <cellStyle name="20% - Ênfase6 231 8" xfId="26811" xr:uid="{00000000-0005-0000-0000-000050300000}"/>
    <cellStyle name="20% - Ênfase6 231 9" xfId="30120" xr:uid="{00000000-0005-0000-0000-000051300000}"/>
    <cellStyle name="20% - Ênfase6 232" xfId="3434" xr:uid="{00000000-0005-0000-0000-000052300000}"/>
    <cellStyle name="20% - Ênfase6 232 2" xfId="6798" xr:uid="{00000000-0005-0000-0000-000053300000}"/>
    <cellStyle name="20% - Ênfase6 232 3" xfId="10106" xr:uid="{00000000-0005-0000-0000-000054300000}"/>
    <cellStyle name="20% - Ênfase6 232 4" xfId="13495" xr:uid="{00000000-0005-0000-0000-000055300000}"/>
    <cellStyle name="20% - Ênfase6 232 5" xfId="16809" xr:uid="{00000000-0005-0000-0000-000056300000}"/>
    <cellStyle name="20% - Ênfase6 232 6" xfId="20118" xr:uid="{00000000-0005-0000-0000-000057300000}"/>
    <cellStyle name="20% - Ênfase6 232 7" xfId="23459" xr:uid="{00000000-0005-0000-0000-000058300000}"/>
    <cellStyle name="20% - Ênfase6 232 8" xfId="26824" xr:uid="{00000000-0005-0000-0000-000059300000}"/>
    <cellStyle name="20% - Ênfase6 232 9" xfId="30133" xr:uid="{00000000-0005-0000-0000-00005A300000}"/>
    <cellStyle name="20% - Ênfase6 233" xfId="3447" xr:uid="{00000000-0005-0000-0000-00005B300000}"/>
    <cellStyle name="20% - Ênfase6 233 2" xfId="6811" xr:uid="{00000000-0005-0000-0000-00005C300000}"/>
    <cellStyle name="20% - Ênfase6 233 3" xfId="10119" xr:uid="{00000000-0005-0000-0000-00005D300000}"/>
    <cellStyle name="20% - Ênfase6 233 4" xfId="13508" xr:uid="{00000000-0005-0000-0000-00005E300000}"/>
    <cellStyle name="20% - Ênfase6 233 5" xfId="16822" xr:uid="{00000000-0005-0000-0000-00005F300000}"/>
    <cellStyle name="20% - Ênfase6 233 6" xfId="20131" xr:uid="{00000000-0005-0000-0000-000060300000}"/>
    <cellStyle name="20% - Ênfase6 233 7" xfId="23472" xr:uid="{00000000-0005-0000-0000-000061300000}"/>
    <cellStyle name="20% - Ênfase6 233 8" xfId="26837" xr:uid="{00000000-0005-0000-0000-000062300000}"/>
    <cellStyle name="20% - Ênfase6 233 9" xfId="30146" xr:uid="{00000000-0005-0000-0000-000063300000}"/>
    <cellStyle name="20% - Ênfase6 234" xfId="3456" xr:uid="{00000000-0005-0000-0000-000064300000}"/>
    <cellStyle name="20% - Ênfase6 234 2" xfId="6820" xr:uid="{00000000-0005-0000-0000-000065300000}"/>
    <cellStyle name="20% - Ênfase6 234 3" xfId="10128" xr:uid="{00000000-0005-0000-0000-000066300000}"/>
    <cellStyle name="20% - Ênfase6 234 4" xfId="13517" xr:uid="{00000000-0005-0000-0000-000067300000}"/>
    <cellStyle name="20% - Ênfase6 234 5" xfId="16831" xr:uid="{00000000-0005-0000-0000-000068300000}"/>
    <cellStyle name="20% - Ênfase6 234 6" xfId="20140" xr:uid="{00000000-0005-0000-0000-000069300000}"/>
    <cellStyle name="20% - Ênfase6 234 7" xfId="23481" xr:uid="{00000000-0005-0000-0000-00006A300000}"/>
    <cellStyle name="20% - Ênfase6 234 8" xfId="26846" xr:uid="{00000000-0005-0000-0000-00006B300000}"/>
    <cellStyle name="20% - Ênfase6 234 9" xfId="30155" xr:uid="{00000000-0005-0000-0000-00006C300000}"/>
    <cellStyle name="20% - Ênfase6 235" xfId="3470" xr:uid="{00000000-0005-0000-0000-00006D300000}"/>
    <cellStyle name="20% - Ênfase6 235 2" xfId="6834" xr:uid="{00000000-0005-0000-0000-00006E300000}"/>
    <cellStyle name="20% - Ênfase6 235 3" xfId="10142" xr:uid="{00000000-0005-0000-0000-00006F300000}"/>
    <cellStyle name="20% - Ênfase6 235 4" xfId="13531" xr:uid="{00000000-0005-0000-0000-000070300000}"/>
    <cellStyle name="20% - Ênfase6 235 5" xfId="16845" xr:uid="{00000000-0005-0000-0000-000071300000}"/>
    <cellStyle name="20% - Ênfase6 235 6" xfId="20154" xr:uid="{00000000-0005-0000-0000-000072300000}"/>
    <cellStyle name="20% - Ênfase6 235 7" xfId="23495" xr:uid="{00000000-0005-0000-0000-000073300000}"/>
    <cellStyle name="20% - Ênfase6 235 8" xfId="26860" xr:uid="{00000000-0005-0000-0000-000074300000}"/>
    <cellStyle name="20% - Ênfase6 235 9" xfId="30169" xr:uid="{00000000-0005-0000-0000-000075300000}"/>
    <cellStyle name="20% - Ênfase6 236" xfId="3484" xr:uid="{00000000-0005-0000-0000-000076300000}"/>
    <cellStyle name="20% - Ênfase6 236 2" xfId="6848" xr:uid="{00000000-0005-0000-0000-000077300000}"/>
    <cellStyle name="20% - Ênfase6 236 3" xfId="10156" xr:uid="{00000000-0005-0000-0000-000078300000}"/>
    <cellStyle name="20% - Ênfase6 236 4" xfId="13545" xr:uid="{00000000-0005-0000-0000-000079300000}"/>
    <cellStyle name="20% - Ênfase6 236 5" xfId="16859" xr:uid="{00000000-0005-0000-0000-00007A300000}"/>
    <cellStyle name="20% - Ênfase6 236 6" xfId="20168" xr:uid="{00000000-0005-0000-0000-00007B300000}"/>
    <cellStyle name="20% - Ênfase6 236 7" xfId="23509" xr:uid="{00000000-0005-0000-0000-00007C300000}"/>
    <cellStyle name="20% - Ênfase6 236 8" xfId="26874" xr:uid="{00000000-0005-0000-0000-00007D300000}"/>
    <cellStyle name="20% - Ênfase6 236 9" xfId="30183" xr:uid="{00000000-0005-0000-0000-00007E300000}"/>
    <cellStyle name="20% - Ênfase6 237" xfId="3498" xr:uid="{00000000-0005-0000-0000-00007F300000}"/>
    <cellStyle name="20% - Ênfase6 237 2" xfId="6862" xr:uid="{00000000-0005-0000-0000-000080300000}"/>
    <cellStyle name="20% - Ênfase6 237 3" xfId="10170" xr:uid="{00000000-0005-0000-0000-000081300000}"/>
    <cellStyle name="20% - Ênfase6 237 4" xfId="13559" xr:uid="{00000000-0005-0000-0000-000082300000}"/>
    <cellStyle name="20% - Ênfase6 237 5" xfId="16873" xr:uid="{00000000-0005-0000-0000-000083300000}"/>
    <cellStyle name="20% - Ênfase6 237 6" xfId="20182" xr:uid="{00000000-0005-0000-0000-000084300000}"/>
    <cellStyle name="20% - Ênfase6 237 7" xfId="23523" xr:uid="{00000000-0005-0000-0000-000085300000}"/>
    <cellStyle name="20% - Ênfase6 237 8" xfId="26888" xr:uid="{00000000-0005-0000-0000-000086300000}"/>
    <cellStyle name="20% - Ênfase6 237 9" xfId="30197" xr:uid="{00000000-0005-0000-0000-000087300000}"/>
    <cellStyle name="20% - Ênfase6 238" xfId="3512" xr:uid="{00000000-0005-0000-0000-000088300000}"/>
    <cellStyle name="20% - Ênfase6 238 2" xfId="6876" xr:uid="{00000000-0005-0000-0000-000089300000}"/>
    <cellStyle name="20% - Ênfase6 238 3" xfId="10184" xr:uid="{00000000-0005-0000-0000-00008A300000}"/>
    <cellStyle name="20% - Ênfase6 238 4" xfId="13573" xr:uid="{00000000-0005-0000-0000-00008B300000}"/>
    <cellStyle name="20% - Ênfase6 238 5" xfId="16887" xr:uid="{00000000-0005-0000-0000-00008C300000}"/>
    <cellStyle name="20% - Ênfase6 238 6" xfId="20196" xr:uid="{00000000-0005-0000-0000-00008D300000}"/>
    <cellStyle name="20% - Ênfase6 238 7" xfId="23537" xr:uid="{00000000-0005-0000-0000-00008E300000}"/>
    <cellStyle name="20% - Ênfase6 238 8" xfId="26902" xr:uid="{00000000-0005-0000-0000-00008F300000}"/>
    <cellStyle name="20% - Ênfase6 238 9" xfId="30211" xr:uid="{00000000-0005-0000-0000-000090300000}"/>
    <cellStyle name="20% - Ênfase6 239" xfId="3526" xr:uid="{00000000-0005-0000-0000-000091300000}"/>
    <cellStyle name="20% - Ênfase6 239 2" xfId="6890" xr:uid="{00000000-0005-0000-0000-000092300000}"/>
    <cellStyle name="20% - Ênfase6 239 3" xfId="10198" xr:uid="{00000000-0005-0000-0000-000093300000}"/>
    <cellStyle name="20% - Ênfase6 239 4" xfId="13587" xr:uid="{00000000-0005-0000-0000-000094300000}"/>
    <cellStyle name="20% - Ênfase6 239 5" xfId="16901" xr:uid="{00000000-0005-0000-0000-000095300000}"/>
    <cellStyle name="20% - Ênfase6 239 6" xfId="20210" xr:uid="{00000000-0005-0000-0000-000096300000}"/>
    <cellStyle name="20% - Ênfase6 239 7" xfId="23551" xr:uid="{00000000-0005-0000-0000-000097300000}"/>
    <cellStyle name="20% - Ênfase6 239 8" xfId="26916" xr:uid="{00000000-0005-0000-0000-000098300000}"/>
    <cellStyle name="20% - Ênfase6 239 9" xfId="30225" xr:uid="{00000000-0005-0000-0000-000099300000}"/>
    <cellStyle name="20% - Ênfase6 24" xfId="631" xr:uid="{00000000-0005-0000-0000-00009A300000}"/>
    <cellStyle name="20% - Ênfase6 24 2" xfId="3995" xr:uid="{00000000-0005-0000-0000-00009B300000}"/>
    <cellStyle name="20% - Ênfase6 24 3" xfId="7303" xr:uid="{00000000-0005-0000-0000-00009C300000}"/>
    <cellStyle name="20% - Ênfase6 24 4" xfId="10692" xr:uid="{00000000-0005-0000-0000-00009D300000}"/>
    <cellStyle name="20% - Ênfase6 24 5" xfId="14006" xr:uid="{00000000-0005-0000-0000-00009E300000}"/>
    <cellStyle name="20% - Ênfase6 24 6" xfId="17315" xr:uid="{00000000-0005-0000-0000-00009F300000}"/>
    <cellStyle name="20% - Ênfase6 24 7" xfId="20656" xr:uid="{00000000-0005-0000-0000-0000A0300000}"/>
    <cellStyle name="20% - Ênfase6 24 8" xfId="24021" xr:uid="{00000000-0005-0000-0000-0000A1300000}"/>
    <cellStyle name="20% - Ênfase6 24 9" xfId="27330" xr:uid="{00000000-0005-0000-0000-0000A2300000}"/>
    <cellStyle name="20% - Ênfase6 240" xfId="3540" xr:uid="{00000000-0005-0000-0000-0000A3300000}"/>
    <cellStyle name="20% - Ênfase6 240 2" xfId="6904" xr:uid="{00000000-0005-0000-0000-0000A4300000}"/>
    <cellStyle name="20% - Ênfase6 240 3" xfId="10212" xr:uid="{00000000-0005-0000-0000-0000A5300000}"/>
    <cellStyle name="20% - Ênfase6 240 4" xfId="13601" xr:uid="{00000000-0005-0000-0000-0000A6300000}"/>
    <cellStyle name="20% - Ênfase6 240 5" xfId="16915" xr:uid="{00000000-0005-0000-0000-0000A7300000}"/>
    <cellStyle name="20% - Ênfase6 240 6" xfId="20224" xr:uid="{00000000-0005-0000-0000-0000A8300000}"/>
    <cellStyle name="20% - Ênfase6 240 7" xfId="23565" xr:uid="{00000000-0005-0000-0000-0000A9300000}"/>
    <cellStyle name="20% - Ênfase6 240 8" xfId="26930" xr:uid="{00000000-0005-0000-0000-0000AA300000}"/>
    <cellStyle name="20% - Ênfase6 240 9" xfId="30239" xr:uid="{00000000-0005-0000-0000-0000AB300000}"/>
    <cellStyle name="20% - Ênfase6 241" xfId="3553" xr:uid="{00000000-0005-0000-0000-0000AC300000}"/>
    <cellStyle name="20% - Ênfase6 241 2" xfId="6917" xr:uid="{00000000-0005-0000-0000-0000AD300000}"/>
    <cellStyle name="20% - Ênfase6 241 3" xfId="10225" xr:uid="{00000000-0005-0000-0000-0000AE300000}"/>
    <cellStyle name="20% - Ênfase6 241 4" xfId="13614" xr:uid="{00000000-0005-0000-0000-0000AF300000}"/>
    <cellStyle name="20% - Ênfase6 241 5" xfId="16928" xr:uid="{00000000-0005-0000-0000-0000B0300000}"/>
    <cellStyle name="20% - Ênfase6 241 6" xfId="20237" xr:uid="{00000000-0005-0000-0000-0000B1300000}"/>
    <cellStyle name="20% - Ênfase6 241 7" xfId="23578" xr:uid="{00000000-0005-0000-0000-0000B2300000}"/>
    <cellStyle name="20% - Ênfase6 241 8" xfId="26943" xr:uid="{00000000-0005-0000-0000-0000B3300000}"/>
    <cellStyle name="20% - Ênfase6 241 9" xfId="30252" xr:uid="{00000000-0005-0000-0000-0000B4300000}"/>
    <cellStyle name="20% - Ênfase6 242" xfId="3569" xr:uid="{00000000-0005-0000-0000-0000B5300000}"/>
    <cellStyle name="20% - Ênfase6 242 2" xfId="6933" xr:uid="{00000000-0005-0000-0000-0000B6300000}"/>
    <cellStyle name="20% - Ênfase6 242 3" xfId="10241" xr:uid="{00000000-0005-0000-0000-0000B7300000}"/>
    <cellStyle name="20% - Ênfase6 242 4" xfId="13630" xr:uid="{00000000-0005-0000-0000-0000B8300000}"/>
    <cellStyle name="20% - Ênfase6 242 5" xfId="16944" xr:uid="{00000000-0005-0000-0000-0000B9300000}"/>
    <cellStyle name="20% - Ênfase6 242 6" xfId="20253" xr:uid="{00000000-0005-0000-0000-0000BA300000}"/>
    <cellStyle name="20% - Ênfase6 242 7" xfId="23594" xr:uid="{00000000-0005-0000-0000-0000BB300000}"/>
    <cellStyle name="20% - Ênfase6 242 8" xfId="26959" xr:uid="{00000000-0005-0000-0000-0000BC300000}"/>
    <cellStyle name="20% - Ênfase6 242 9" xfId="30268" xr:uid="{00000000-0005-0000-0000-0000BD300000}"/>
    <cellStyle name="20% - Ênfase6 243" xfId="3580" xr:uid="{00000000-0005-0000-0000-0000BE300000}"/>
    <cellStyle name="20% - Ênfase6 243 2" xfId="6944" xr:uid="{00000000-0005-0000-0000-0000BF300000}"/>
    <cellStyle name="20% - Ênfase6 243 3" xfId="10252" xr:uid="{00000000-0005-0000-0000-0000C0300000}"/>
    <cellStyle name="20% - Ênfase6 243 4" xfId="13641" xr:uid="{00000000-0005-0000-0000-0000C1300000}"/>
    <cellStyle name="20% - Ênfase6 243 5" xfId="16955" xr:uid="{00000000-0005-0000-0000-0000C2300000}"/>
    <cellStyle name="20% - Ênfase6 243 6" xfId="20264" xr:uid="{00000000-0005-0000-0000-0000C3300000}"/>
    <cellStyle name="20% - Ênfase6 243 7" xfId="23605" xr:uid="{00000000-0005-0000-0000-0000C4300000}"/>
    <cellStyle name="20% - Ênfase6 243 8" xfId="26970" xr:uid="{00000000-0005-0000-0000-0000C5300000}"/>
    <cellStyle name="20% - Ênfase6 243 9" xfId="30279" xr:uid="{00000000-0005-0000-0000-0000C6300000}"/>
    <cellStyle name="20% - Ênfase6 244" xfId="3592" xr:uid="{00000000-0005-0000-0000-0000C7300000}"/>
    <cellStyle name="20% - Ênfase6 244 2" xfId="6956" xr:uid="{00000000-0005-0000-0000-0000C8300000}"/>
    <cellStyle name="20% - Ênfase6 244 3" xfId="10264" xr:uid="{00000000-0005-0000-0000-0000C9300000}"/>
    <cellStyle name="20% - Ênfase6 244 4" xfId="13653" xr:uid="{00000000-0005-0000-0000-0000CA300000}"/>
    <cellStyle name="20% - Ênfase6 244 5" xfId="16967" xr:uid="{00000000-0005-0000-0000-0000CB300000}"/>
    <cellStyle name="20% - Ênfase6 244 6" xfId="20276" xr:uid="{00000000-0005-0000-0000-0000CC300000}"/>
    <cellStyle name="20% - Ênfase6 244 7" xfId="23617" xr:uid="{00000000-0005-0000-0000-0000CD300000}"/>
    <cellStyle name="20% - Ênfase6 244 8" xfId="26982" xr:uid="{00000000-0005-0000-0000-0000CE300000}"/>
    <cellStyle name="20% - Ênfase6 244 9" xfId="30291" xr:uid="{00000000-0005-0000-0000-0000CF300000}"/>
    <cellStyle name="20% - Ênfase6 245" xfId="3605" xr:uid="{00000000-0005-0000-0000-0000D0300000}"/>
    <cellStyle name="20% - Ênfase6 245 2" xfId="6969" xr:uid="{00000000-0005-0000-0000-0000D1300000}"/>
    <cellStyle name="20% - Ênfase6 245 3" xfId="10277" xr:uid="{00000000-0005-0000-0000-0000D2300000}"/>
    <cellStyle name="20% - Ênfase6 245 4" xfId="13666" xr:uid="{00000000-0005-0000-0000-0000D3300000}"/>
    <cellStyle name="20% - Ênfase6 245 5" xfId="16980" xr:uid="{00000000-0005-0000-0000-0000D4300000}"/>
    <cellStyle name="20% - Ênfase6 245 6" xfId="20289" xr:uid="{00000000-0005-0000-0000-0000D5300000}"/>
    <cellStyle name="20% - Ênfase6 245 7" xfId="23630" xr:uid="{00000000-0005-0000-0000-0000D6300000}"/>
    <cellStyle name="20% - Ênfase6 245 8" xfId="26995" xr:uid="{00000000-0005-0000-0000-0000D7300000}"/>
    <cellStyle name="20% - Ênfase6 245 9" xfId="30304" xr:uid="{00000000-0005-0000-0000-0000D8300000}"/>
    <cellStyle name="20% - Ênfase6 246" xfId="3660" xr:uid="{00000000-0005-0000-0000-0000D9300000}"/>
    <cellStyle name="20% - Ênfase6 247" xfId="3658" xr:uid="{00000000-0005-0000-0000-0000DA300000}"/>
    <cellStyle name="20% - Ênfase6 248" xfId="10345" xr:uid="{00000000-0005-0000-0000-0000DB300000}"/>
    <cellStyle name="20% - Ênfase6 249" xfId="10343" xr:uid="{00000000-0005-0000-0000-0000DC300000}"/>
    <cellStyle name="20% - Ênfase6 25" xfId="644" xr:uid="{00000000-0005-0000-0000-0000DD300000}"/>
    <cellStyle name="20% - Ênfase6 25 2" xfId="4008" xr:uid="{00000000-0005-0000-0000-0000DE300000}"/>
    <cellStyle name="20% - Ênfase6 25 3" xfId="7316" xr:uid="{00000000-0005-0000-0000-0000DF300000}"/>
    <cellStyle name="20% - Ênfase6 25 4" xfId="10705" xr:uid="{00000000-0005-0000-0000-0000E0300000}"/>
    <cellStyle name="20% - Ênfase6 25 5" xfId="14019" xr:uid="{00000000-0005-0000-0000-0000E1300000}"/>
    <cellStyle name="20% - Ênfase6 25 6" xfId="17328" xr:uid="{00000000-0005-0000-0000-0000E2300000}"/>
    <cellStyle name="20% - Ênfase6 25 7" xfId="20669" xr:uid="{00000000-0005-0000-0000-0000E3300000}"/>
    <cellStyle name="20% - Ênfase6 25 8" xfId="24034" xr:uid="{00000000-0005-0000-0000-0000E4300000}"/>
    <cellStyle name="20% - Ênfase6 25 9" xfId="27343" xr:uid="{00000000-0005-0000-0000-0000E5300000}"/>
    <cellStyle name="20% - Ênfase6 250" xfId="10317" xr:uid="{00000000-0005-0000-0000-0000E6300000}"/>
    <cellStyle name="20% - Ênfase6 251" xfId="20326" xr:uid="{00000000-0005-0000-0000-0000E7300000}"/>
    <cellStyle name="20% - Ênfase6 252" xfId="23686" xr:uid="{00000000-0005-0000-0000-0000E8300000}"/>
    <cellStyle name="20% - Ênfase6 253" xfId="23684" xr:uid="{00000000-0005-0000-0000-0000E9300000}"/>
    <cellStyle name="20% - Ênfase6 26" xfId="657" xr:uid="{00000000-0005-0000-0000-0000EA300000}"/>
    <cellStyle name="20% - Ênfase6 26 2" xfId="4021" xr:uid="{00000000-0005-0000-0000-0000EB300000}"/>
    <cellStyle name="20% - Ênfase6 26 3" xfId="7329" xr:uid="{00000000-0005-0000-0000-0000EC300000}"/>
    <cellStyle name="20% - Ênfase6 26 4" xfId="10718" xr:uid="{00000000-0005-0000-0000-0000ED300000}"/>
    <cellStyle name="20% - Ênfase6 26 5" xfId="14032" xr:uid="{00000000-0005-0000-0000-0000EE300000}"/>
    <cellStyle name="20% - Ênfase6 26 6" xfId="17341" xr:uid="{00000000-0005-0000-0000-0000EF300000}"/>
    <cellStyle name="20% - Ênfase6 26 7" xfId="20682" xr:uid="{00000000-0005-0000-0000-0000F0300000}"/>
    <cellStyle name="20% - Ênfase6 26 8" xfId="24047" xr:uid="{00000000-0005-0000-0000-0000F1300000}"/>
    <cellStyle name="20% - Ênfase6 26 9" xfId="27356" xr:uid="{00000000-0005-0000-0000-0000F2300000}"/>
    <cellStyle name="20% - Ênfase6 27" xfId="670" xr:uid="{00000000-0005-0000-0000-0000F3300000}"/>
    <cellStyle name="20% - Ênfase6 27 2" xfId="4034" xr:uid="{00000000-0005-0000-0000-0000F4300000}"/>
    <cellStyle name="20% - Ênfase6 27 3" xfId="7342" xr:uid="{00000000-0005-0000-0000-0000F5300000}"/>
    <cellStyle name="20% - Ênfase6 27 4" xfId="10731" xr:uid="{00000000-0005-0000-0000-0000F6300000}"/>
    <cellStyle name="20% - Ênfase6 27 5" xfId="14045" xr:uid="{00000000-0005-0000-0000-0000F7300000}"/>
    <cellStyle name="20% - Ênfase6 27 6" xfId="17354" xr:uid="{00000000-0005-0000-0000-0000F8300000}"/>
    <cellStyle name="20% - Ênfase6 27 7" xfId="20695" xr:uid="{00000000-0005-0000-0000-0000F9300000}"/>
    <cellStyle name="20% - Ênfase6 27 8" xfId="24060" xr:uid="{00000000-0005-0000-0000-0000FA300000}"/>
    <cellStyle name="20% - Ênfase6 27 9" xfId="27369" xr:uid="{00000000-0005-0000-0000-0000FB300000}"/>
    <cellStyle name="20% - Ênfase6 28" xfId="683" xr:uid="{00000000-0005-0000-0000-0000FC300000}"/>
    <cellStyle name="20% - Ênfase6 28 2" xfId="4047" xr:uid="{00000000-0005-0000-0000-0000FD300000}"/>
    <cellStyle name="20% - Ênfase6 28 3" xfId="7355" xr:uid="{00000000-0005-0000-0000-0000FE300000}"/>
    <cellStyle name="20% - Ênfase6 28 4" xfId="10744" xr:uid="{00000000-0005-0000-0000-0000FF300000}"/>
    <cellStyle name="20% - Ênfase6 28 5" xfId="14058" xr:uid="{00000000-0005-0000-0000-000000310000}"/>
    <cellStyle name="20% - Ênfase6 28 6" xfId="17367" xr:uid="{00000000-0005-0000-0000-000001310000}"/>
    <cellStyle name="20% - Ênfase6 28 7" xfId="20708" xr:uid="{00000000-0005-0000-0000-000002310000}"/>
    <cellStyle name="20% - Ênfase6 28 8" xfId="24073" xr:uid="{00000000-0005-0000-0000-000003310000}"/>
    <cellStyle name="20% - Ênfase6 28 9" xfId="27382" xr:uid="{00000000-0005-0000-0000-000004310000}"/>
    <cellStyle name="20% - Ênfase6 29" xfId="696" xr:uid="{00000000-0005-0000-0000-000005310000}"/>
    <cellStyle name="20% - Ênfase6 29 2" xfId="4060" xr:uid="{00000000-0005-0000-0000-000006310000}"/>
    <cellStyle name="20% - Ênfase6 29 3" xfId="7368" xr:uid="{00000000-0005-0000-0000-000007310000}"/>
    <cellStyle name="20% - Ênfase6 29 4" xfId="10757" xr:uid="{00000000-0005-0000-0000-000008310000}"/>
    <cellStyle name="20% - Ênfase6 29 5" xfId="14071" xr:uid="{00000000-0005-0000-0000-000009310000}"/>
    <cellStyle name="20% - Ênfase6 29 6" xfId="17380" xr:uid="{00000000-0005-0000-0000-00000A310000}"/>
    <cellStyle name="20% - Ênfase6 29 7" xfId="20721" xr:uid="{00000000-0005-0000-0000-00000B310000}"/>
    <cellStyle name="20% - Ênfase6 29 8" xfId="24086" xr:uid="{00000000-0005-0000-0000-00000C310000}"/>
    <cellStyle name="20% - Ênfase6 29 9" xfId="27395" xr:uid="{00000000-0005-0000-0000-00000D310000}"/>
    <cellStyle name="20% - Ênfase6 3" xfId="176" xr:uid="{00000000-0005-0000-0000-00000E310000}"/>
    <cellStyle name="20% - Ênfase6 3 10" xfId="27036" xr:uid="{00000000-0005-0000-0000-00000F310000}"/>
    <cellStyle name="20% - Ênfase6 3 2" xfId="337" xr:uid="{00000000-0005-0000-0000-000010310000}"/>
    <cellStyle name="20% - Ênfase6 3 3" xfId="3696" xr:uid="{00000000-0005-0000-0000-000011310000}"/>
    <cellStyle name="20% - Ênfase6 3 4" xfId="7009" xr:uid="{00000000-0005-0000-0000-000012310000}"/>
    <cellStyle name="20% - Ênfase6 3 5" xfId="10383" xr:uid="{00000000-0005-0000-0000-000013310000}"/>
    <cellStyle name="20% - Ênfase6 3 6" xfId="13707" xr:uid="{00000000-0005-0000-0000-000014310000}"/>
    <cellStyle name="20% - Ênfase6 3 7" xfId="17021" xr:uid="{00000000-0005-0000-0000-000015310000}"/>
    <cellStyle name="20% - Ênfase6 3 8" xfId="20362" xr:uid="{00000000-0005-0000-0000-000016310000}"/>
    <cellStyle name="20% - Ênfase6 3 9" xfId="23722" xr:uid="{00000000-0005-0000-0000-000017310000}"/>
    <cellStyle name="20% - Ênfase6 30" xfId="709" xr:uid="{00000000-0005-0000-0000-000018310000}"/>
    <cellStyle name="20% - Ênfase6 30 2" xfId="4073" xr:uid="{00000000-0005-0000-0000-000019310000}"/>
    <cellStyle name="20% - Ênfase6 30 3" xfId="7381" xr:uid="{00000000-0005-0000-0000-00001A310000}"/>
    <cellStyle name="20% - Ênfase6 30 4" xfId="10770" xr:uid="{00000000-0005-0000-0000-00001B310000}"/>
    <cellStyle name="20% - Ênfase6 30 5" xfId="14084" xr:uid="{00000000-0005-0000-0000-00001C310000}"/>
    <cellStyle name="20% - Ênfase6 30 6" xfId="17393" xr:uid="{00000000-0005-0000-0000-00001D310000}"/>
    <cellStyle name="20% - Ênfase6 30 7" xfId="20734" xr:uid="{00000000-0005-0000-0000-00001E310000}"/>
    <cellStyle name="20% - Ênfase6 30 8" xfId="24099" xr:uid="{00000000-0005-0000-0000-00001F310000}"/>
    <cellStyle name="20% - Ênfase6 30 9" xfId="27408" xr:uid="{00000000-0005-0000-0000-000020310000}"/>
    <cellStyle name="20% - Ênfase6 31" xfId="722" xr:uid="{00000000-0005-0000-0000-000021310000}"/>
    <cellStyle name="20% - Ênfase6 31 2" xfId="4086" xr:uid="{00000000-0005-0000-0000-000022310000}"/>
    <cellStyle name="20% - Ênfase6 31 3" xfId="7394" xr:uid="{00000000-0005-0000-0000-000023310000}"/>
    <cellStyle name="20% - Ênfase6 31 4" xfId="10783" xr:uid="{00000000-0005-0000-0000-000024310000}"/>
    <cellStyle name="20% - Ênfase6 31 5" xfId="14097" xr:uid="{00000000-0005-0000-0000-000025310000}"/>
    <cellStyle name="20% - Ênfase6 31 6" xfId="17406" xr:uid="{00000000-0005-0000-0000-000026310000}"/>
    <cellStyle name="20% - Ênfase6 31 7" xfId="20747" xr:uid="{00000000-0005-0000-0000-000027310000}"/>
    <cellStyle name="20% - Ênfase6 31 8" xfId="24112" xr:uid="{00000000-0005-0000-0000-000028310000}"/>
    <cellStyle name="20% - Ênfase6 31 9" xfId="27421" xr:uid="{00000000-0005-0000-0000-000029310000}"/>
    <cellStyle name="20% - Ênfase6 32" xfId="735" xr:uid="{00000000-0005-0000-0000-00002A310000}"/>
    <cellStyle name="20% - Ênfase6 32 2" xfId="4099" xr:uid="{00000000-0005-0000-0000-00002B310000}"/>
    <cellStyle name="20% - Ênfase6 32 3" xfId="7407" xr:uid="{00000000-0005-0000-0000-00002C310000}"/>
    <cellStyle name="20% - Ênfase6 32 4" xfId="10796" xr:uid="{00000000-0005-0000-0000-00002D310000}"/>
    <cellStyle name="20% - Ênfase6 32 5" xfId="14110" xr:uid="{00000000-0005-0000-0000-00002E310000}"/>
    <cellStyle name="20% - Ênfase6 32 6" xfId="17419" xr:uid="{00000000-0005-0000-0000-00002F310000}"/>
    <cellStyle name="20% - Ênfase6 32 7" xfId="20760" xr:uid="{00000000-0005-0000-0000-000030310000}"/>
    <cellStyle name="20% - Ênfase6 32 8" xfId="24125" xr:uid="{00000000-0005-0000-0000-000031310000}"/>
    <cellStyle name="20% - Ênfase6 32 9" xfId="27434" xr:uid="{00000000-0005-0000-0000-000032310000}"/>
    <cellStyle name="20% - Ênfase6 33" xfId="748" xr:uid="{00000000-0005-0000-0000-000033310000}"/>
    <cellStyle name="20% - Ênfase6 33 2" xfId="4112" xr:uid="{00000000-0005-0000-0000-000034310000}"/>
    <cellStyle name="20% - Ênfase6 33 3" xfId="7420" xr:uid="{00000000-0005-0000-0000-000035310000}"/>
    <cellStyle name="20% - Ênfase6 33 4" xfId="10809" xr:uid="{00000000-0005-0000-0000-000036310000}"/>
    <cellStyle name="20% - Ênfase6 33 5" xfId="14123" xr:uid="{00000000-0005-0000-0000-000037310000}"/>
    <cellStyle name="20% - Ênfase6 33 6" xfId="17432" xr:uid="{00000000-0005-0000-0000-000038310000}"/>
    <cellStyle name="20% - Ênfase6 33 7" xfId="20773" xr:uid="{00000000-0005-0000-0000-000039310000}"/>
    <cellStyle name="20% - Ênfase6 33 8" xfId="24138" xr:uid="{00000000-0005-0000-0000-00003A310000}"/>
    <cellStyle name="20% - Ênfase6 33 9" xfId="27447" xr:uid="{00000000-0005-0000-0000-00003B310000}"/>
    <cellStyle name="20% - Ênfase6 34" xfId="761" xr:uid="{00000000-0005-0000-0000-00003C310000}"/>
    <cellStyle name="20% - Ênfase6 34 2" xfId="4125" xr:uid="{00000000-0005-0000-0000-00003D310000}"/>
    <cellStyle name="20% - Ênfase6 34 3" xfId="7433" xr:uid="{00000000-0005-0000-0000-00003E310000}"/>
    <cellStyle name="20% - Ênfase6 34 4" xfId="10822" xr:uid="{00000000-0005-0000-0000-00003F310000}"/>
    <cellStyle name="20% - Ênfase6 34 5" xfId="14136" xr:uid="{00000000-0005-0000-0000-000040310000}"/>
    <cellStyle name="20% - Ênfase6 34 6" xfId="17445" xr:uid="{00000000-0005-0000-0000-000041310000}"/>
    <cellStyle name="20% - Ênfase6 34 7" xfId="20786" xr:uid="{00000000-0005-0000-0000-000042310000}"/>
    <cellStyle name="20% - Ênfase6 34 8" xfId="24151" xr:uid="{00000000-0005-0000-0000-000043310000}"/>
    <cellStyle name="20% - Ênfase6 34 9" xfId="27460" xr:uid="{00000000-0005-0000-0000-000044310000}"/>
    <cellStyle name="20% - Ênfase6 35" xfId="774" xr:uid="{00000000-0005-0000-0000-000045310000}"/>
    <cellStyle name="20% - Ênfase6 35 2" xfId="4138" xr:uid="{00000000-0005-0000-0000-000046310000}"/>
    <cellStyle name="20% - Ênfase6 35 3" xfId="7446" xr:uid="{00000000-0005-0000-0000-000047310000}"/>
    <cellStyle name="20% - Ênfase6 35 4" xfId="10835" xr:uid="{00000000-0005-0000-0000-000048310000}"/>
    <cellStyle name="20% - Ênfase6 35 5" xfId="14149" xr:uid="{00000000-0005-0000-0000-000049310000}"/>
    <cellStyle name="20% - Ênfase6 35 6" xfId="17458" xr:uid="{00000000-0005-0000-0000-00004A310000}"/>
    <cellStyle name="20% - Ênfase6 35 7" xfId="20799" xr:uid="{00000000-0005-0000-0000-00004B310000}"/>
    <cellStyle name="20% - Ênfase6 35 8" xfId="24164" xr:uid="{00000000-0005-0000-0000-00004C310000}"/>
    <cellStyle name="20% - Ênfase6 35 9" xfId="27473" xr:uid="{00000000-0005-0000-0000-00004D310000}"/>
    <cellStyle name="20% - Ênfase6 36" xfId="787" xr:uid="{00000000-0005-0000-0000-00004E310000}"/>
    <cellStyle name="20% - Ênfase6 36 2" xfId="4151" xr:uid="{00000000-0005-0000-0000-00004F310000}"/>
    <cellStyle name="20% - Ênfase6 36 3" xfId="7459" xr:uid="{00000000-0005-0000-0000-000050310000}"/>
    <cellStyle name="20% - Ênfase6 36 4" xfId="10848" xr:uid="{00000000-0005-0000-0000-000051310000}"/>
    <cellStyle name="20% - Ênfase6 36 5" xfId="14162" xr:uid="{00000000-0005-0000-0000-000052310000}"/>
    <cellStyle name="20% - Ênfase6 36 6" xfId="17471" xr:uid="{00000000-0005-0000-0000-000053310000}"/>
    <cellStyle name="20% - Ênfase6 36 7" xfId="20812" xr:uid="{00000000-0005-0000-0000-000054310000}"/>
    <cellStyle name="20% - Ênfase6 36 8" xfId="24177" xr:uid="{00000000-0005-0000-0000-000055310000}"/>
    <cellStyle name="20% - Ênfase6 36 9" xfId="27486" xr:uid="{00000000-0005-0000-0000-000056310000}"/>
    <cellStyle name="20% - Ênfase6 37" xfId="800" xr:uid="{00000000-0005-0000-0000-000057310000}"/>
    <cellStyle name="20% - Ênfase6 37 2" xfId="4164" xr:uid="{00000000-0005-0000-0000-000058310000}"/>
    <cellStyle name="20% - Ênfase6 37 3" xfId="7472" xr:uid="{00000000-0005-0000-0000-000059310000}"/>
    <cellStyle name="20% - Ênfase6 37 4" xfId="10861" xr:uid="{00000000-0005-0000-0000-00005A310000}"/>
    <cellStyle name="20% - Ênfase6 37 5" xfId="14175" xr:uid="{00000000-0005-0000-0000-00005B310000}"/>
    <cellStyle name="20% - Ênfase6 37 6" xfId="17484" xr:uid="{00000000-0005-0000-0000-00005C310000}"/>
    <cellStyle name="20% - Ênfase6 37 7" xfId="20825" xr:uid="{00000000-0005-0000-0000-00005D310000}"/>
    <cellStyle name="20% - Ênfase6 37 8" xfId="24190" xr:uid="{00000000-0005-0000-0000-00005E310000}"/>
    <cellStyle name="20% - Ênfase6 37 9" xfId="27499" xr:uid="{00000000-0005-0000-0000-00005F310000}"/>
    <cellStyle name="20% - Ênfase6 38" xfId="813" xr:uid="{00000000-0005-0000-0000-000060310000}"/>
    <cellStyle name="20% - Ênfase6 38 2" xfId="4177" xr:uid="{00000000-0005-0000-0000-000061310000}"/>
    <cellStyle name="20% - Ênfase6 38 3" xfId="7485" xr:uid="{00000000-0005-0000-0000-000062310000}"/>
    <cellStyle name="20% - Ênfase6 38 4" xfId="10874" xr:uid="{00000000-0005-0000-0000-000063310000}"/>
    <cellStyle name="20% - Ênfase6 38 5" xfId="14188" xr:uid="{00000000-0005-0000-0000-000064310000}"/>
    <cellStyle name="20% - Ênfase6 38 6" xfId="17497" xr:uid="{00000000-0005-0000-0000-000065310000}"/>
    <cellStyle name="20% - Ênfase6 38 7" xfId="20838" xr:uid="{00000000-0005-0000-0000-000066310000}"/>
    <cellStyle name="20% - Ênfase6 38 8" xfId="24203" xr:uid="{00000000-0005-0000-0000-000067310000}"/>
    <cellStyle name="20% - Ênfase6 38 9" xfId="27512" xr:uid="{00000000-0005-0000-0000-000068310000}"/>
    <cellStyle name="20% - Ênfase6 39" xfId="826" xr:uid="{00000000-0005-0000-0000-000069310000}"/>
    <cellStyle name="20% - Ênfase6 39 2" xfId="4190" xr:uid="{00000000-0005-0000-0000-00006A310000}"/>
    <cellStyle name="20% - Ênfase6 39 3" xfId="7498" xr:uid="{00000000-0005-0000-0000-00006B310000}"/>
    <cellStyle name="20% - Ênfase6 39 4" xfId="10887" xr:uid="{00000000-0005-0000-0000-00006C310000}"/>
    <cellStyle name="20% - Ênfase6 39 5" xfId="14201" xr:uid="{00000000-0005-0000-0000-00006D310000}"/>
    <cellStyle name="20% - Ênfase6 39 6" xfId="17510" xr:uid="{00000000-0005-0000-0000-00006E310000}"/>
    <cellStyle name="20% - Ênfase6 39 7" xfId="20851" xr:uid="{00000000-0005-0000-0000-00006F310000}"/>
    <cellStyle name="20% - Ênfase6 39 8" xfId="24216" xr:uid="{00000000-0005-0000-0000-000070310000}"/>
    <cellStyle name="20% - Ênfase6 39 9" xfId="27525" xr:uid="{00000000-0005-0000-0000-000071310000}"/>
    <cellStyle name="20% - Ênfase6 4" xfId="184" xr:uid="{00000000-0005-0000-0000-000072310000}"/>
    <cellStyle name="20% - Ênfase6 4 10" xfId="27044" xr:uid="{00000000-0005-0000-0000-000073310000}"/>
    <cellStyle name="20% - Ênfase6 4 2" xfId="345" xr:uid="{00000000-0005-0000-0000-000074310000}"/>
    <cellStyle name="20% - Ênfase6 4 3" xfId="3704" xr:uid="{00000000-0005-0000-0000-000075310000}"/>
    <cellStyle name="20% - Ênfase6 4 4" xfId="7017" xr:uid="{00000000-0005-0000-0000-000076310000}"/>
    <cellStyle name="20% - Ênfase6 4 5" xfId="10391" xr:uid="{00000000-0005-0000-0000-000077310000}"/>
    <cellStyle name="20% - Ênfase6 4 6" xfId="13715" xr:uid="{00000000-0005-0000-0000-000078310000}"/>
    <cellStyle name="20% - Ênfase6 4 7" xfId="17029" xr:uid="{00000000-0005-0000-0000-000079310000}"/>
    <cellStyle name="20% - Ênfase6 4 8" xfId="20370" xr:uid="{00000000-0005-0000-0000-00007A310000}"/>
    <cellStyle name="20% - Ênfase6 4 9" xfId="23730" xr:uid="{00000000-0005-0000-0000-00007B310000}"/>
    <cellStyle name="20% - Ênfase6 40" xfId="839" xr:uid="{00000000-0005-0000-0000-00007C310000}"/>
    <cellStyle name="20% - Ênfase6 40 2" xfId="4203" xr:uid="{00000000-0005-0000-0000-00007D310000}"/>
    <cellStyle name="20% - Ênfase6 40 3" xfId="7511" xr:uid="{00000000-0005-0000-0000-00007E310000}"/>
    <cellStyle name="20% - Ênfase6 40 4" xfId="10900" xr:uid="{00000000-0005-0000-0000-00007F310000}"/>
    <cellStyle name="20% - Ênfase6 40 5" xfId="14214" xr:uid="{00000000-0005-0000-0000-000080310000}"/>
    <cellStyle name="20% - Ênfase6 40 6" xfId="17523" xr:uid="{00000000-0005-0000-0000-000081310000}"/>
    <cellStyle name="20% - Ênfase6 40 7" xfId="20864" xr:uid="{00000000-0005-0000-0000-000082310000}"/>
    <cellStyle name="20% - Ênfase6 40 8" xfId="24229" xr:uid="{00000000-0005-0000-0000-000083310000}"/>
    <cellStyle name="20% - Ênfase6 40 9" xfId="27538" xr:uid="{00000000-0005-0000-0000-000084310000}"/>
    <cellStyle name="20% - Ênfase6 41" xfId="852" xr:uid="{00000000-0005-0000-0000-000085310000}"/>
    <cellStyle name="20% - Ênfase6 41 2" xfId="4216" xr:uid="{00000000-0005-0000-0000-000086310000}"/>
    <cellStyle name="20% - Ênfase6 41 3" xfId="7524" xr:uid="{00000000-0005-0000-0000-000087310000}"/>
    <cellStyle name="20% - Ênfase6 41 4" xfId="10913" xr:uid="{00000000-0005-0000-0000-000088310000}"/>
    <cellStyle name="20% - Ênfase6 41 5" xfId="14227" xr:uid="{00000000-0005-0000-0000-000089310000}"/>
    <cellStyle name="20% - Ênfase6 41 6" xfId="17536" xr:uid="{00000000-0005-0000-0000-00008A310000}"/>
    <cellStyle name="20% - Ênfase6 41 7" xfId="20877" xr:uid="{00000000-0005-0000-0000-00008B310000}"/>
    <cellStyle name="20% - Ênfase6 41 8" xfId="24242" xr:uid="{00000000-0005-0000-0000-00008C310000}"/>
    <cellStyle name="20% - Ênfase6 41 9" xfId="27551" xr:uid="{00000000-0005-0000-0000-00008D310000}"/>
    <cellStyle name="20% - Ênfase6 42" xfId="865" xr:uid="{00000000-0005-0000-0000-00008E310000}"/>
    <cellStyle name="20% - Ênfase6 42 2" xfId="4229" xr:uid="{00000000-0005-0000-0000-00008F310000}"/>
    <cellStyle name="20% - Ênfase6 42 3" xfId="7537" xr:uid="{00000000-0005-0000-0000-000090310000}"/>
    <cellStyle name="20% - Ênfase6 42 4" xfId="10926" xr:uid="{00000000-0005-0000-0000-000091310000}"/>
    <cellStyle name="20% - Ênfase6 42 5" xfId="14240" xr:uid="{00000000-0005-0000-0000-000092310000}"/>
    <cellStyle name="20% - Ênfase6 42 6" xfId="17549" xr:uid="{00000000-0005-0000-0000-000093310000}"/>
    <cellStyle name="20% - Ênfase6 42 7" xfId="20890" xr:uid="{00000000-0005-0000-0000-000094310000}"/>
    <cellStyle name="20% - Ênfase6 42 8" xfId="24255" xr:uid="{00000000-0005-0000-0000-000095310000}"/>
    <cellStyle name="20% - Ênfase6 42 9" xfId="27564" xr:uid="{00000000-0005-0000-0000-000096310000}"/>
    <cellStyle name="20% - Ênfase6 43" xfId="878" xr:uid="{00000000-0005-0000-0000-000097310000}"/>
    <cellStyle name="20% - Ênfase6 43 2" xfId="4242" xr:uid="{00000000-0005-0000-0000-000098310000}"/>
    <cellStyle name="20% - Ênfase6 43 3" xfId="7550" xr:uid="{00000000-0005-0000-0000-000099310000}"/>
    <cellStyle name="20% - Ênfase6 43 4" xfId="10939" xr:uid="{00000000-0005-0000-0000-00009A310000}"/>
    <cellStyle name="20% - Ênfase6 43 5" xfId="14253" xr:uid="{00000000-0005-0000-0000-00009B310000}"/>
    <cellStyle name="20% - Ênfase6 43 6" xfId="17562" xr:uid="{00000000-0005-0000-0000-00009C310000}"/>
    <cellStyle name="20% - Ênfase6 43 7" xfId="20903" xr:uid="{00000000-0005-0000-0000-00009D310000}"/>
    <cellStyle name="20% - Ênfase6 43 8" xfId="24268" xr:uid="{00000000-0005-0000-0000-00009E310000}"/>
    <cellStyle name="20% - Ênfase6 43 9" xfId="27577" xr:uid="{00000000-0005-0000-0000-00009F310000}"/>
    <cellStyle name="20% - Ênfase6 44" xfId="891" xr:uid="{00000000-0005-0000-0000-0000A0310000}"/>
    <cellStyle name="20% - Ênfase6 44 2" xfId="4255" xr:uid="{00000000-0005-0000-0000-0000A1310000}"/>
    <cellStyle name="20% - Ênfase6 44 3" xfId="7563" xr:uid="{00000000-0005-0000-0000-0000A2310000}"/>
    <cellStyle name="20% - Ênfase6 44 4" xfId="10952" xr:uid="{00000000-0005-0000-0000-0000A3310000}"/>
    <cellStyle name="20% - Ênfase6 44 5" xfId="14266" xr:uid="{00000000-0005-0000-0000-0000A4310000}"/>
    <cellStyle name="20% - Ênfase6 44 6" xfId="17575" xr:uid="{00000000-0005-0000-0000-0000A5310000}"/>
    <cellStyle name="20% - Ênfase6 44 7" xfId="20916" xr:uid="{00000000-0005-0000-0000-0000A6310000}"/>
    <cellStyle name="20% - Ênfase6 44 8" xfId="24281" xr:uid="{00000000-0005-0000-0000-0000A7310000}"/>
    <cellStyle name="20% - Ênfase6 44 9" xfId="27590" xr:uid="{00000000-0005-0000-0000-0000A8310000}"/>
    <cellStyle name="20% - Ênfase6 45" xfId="904" xr:uid="{00000000-0005-0000-0000-0000A9310000}"/>
    <cellStyle name="20% - Ênfase6 45 2" xfId="4268" xr:uid="{00000000-0005-0000-0000-0000AA310000}"/>
    <cellStyle name="20% - Ênfase6 45 3" xfId="7576" xr:uid="{00000000-0005-0000-0000-0000AB310000}"/>
    <cellStyle name="20% - Ênfase6 45 4" xfId="10965" xr:uid="{00000000-0005-0000-0000-0000AC310000}"/>
    <cellStyle name="20% - Ênfase6 45 5" xfId="14279" xr:uid="{00000000-0005-0000-0000-0000AD310000}"/>
    <cellStyle name="20% - Ênfase6 45 6" xfId="17588" xr:uid="{00000000-0005-0000-0000-0000AE310000}"/>
    <cellStyle name="20% - Ênfase6 45 7" xfId="20929" xr:uid="{00000000-0005-0000-0000-0000AF310000}"/>
    <cellStyle name="20% - Ênfase6 45 8" xfId="24294" xr:uid="{00000000-0005-0000-0000-0000B0310000}"/>
    <cellStyle name="20% - Ênfase6 45 9" xfId="27603" xr:uid="{00000000-0005-0000-0000-0000B1310000}"/>
    <cellStyle name="20% - Ênfase6 46" xfId="918" xr:uid="{00000000-0005-0000-0000-0000B2310000}"/>
    <cellStyle name="20% - Ênfase6 46 2" xfId="4282" xr:uid="{00000000-0005-0000-0000-0000B3310000}"/>
    <cellStyle name="20% - Ênfase6 46 3" xfId="7590" xr:uid="{00000000-0005-0000-0000-0000B4310000}"/>
    <cellStyle name="20% - Ênfase6 46 4" xfId="10979" xr:uid="{00000000-0005-0000-0000-0000B5310000}"/>
    <cellStyle name="20% - Ênfase6 46 5" xfId="14293" xr:uid="{00000000-0005-0000-0000-0000B6310000}"/>
    <cellStyle name="20% - Ênfase6 46 6" xfId="17602" xr:uid="{00000000-0005-0000-0000-0000B7310000}"/>
    <cellStyle name="20% - Ênfase6 46 7" xfId="20943" xr:uid="{00000000-0005-0000-0000-0000B8310000}"/>
    <cellStyle name="20% - Ênfase6 46 8" xfId="24308" xr:uid="{00000000-0005-0000-0000-0000B9310000}"/>
    <cellStyle name="20% - Ênfase6 46 9" xfId="27617" xr:uid="{00000000-0005-0000-0000-0000BA310000}"/>
    <cellStyle name="20% - Ênfase6 47" xfId="932" xr:uid="{00000000-0005-0000-0000-0000BB310000}"/>
    <cellStyle name="20% - Ênfase6 47 2" xfId="4296" xr:uid="{00000000-0005-0000-0000-0000BC310000}"/>
    <cellStyle name="20% - Ênfase6 47 3" xfId="7604" xr:uid="{00000000-0005-0000-0000-0000BD310000}"/>
    <cellStyle name="20% - Ênfase6 47 4" xfId="10993" xr:uid="{00000000-0005-0000-0000-0000BE310000}"/>
    <cellStyle name="20% - Ênfase6 47 5" xfId="14307" xr:uid="{00000000-0005-0000-0000-0000BF310000}"/>
    <cellStyle name="20% - Ênfase6 47 6" xfId="17616" xr:uid="{00000000-0005-0000-0000-0000C0310000}"/>
    <cellStyle name="20% - Ênfase6 47 7" xfId="20957" xr:uid="{00000000-0005-0000-0000-0000C1310000}"/>
    <cellStyle name="20% - Ênfase6 47 8" xfId="24322" xr:uid="{00000000-0005-0000-0000-0000C2310000}"/>
    <cellStyle name="20% - Ênfase6 47 9" xfId="27631" xr:uid="{00000000-0005-0000-0000-0000C3310000}"/>
    <cellStyle name="20% - Ênfase6 48" xfId="946" xr:uid="{00000000-0005-0000-0000-0000C4310000}"/>
    <cellStyle name="20% - Ênfase6 48 2" xfId="4310" xr:uid="{00000000-0005-0000-0000-0000C5310000}"/>
    <cellStyle name="20% - Ênfase6 48 3" xfId="7618" xr:uid="{00000000-0005-0000-0000-0000C6310000}"/>
    <cellStyle name="20% - Ênfase6 48 4" xfId="11007" xr:uid="{00000000-0005-0000-0000-0000C7310000}"/>
    <cellStyle name="20% - Ênfase6 48 5" xfId="14321" xr:uid="{00000000-0005-0000-0000-0000C8310000}"/>
    <cellStyle name="20% - Ênfase6 48 6" xfId="17630" xr:uid="{00000000-0005-0000-0000-0000C9310000}"/>
    <cellStyle name="20% - Ênfase6 48 7" xfId="20971" xr:uid="{00000000-0005-0000-0000-0000CA310000}"/>
    <cellStyle name="20% - Ênfase6 48 8" xfId="24336" xr:uid="{00000000-0005-0000-0000-0000CB310000}"/>
    <cellStyle name="20% - Ênfase6 48 9" xfId="27645" xr:uid="{00000000-0005-0000-0000-0000CC310000}"/>
    <cellStyle name="20% - Ênfase6 49" xfId="960" xr:uid="{00000000-0005-0000-0000-0000CD310000}"/>
    <cellStyle name="20% - Ênfase6 49 2" xfId="4324" xr:uid="{00000000-0005-0000-0000-0000CE310000}"/>
    <cellStyle name="20% - Ênfase6 49 3" xfId="7632" xr:uid="{00000000-0005-0000-0000-0000CF310000}"/>
    <cellStyle name="20% - Ênfase6 49 4" xfId="11021" xr:uid="{00000000-0005-0000-0000-0000D0310000}"/>
    <cellStyle name="20% - Ênfase6 49 5" xfId="14335" xr:uid="{00000000-0005-0000-0000-0000D1310000}"/>
    <cellStyle name="20% - Ênfase6 49 6" xfId="17644" xr:uid="{00000000-0005-0000-0000-0000D2310000}"/>
    <cellStyle name="20% - Ênfase6 49 7" xfId="20985" xr:uid="{00000000-0005-0000-0000-0000D3310000}"/>
    <cellStyle name="20% - Ênfase6 49 8" xfId="24350" xr:uid="{00000000-0005-0000-0000-0000D4310000}"/>
    <cellStyle name="20% - Ênfase6 49 9" xfId="27659" xr:uid="{00000000-0005-0000-0000-0000D5310000}"/>
    <cellStyle name="20% - Ênfase6 5" xfId="301" xr:uid="{00000000-0005-0000-0000-0000D6310000}"/>
    <cellStyle name="20% - Ênfase6 5 10" xfId="27081" xr:uid="{00000000-0005-0000-0000-0000D7310000}"/>
    <cellStyle name="20% - Ênfase6 5 2" xfId="382" xr:uid="{00000000-0005-0000-0000-0000D8310000}"/>
    <cellStyle name="20% - Ênfase6 5 3" xfId="3746" xr:uid="{00000000-0005-0000-0000-0000D9310000}"/>
    <cellStyle name="20% - Ênfase6 5 4" xfId="7054" xr:uid="{00000000-0005-0000-0000-0000DA310000}"/>
    <cellStyle name="20% - Ênfase6 5 5" xfId="10443" xr:uid="{00000000-0005-0000-0000-0000DB310000}"/>
    <cellStyle name="20% - Ênfase6 5 6" xfId="13757" xr:uid="{00000000-0005-0000-0000-0000DC310000}"/>
    <cellStyle name="20% - Ênfase6 5 7" xfId="17066" xr:uid="{00000000-0005-0000-0000-0000DD310000}"/>
    <cellStyle name="20% - Ênfase6 5 8" xfId="20407" xr:uid="{00000000-0005-0000-0000-0000DE310000}"/>
    <cellStyle name="20% - Ênfase6 5 9" xfId="23772" xr:uid="{00000000-0005-0000-0000-0000DF310000}"/>
    <cellStyle name="20% - Ênfase6 50" xfId="974" xr:uid="{00000000-0005-0000-0000-0000E0310000}"/>
    <cellStyle name="20% - Ênfase6 50 2" xfId="4338" xr:uid="{00000000-0005-0000-0000-0000E1310000}"/>
    <cellStyle name="20% - Ênfase6 50 3" xfId="7646" xr:uid="{00000000-0005-0000-0000-0000E2310000}"/>
    <cellStyle name="20% - Ênfase6 50 4" xfId="11035" xr:uid="{00000000-0005-0000-0000-0000E3310000}"/>
    <cellStyle name="20% - Ênfase6 50 5" xfId="14349" xr:uid="{00000000-0005-0000-0000-0000E4310000}"/>
    <cellStyle name="20% - Ênfase6 50 6" xfId="17658" xr:uid="{00000000-0005-0000-0000-0000E5310000}"/>
    <cellStyle name="20% - Ênfase6 50 7" xfId="20999" xr:uid="{00000000-0005-0000-0000-0000E6310000}"/>
    <cellStyle name="20% - Ênfase6 50 8" xfId="24364" xr:uid="{00000000-0005-0000-0000-0000E7310000}"/>
    <cellStyle name="20% - Ênfase6 50 9" xfId="27673" xr:uid="{00000000-0005-0000-0000-0000E8310000}"/>
    <cellStyle name="20% - Ênfase6 51" xfId="988" xr:uid="{00000000-0005-0000-0000-0000E9310000}"/>
    <cellStyle name="20% - Ênfase6 51 2" xfId="4352" xr:uid="{00000000-0005-0000-0000-0000EA310000}"/>
    <cellStyle name="20% - Ênfase6 51 3" xfId="7660" xr:uid="{00000000-0005-0000-0000-0000EB310000}"/>
    <cellStyle name="20% - Ênfase6 51 4" xfId="11049" xr:uid="{00000000-0005-0000-0000-0000EC310000}"/>
    <cellStyle name="20% - Ênfase6 51 5" xfId="14363" xr:uid="{00000000-0005-0000-0000-0000ED310000}"/>
    <cellStyle name="20% - Ênfase6 51 6" xfId="17672" xr:uid="{00000000-0005-0000-0000-0000EE310000}"/>
    <cellStyle name="20% - Ênfase6 51 7" xfId="21013" xr:uid="{00000000-0005-0000-0000-0000EF310000}"/>
    <cellStyle name="20% - Ênfase6 51 8" xfId="24378" xr:uid="{00000000-0005-0000-0000-0000F0310000}"/>
    <cellStyle name="20% - Ênfase6 51 9" xfId="27687" xr:uid="{00000000-0005-0000-0000-0000F1310000}"/>
    <cellStyle name="20% - Ênfase6 52" xfId="1002" xr:uid="{00000000-0005-0000-0000-0000F2310000}"/>
    <cellStyle name="20% - Ênfase6 52 2" xfId="4366" xr:uid="{00000000-0005-0000-0000-0000F3310000}"/>
    <cellStyle name="20% - Ênfase6 52 3" xfId="7674" xr:uid="{00000000-0005-0000-0000-0000F4310000}"/>
    <cellStyle name="20% - Ênfase6 52 4" xfId="11063" xr:uid="{00000000-0005-0000-0000-0000F5310000}"/>
    <cellStyle name="20% - Ênfase6 52 5" xfId="14377" xr:uid="{00000000-0005-0000-0000-0000F6310000}"/>
    <cellStyle name="20% - Ênfase6 52 6" xfId="17686" xr:uid="{00000000-0005-0000-0000-0000F7310000}"/>
    <cellStyle name="20% - Ênfase6 52 7" xfId="21027" xr:uid="{00000000-0005-0000-0000-0000F8310000}"/>
    <cellStyle name="20% - Ênfase6 52 8" xfId="24392" xr:uid="{00000000-0005-0000-0000-0000F9310000}"/>
    <cellStyle name="20% - Ênfase6 52 9" xfId="27701" xr:uid="{00000000-0005-0000-0000-0000FA310000}"/>
    <cellStyle name="20% - Ênfase6 53" xfId="1016" xr:uid="{00000000-0005-0000-0000-0000FB310000}"/>
    <cellStyle name="20% - Ênfase6 53 2" xfId="4380" xr:uid="{00000000-0005-0000-0000-0000FC310000}"/>
    <cellStyle name="20% - Ênfase6 53 3" xfId="7688" xr:uid="{00000000-0005-0000-0000-0000FD310000}"/>
    <cellStyle name="20% - Ênfase6 53 4" xfId="11077" xr:uid="{00000000-0005-0000-0000-0000FE310000}"/>
    <cellStyle name="20% - Ênfase6 53 5" xfId="14391" xr:uid="{00000000-0005-0000-0000-0000FF310000}"/>
    <cellStyle name="20% - Ênfase6 53 6" xfId="17700" xr:uid="{00000000-0005-0000-0000-000000320000}"/>
    <cellStyle name="20% - Ênfase6 53 7" xfId="21041" xr:uid="{00000000-0005-0000-0000-000001320000}"/>
    <cellStyle name="20% - Ênfase6 53 8" xfId="24406" xr:uid="{00000000-0005-0000-0000-000002320000}"/>
    <cellStyle name="20% - Ênfase6 53 9" xfId="27715" xr:uid="{00000000-0005-0000-0000-000003320000}"/>
    <cellStyle name="20% - Ênfase6 54" xfId="1030" xr:uid="{00000000-0005-0000-0000-000004320000}"/>
    <cellStyle name="20% - Ênfase6 54 2" xfId="4394" xr:uid="{00000000-0005-0000-0000-000005320000}"/>
    <cellStyle name="20% - Ênfase6 54 3" xfId="7702" xr:uid="{00000000-0005-0000-0000-000006320000}"/>
    <cellStyle name="20% - Ênfase6 54 4" xfId="11091" xr:uid="{00000000-0005-0000-0000-000007320000}"/>
    <cellStyle name="20% - Ênfase6 54 5" xfId="14405" xr:uid="{00000000-0005-0000-0000-000008320000}"/>
    <cellStyle name="20% - Ênfase6 54 6" xfId="17714" xr:uid="{00000000-0005-0000-0000-000009320000}"/>
    <cellStyle name="20% - Ênfase6 54 7" xfId="21055" xr:uid="{00000000-0005-0000-0000-00000A320000}"/>
    <cellStyle name="20% - Ênfase6 54 8" xfId="24420" xr:uid="{00000000-0005-0000-0000-00000B320000}"/>
    <cellStyle name="20% - Ênfase6 54 9" xfId="27729" xr:uid="{00000000-0005-0000-0000-00000C320000}"/>
    <cellStyle name="20% - Ênfase6 55" xfId="1044" xr:uid="{00000000-0005-0000-0000-00000D320000}"/>
    <cellStyle name="20% - Ênfase6 55 2" xfId="4408" xr:uid="{00000000-0005-0000-0000-00000E320000}"/>
    <cellStyle name="20% - Ênfase6 55 3" xfId="7716" xr:uid="{00000000-0005-0000-0000-00000F320000}"/>
    <cellStyle name="20% - Ênfase6 55 4" xfId="11105" xr:uid="{00000000-0005-0000-0000-000010320000}"/>
    <cellStyle name="20% - Ênfase6 55 5" xfId="14419" xr:uid="{00000000-0005-0000-0000-000011320000}"/>
    <cellStyle name="20% - Ênfase6 55 6" xfId="17728" xr:uid="{00000000-0005-0000-0000-000012320000}"/>
    <cellStyle name="20% - Ênfase6 55 7" xfId="21069" xr:uid="{00000000-0005-0000-0000-000013320000}"/>
    <cellStyle name="20% - Ênfase6 55 8" xfId="24434" xr:uid="{00000000-0005-0000-0000-000014320000}"/>
    <cellStyle name="20% - Ênfase6 55 9" xfId="27743" xr:uid="{00000000-0005-0000-0000-000015320000}"/>
    <cellStyle name="20% - Ênfase6 56" xfId="1057" xr:uid="{00000000-0005-0000-0000-000016320000}"/>
    <cellStyle name="20% - Ênfase6 56 2" xfId="4421" xr:uid="{00000000-0005-0000-0000-000017320000}"/>
    <cellStyle name="20% - Ênfase6 56 3" xfId="7729" xr:uid="{00000000-0005-0000-0000-000018320000}"/>
    <cellStyle name="20% - Ênfase6 56 4" xfId="11118" xr:uid="{00000000-0005-0000-0000-000019320000}"/>
    <cellStyle name="20% - Ênfase6 56 5" xfId="14432" xr:uid="{00000000-0005-0000-0000-00001A320000}"/>
    <cellStyle name="20% - Ênfase6 56 6" xfId="17741" xr:uid="{00000000-0005-0000-0000-00001B320000}"/>
    <cellStyle name="20% - Ênfase6 56 7" xfId="21082" xr:uid="{00000000-0005-0000-0000-00001C320000}"/>
    <cellStyle name="20% - Ênfase6 56 8" xfId="24447" xr:uid="{00000000-0005-0000-0000-00001D320000}"/>
    <cellStyle name="20% - Ênfase6 56 9" xfId="27756" xr:uid="{00000000-0005-0000-0000-00001E320000}"/>
    <cellStyle name="20% - Ênfase6 57" xfId="1071" xr:uid="{00000000-0005-0000-0000-00001F320000}"/>
    <cellStyle name="20% - Ênfase6 57 2" xfId="4435" xr:uid="{00000000-0005-0000-0000-000020320000}"/>
    <cellStyle name="20% - Ênfase6 57 3" xfId="7743" xr:uid="{00000000-0005-0000-0000-000021320000}"/>
    <cellStyle name="20% - Ênfase6 57 4" xfId="11132" xr:uid="{00000000-0005-0000-0000-000022320000}"/>
    <cellStyle name="20% - Ênfase6 57 5" xfId="14446" xr:uid="{00000000-0005-0000-0000-000023320000}"/>
    <cellStyle name="20% - Ênfase6 57 6" xfId="17755" xr:uid="{00000000-0005-0000-0000-000024320000}"/>
    <cellStyle name="20% - Ênfase6 57 7" xfId="21096" xr:uid="{00000000-0005-0000-0000-000025320000}"/>
    <cellStyle name="20% - Ênfase6 57 8" xfId="24461" xr:uid="{00000000-0005-0000-0000-000026320000}"/>
    <cellStyle name="20% - Ênfase6 57 9" xfId="27770" xr:uid="{00000000-0005-0000-0000-000027320000}"/>
    <cellStyle name="20% - Ênfase6 58" xfId="1085" xr:uid="{00000000-0005-0000-0000-000028320000}"/>
    <cellStyle name="20% - Ênfase6 58 2" xfId="4449" xr:uid="{00000000-0005-0000-0000-000029320000}"/>
    <cellStyle name="20% - Ênfase6 58 3" xfId="7757" xr:uid="{00000000-0005-0000-0000-00002A320000}"/>
    <cellStyle name="20% - Ênfase6 58 4" xfId="11146" xr:uid="{00000000-0005-0000-0000-00002B320000}"/>
    <cellStyle name="20% - Ênfase6 58 5" xfId="14460" xr:uid="{00000000-0005-0000-0000-00002C320000}"/>
    <cellStyle name="20% - Ênfase6 58 6" xfId="17769" xr:uid="{00000000-0005-0000-0000-00002D320000}"/>
    <cellStyle name="20% - Ênfase6 58 7" xfId="21110" xr:uid="{00000000-0005-0000-0000-00002E320000}"/>
    <cellStyle name="20% - Ênfase6 58 8" xfId="24475" xr:uid="{00000000-0005-0000-0000-00002F320000}"/>
    <cellStyle name="20% - Ênfase6 58 9" xfId="27784" xr:uid="{00000000-0005-0000-0000-000030320000}"/>
    <cellStyle name="20% - Ênfase6 59" xfId="1099" xr:uid="{00000000-0005-0000-0000-000031320000}"/>
    <cellStyle name="20% - Ênfase6 59 2" xfId="4463" xr:uid="{00000000-0005-0000-0000-000032320000}"/>
    <cellStyle name="20% - Ênfase6 59 3" xfId="7771" xr:uid="{00000000-0005-0000-0000-000033320000}"/>
    <cellStyle name="20% - Ênfase6 59 4" xfId="11160" xr:uid="{00000000-0005-0000-0000-000034320000}"/>
    <cellStyle name="20% - Ênfase6 59 5" xfId="14474" xr:uid="{00000000-0005-0000-0000-000035320000}"/>
    <cellStyle name="20% - Ênfase6 59 6" xfId="17783" xr:uid="{00000000-0005-0000-0000-000036320000}"/>
    <cellStyle name="20% - Ênfase6 59 7" xfId="21124" xr:uid="{00000000-0005-0000-0000-000037320000}"/>
    <cellStyle name="20% - Ênfase6 59 8" xfId="24489" xr:uid="{00000000-0005-0000-0000-000038320000}"/>
    <cellStyle name="20% - Ênfase6 59 9" xfId="27798" xr:uid="{00000000-0005-0000-0000-000039320000}"/>
    <cellStyle name="20% - Ênfase6 6" xfId="397" xr:uid="{00000000-0005-0000-0000-00003A320000}"/>
    <cellStyle name="20% - Ênfase6 6 2" xfId="3761" xr:uid="{00000000-0005-0000-0000-00003B320000}"/>
    <cellStyle name="20% - Ênfase6 6 3" xfId="7069" xr:uid="{00000000-0005-0000-0000-00003C320000}"/>
    <cellStyle name="20% - Ênfase6 6 4" xfId="10458" xr:uid="{00000000-0005-0000-0000-00003D320000}"/>
    <cellStyle name="20% - Ênfase6 6 5" xfId="13772" xr:uid="{00000000-0005-0000-0000-00003E320000}"/>
    <cellStyle name="20% - Ênfase6 6 6" xfId="17081" xr:uid="{00000000-0005-0000-0000-00003F320000}"/>
    <cellStyle name="20% - Ênfase6 6 7" xfId="20422" xr:uid="{00000000-0005-0000-0000-000040320000}"/>
    <cellStyle name="20% - Ênfase6 6 8" xfId="23787" xr:uid="{00000000-0005-0000-0000-000041320000}"/>
    <cellStyle name="20% - Ênfase6 6 9" xfId="27096" xr:uid="{00000000-0005-0000-0000-000042320000}"/>
    <cellStyle name="20% - Ênfase6 60" xfId="1113" xr:uid="{00000000-0005-0000-0000-000043320000}"/>
    <cellStyle name="20% - Ênfase6 60 2" xfId="4477" xr:uid="{00000000-0005-0000-0000-000044320000}"/>
    <cellStyle name="20% - Ênfase6 60 3" xfId="7785" xr:uid="{00000000-0005-0000-0000-000045320000}"/>
    <cellStyle name="20% - Ênfase6 60 4" xfId="11174" xr:uid="{00000000-0005-0000-0000-000046320000}"/>
    <cellStyle name="20% - Ênfase6 60 5" xfId="14488" xr:uid="{00000000-0005-0000-0000-000047320000}"/>
    <cellStyle name="20% - Ênfase6 60 6" xfId="17797" xr:uid="{00000000-0005-0000-0000-000048320000}"/>
    <cellStyle name="20% - Ênfase6 60 7" xfId="21138" xr:uid="{00000000-0005-0000-0000-000049320000}"/>
    <cellStyle name="20% - Ênfase6 60 8" xfId="24503" xr:uid="{00000000-0005-0000-0000-00004A320000}"/>
    <cellStyle name="20% - Ênfase6 60 9" xfId="27812" xr:uid="{00000000-0005-0000-0000-00004B320000}"/>
    <cellStyle name="20% - Ênfase6 61" xfId="1127" xr:uid="{00000000-0005-0000-0000-00004C320000}"/>
    <cellStyle name="20% - Ênfase6 61 2" xfId="4491" xr:uid="{00000000-0005-0000-0000-00004D320000}"/>
    <cellStyle name="20% - Ênfase6 61 3" xfId="7799" xr:uid="{00000000-0005-0000-0000-00004E320000}"/>
    <cellStyle name="20% - Ênfase6 61 4" xfId="11188" xr:uid="{00000000-0005-0000-0000-00004F320000}"/>
    <cellStyle name="20% - Ênfase6 61 5" xfId="14502" xr:uid="{00000000-0005-0000-0000-000050320000}"/>
    <cellStyle name="20% - Ênfase6 61 6" xfId="17811" xr:uid="{00000000-0005-0000-0000-000051320000}"/>
    <cellStyle name="20% - Ênfase6 61 7" xfId="21152" xr:uid="{00000000-0005-0000-0000-000052320000}"/>
    <cellStyle name="20% - Ênfase6 61 8" xfId="24517" xr:uid="{00000000-0005-0000-0000-000053320000}"/>
    <cellStyle name="20% - Ênfase6 61 9" xfId="27826" xr:uid="{00000000-0005-0000-0000-000054320000}"/>
    <cellStyle name="20% - Ênfase6 62" xfId="1141" xr:uid="{00000000-0005-0000-0000-000055320000}"/>
    <cellStyle name="20% - Ênfase6 62 2" xfId="4505" xr:uid="{00000000-0005-0000-0000-000056320000}"/>
    <cellStyle name="20% - Ênfase6 62 3" xfId="7813" xr:uid="{00000000-0005-0000-0000-000057320000}"/>
    <cellStyle name="20% - Ênfase6 62 4" xfId="11202" xr:uid="{00000000-0005-0000-0000-000058320000}"/>
    <cellStyle name="20% - Ênfase6 62 5" xfId="14516" xr:uid="{00000000-0005-0000-0000-000059320000}"/>
    <cellStyle name="20% - Ênfase6 62 6" xfId="17825" xr:uid="{00000000-0005-0000-0000-00005A320000}"/>
    <cellStyle name="20% - Ênfase6 62 7" xfId="21166" xr:uid="{00000000-0005-0000-0000-00005B320000}"/>
    <cellStyle name="20% - Ênfase6 62 8" xfId="24531" xr:uid="{00000000-0005-0000-0000-00005C320000}"/>
    <cellStyle name="20% - Ênfase6 62 9" xfId="27840" xr:uid="{00000000-0005-0000-0000-00005D320000}"/>
    <cellStyle name="20% - Ênfase6 63" xfId="1155" xr:uid="{00000000-0005-0000-0000-00005E320000}"/>
    <cellStyle name="20% - Ênfase6 63 2" xfId="4519" xr:uid="{00000000-0005-0000-0000-00005F320000}"/>
    <cellStyle name="20% - Ênfase6 63 3" xfId="7827" xr:uid="{00000000-0005-0000-0000-000060320000}"/>
    <cellStyle name="20% - Ênfase6 63 4" xfId="11216" xr:uid="{00000000-0005-0000-0000-000061320000}"/>
    <cellStyle name="20% - Ênfase6 63 5" xfId="14530" xr:uid="{00000000-0005-0000-0000-000062320000}"/>
    <cellStyle name="20% - Ênfase6 63 6" xfId="17839" xr:uid="{00000000-0005-0000-0000-000063320000}"/>
    <cellStyle name="20% - Ênfase6 63 7" xfId="21180" xr:uid="{00000000-0005-0000-0000-000064320000}"/>
    <cellStyle name="20% - Ênfase6 63 8" xfId="24545" xr:uid="{00000000-0005-0000-0000-000065320000}"/>
    <cellStyle name="20% - Ênfase6 63 9" xfId="27854" xr:uid="{00000000-0005-0000-0000-000066320000}"/>
    <cellStyle name="20% - Ênfase6 64" xfId="1169" xr:uid="{00000000-0005-0000-0000-000067320000}"/>
    <cellStyle name="20% - Ênfase6 64 2" xfId="4533" xr:uid="{00000000-0005-0000-0000-000068320000}"/>
    <cellStyle name="20% - Ênfase6 64 3" xfId="7841" xr:uid="{00000000-0005-0000-0000-000069320000}"/>
    <cellStyle name="20% - Ênfase6 64 4" xfId="11230" xr:uid="{00000000-0005-0000-0000-00006A320000}"/>
    <cellStyle name="20% - Ênfase6 64 5" xfId="14544" xr:uid="{00000000-0005-0000-0000-00006B320000}"/>
    <cellStyle name="20% - Ênfase6 64 6" xfId="17853" xr:uid="{00000000-0005-0000-0000-00006C320000}"/>
    <cellStyle name="20% - Ênfase6 64 7" xfId="21194" xr:uid="{00000000-0005-0000-0000-00006D320000}"/>
    <cellStyle name="20% - Ênfase6 64 8" xfId="24559" xr:uid="{00000000-0005-0000-0000-00006E320000}"/>
    <cellStyle name="20% - Ênfase6 64 9" xfId="27868" xr:uid="{00000000-0005-0000-0000-00006F320000}"/>
    <cellStyle name="20% - Ênfase6 65" xfId="1182" xr:uid="{00000000-0005-0000-0000-000070320000}"/>
    <cellStyle name="20% - Ênfase6 65 2" xfId="4546" xr:uid="{00000000-0005-0000-0000-000071320000}"/>
    <cellStyle name="20% - Ênfase6 65 3" xfId="7854" xr:uid="{00000000-0005-0000-0000-000072320000}"/>
    <cellStyle name="20% - Ênfase6 65 4" xfId="11243" xr:uid="{00000000-0005-0000-0000-000073320000}"/>
    <cellStyle name="20% - Ênfase6 65 5" xfId="14557" xr:uid="{00000000-0005-0000-0000-000074320000}"/>
    <cellStyle name="20% - Ênfase6 65 6" xfId="17866" xr:uid="{00000000-0005-0000-0000-000075320000}"/>
    <cellStyle name="20% - Ênfase6 65 7" xfId="21207" xr:uid="{00000000-0005-0000-0000-000076320000}"/>
    <cellStyle name="20% - Ênfase6 65 8" xfId="24572" xr:uid="{00000000-0005-0000-0000-000077320000}"/>
    <cellStyle name="20% - Ênfase6 65 9" xfId="27881" xr:uid="{00000000-0005-0000-0000-000078320000}"/>
    <cellStyle name="20% - Ênfase6 66" xfId="1196" xr:uid="{00000000-0005-0000-0000-000079320000}"/>
    <cellStyle name="20% - Ênfase6 66 2" xfId="4560" xr:uid="{00000000-0005-0000-0000-00007A320000}"/>
    <cellStyle name="20% - Ênfase6 66 3" xfId="7868" xr:uid="{00000000-0005-0000-0000-00007B320000}"/>
    <cellStyle name="20% - Ênfase6 66 4" xfId="11257" xr:uid="{00000000-0005-0000-0000-00007C320000}"/>
    <cellStyle name="20% - Ênfase6 66 5" xfId="14571" xr:uid="{00000000-0005-0000-0000-00007D320000}"/>
    <cellStyle name="20% - Ênfase6 66 6" xfId="17880" xr:uid="{00000000-0005-0000-0000-00007E320000}"/>
    <cellStyle name="20% - Ênfase6 66 7" xfId="21221" xr:uid="{00000000-0005-0000-0000-00007F320000}"/>
    <cellStyle name="20% - Ênfase6 66 8" xfId="24586" xr:uid="{00000000-0005-0000-0000-000080320000}"/>
    <cellStyle name="20% - Ênfase6 66 9" xfId="27895" xr:uid="{00000000-0005-0000-0000-000081320000}"/>
    <cellStyle name="20% - Ênfase6 67" xfId="1210" xr:uid="{00000000-0005-0000-0000-000082320000}"/>
    <cellStyle name="20% - Ênfase6 67 2" xfId="4574" xr:uid="{00000000-0005-0000-0000-000083320000}"/>
    <cellStyle name="20% - Ênfase6 67 3" xfId="7882" xr:uid="{00000000-0005-0000-0000-000084320000}"/>
    <cellStyle name="20% - Ênfase6 67 4" xfId="11271" xr:uid="{00000000-0005-0000-0000-000085320000}"/>
    <cellStyle name="20% - Ênfase6 67 5" xfId="14585" xr:uid="{00000000-0005-0000-0000-000086320000}"/>
    <cellStyle name="20% - Ênfase6 67 6" xfId="17894" xr:uid="{00000000-0005-0000-0000-000087320000}"/>
    <cellStyle name="20% - Ênfase6 67 7" xfId="21235" xr:uid="{00000000-0005-0000-0000-000088320000}"/>
    <cellStyle name="20% - Ênfase6 67 8" xfId="24600" xr:uid="{00000000-0005-0000-0000-000089320000}"/>
    <cellStyle name="20% - Ênfase6 67 9" xfId="27909" xr:uid="{00000000-0005-0000-0000-00008A320000}"/>
    <cellStyle name="20% - Ênfase6 68" xfId="1224" xr:uid="{00000000-0005-0000-0000-00008B320000}"/>
    <cellStyle name="20% - Ênfase6 68 2" xfId="4588" xr:uid="{00000000-0005-0000-0000-00008C320000}"/>
    <cellStyle name="20% - Ênfase6 68 3" xfId="7896" xr:uid="{00000000-0005-0000-0000-00008D320000}"/>
    <cellStyle name="20% - Ênfase6 68 4" xfId="11285" xr:uid="{00000000-0005-0000-0000-00008E320000}"/>
    <cellStyle name="20% - Ênfase6 68 5" xfId="14599" xr:uid="{00000000-0005-0000-0000-00008F320000}"/>
    <cellStyle name="20% - Ênfase6 68 6" xfId="17908" xr:uid="{00000000-0005-0000-0000-000090320000}"/>
    <cellStyle name="20% - Ênfase6 68 7" xfId="21249" xr:uid="{00000000-0005-0000-0000-000091320000}"/>
    <cellStyle name="20% - Ênfase6 68 8" xfId="24614" xr:uid="{00000000-0005-0000-0000-000092320000}"/>
    <cellStyle name="20% - Ênfase6 68 9" xfId="27923" xr:uid="{00000000-0005-0000-0000-000093320000}"/>
    <cellStyle name="20% - Ênfase6 69" xfId="1238" xr:uid="{00000000-0005-0000-0000-000094320000}"/>
    <cellStyle name="20% - Ênfase6 69 2" xfId="4602" xr:uid="{00000000-0005-0000-0000-000095320000}"/>
    <cellStyle name="20% - Ênfase6 69 3" xfId="7910" xr:uid="{00000000-0005-0000-0000-000096320000}"/>
    <cellStyle name="20% - Ênfase6 69 4" xfId="11299" xr:uid="{00000000-0005-0000-0000-000097320000}"/>
    <cellStyle name="20% - Ênfase6 69 5" xfId="14613" xr:uid="{00000000-0005-0000-0000-000098320000}"/>
    <cellStyle name="20% - Ênfase6 69 6" xfId="17922" xr:uid="{00000000-0005-0000-0000-000099320000}"/>
    <cellStyle name="20% - Ênfase6 69 7" xfId="21263" xr:uid="{00000000-0005-0000-0000-00009A320000}"/>
    <cellStyle name="20% - Ênfase6 69 8" xfId="24628" xr:uid="{00000000-0005-0000-0000-00009B320000}"/>
    <cellStyle name="20% - Ênfase6 69 9" xfId="27937" xr:uid="{00000000-0005-0000-0000-00009C320000}"/>
    <cellStyle name="20% - Ênfase6 7" xfId="410" xr:uid="{00000000-0005-0000-0000-00009D320000}"/>
    <cellStyle name="20% - Ênfase6 7 2" xfId="3774" xr:uid="{00000000-0005-0000-0000-00009E320000}"/>
    <cellStyle name="20% - Ênfase6 7 3" xfId="7082" xr:uid="{00000000-0005-0000-0000-00009F320000}"/>
    <cellStyle name="20% - Ênfase6 7 4" xfId="10471" xr:uid="{00000000-0005-0000-0000-0000A0320000}"/>
    <cellStyle name="20% - Ênfase6 7 5" xfId="13785" xr:uid="{00000000-0005-0000-0000-0000A1320000}"/>
    <cellStyle name="20% - Ênfase6 7 6" xfId="17094" xr:uid="{00000000-0005-0000-0000-0000A2320000}"/>
    <cellStyle name="20% - Ênfase6 7 7" xfId="20435" xr:uid="{00000000-0005-0000-0000-0000A3320000}"/>
    <cellStyle name="20% - Ênfase6 7 8" xfId="23800" xr:uid="{00000000-0005-0000-0000-0000A4320000}"/>
    <cellStyle name="20% - Ênfase6 7 9" xfId="27109" xr:uid="{00000000-0005-0000-0000-0000A5320000}"/>
    <cellStyle name="20% - Ênfase6 70" xfId="1252" xr:uid="{00000000-0005-0000-0000-0000A6320000}"/>
    <cellStyle name="20% - Ênfase6 70 2" xfId="4616" xr:uid="{00000000-0005-0000-0000-0000A7320000}"/>
    <cellStyle name="20% - Ênfase6 70 3" xfId="7924" xr:uid="{00000000-0005-0000-0000-0000A8320000}"/>
    <cellStyle name="20% - Ênfase6 70 4" xfId="11313" xr:uid="{00000000-0005-0000-0000-0000A9320000}"/>
    <cellStyle name="20% - Ênfase6 70 5" xfId="14627" xr:uid="{00000000-0005-0000-0000-0000AA320000}"/>
    <cellStyle name="20% - Ênfase6 70 6" xfId="17936" xr:uid="{00000000-0005-0000-0000-0000AB320000}"/>
    <cellStyle name="20% - Ênfase6 70 7" xfId="21277" xr:uid="{00000000-0005-0000-0000-0000AC320000}"/>
    <cellStyle name="20% - Ênfase6 70 8" xfId="24642" xr:uid="{00000000-0005-0000-0000-0000AD320000}"/>
    <cellStyle name="20% - Ênfase6 70 9" xfId="27951" xr:uid="{00000000-0005-0000-0000-0000AE320000}"/>
    <cellStyle name="20% - Ênfase6 71" xfId="1266" xr:uid="{00000000-0005-0000-0000-0000AF320000}"/>
    <cellStyle name="20% - Ênfase6 71 2" xfId="4630" xr:uid="{00000000-0005-0000-0000-0000B0320000}"/>
    <cellStyle name="20% - Ênfase6 71 3" xfId="7938" xr:uid="{00000000-0005-0000-0000-0000B1320000}"/>
    <cellStyle name="20% - Ênfase6 71 4" xfId="11327" xr:uid="{00000000-0005-0000-0000-0000B2320000}"/>
    <cellStyle name="20% - Ênfase6 71 5" xfId="14641" xr:uid="{00000000-0005-0000-0000-0000B3320000}"/>
    <cellStyle name="20% - Ênfase6 71 6" xfId="17950" xr:uid="{00000000-0005-0000-0000-0000B4320000}"/>
    <cellStyle name="20% - Ênfase6 71 7" xfId="21291" xr:uid="{00000000-0005-0000-0000-0000B5320000}"/>
    <cellStyle name="20% - Ênfase6 71 8" xfId="24656" xr:uid="{00000000-0005-0000-0000-0000B6320000}"/>
    <cellStyle name="20% - Ênfase6 71 9" xfId="27965" xr:uid="{00000000-0005-0000-0000-0000B7320000}"/>
    <cellStyle name="20% - Ênfase6 72" xfId="1280" xr:uid="{00000000-0005-0000-0000-0000B8320000}"/>
    <cellStyle name="20% - Ênfase6 72 2" xfId="4644" xr:uid="{00000000-0005-0000-0000-0000B9320000}"/>
    <cellStyle name="20% - Ênfase6 72 3" xfId="7952" xr:uid="{00000000-0005-0000-0000-0000BA320000}"/>
    <cellStyle name="20% - Ênfase6 72 4" xfId="11341" xr:uid="{00000000-0005-0000-0000-0000BB320000}"/>
    <cellStyle name="20% - Ênfase6 72 5" xfId="14655" xr:uid="{00000000-0005-0000-0000-0000BC320000}"/>
    <cellStyle name="20% - Ênfase6 72 6" xfId="17964" xr:uid="{00000000-0005-0000-0000-0000BD320000}"/>
    <cellStyle name="20% - Ênfase6 72 7" xfId="21305" xr:uid="{00000000-0005-0000-0000-0000BE320000}"/>
    <cellStyle name="20% - Ênfase6 72 8" xfId="24670" xr:uid="{00000000-0005-0000-0000-0000BF320000}"/>
    <cellStyle name="20% - Ênfase6 72 9" xfId="27979" xr:uid="{00000000-0005-0000-0000-0000C0320000}"/>
    <cellStyle name="20% - Ênfase6 73" xfId="1294" xr:uid="{00000000-0005-0000-0000-0000C1320000}"/>
    <cellStyle name="20% - Ênfase6 73 2" xfId="4658" xr:uid="{00000000-0005-0000-0000-0000C2320000}"/>
    <cellStyle name="20% - Ênfase6 73 3" xfId="7966" xr:uid="{00000000-0005-0000-0000-0000C3320000}"/>
    <cellStyle name="20% - Ênfase6 73 4" xfId="11355" xr:uid="{00000000-0005-0000-0000-0000C4320000}"/>
    <cellStyle name="20% - Ênfase6 73 5" xfId="14669" xr:uid="{00000000-0005-0000-0000-0000C5320000}"/>
    <cellStyle name="20% - Ênfase6 73 6" xfId="17978" xr:uid="{00000000-0005-0000-0000-0000C6320000}"/>
    <cellStyle name="20% - Ênfase6 73 7" xfId="21319" xr:uid="{00000000-0005-0000-0000-0000C7320000}"/>
    <cellStyle name="20% - Ênfase6 73 8" xfId="24684" xr:uid="{00000000-0005-0000-0000-0000C8320000}"/>
    <cellStyle name="20% - Ênfase6 73 9" xfId="27993" xr:uid="{00000000-0005-0000-0000-0000C9320000}"/>
    <cellStyle name="20% - Ênfase6 74" xfId="1308" xr:uid="{00000000-0005-0000-0000-0000CA320000}"/>
    <cellStyle name="20% - Ênfase6 74 2" xfId="4672" xr:uid="{00000000-0005-0000-0000-0000CB320000}"/>
    <cellStyle name="20% - Ênfase6 74 3" xfId="7980" xr:uid="{00000000-0005-0000-0000-0000CC320000}"/>
    <cellStyle name="20% - Ênfase6 74 4" xfId="11369" xr:uid="{00000000-0005-0000-0000-0000CD320000}"/>
    <cellStyle name="20% - Ênfase6 74 5" xfId="14683" xr:uid="{00000000-0005-0000-0000-0000CE320000}"/>
    <cellStyle name="20% - Ênfase6 74 6" xfId="17992" xr:uid="{00000000-0005-0000-0000-0000CF320000}"/>
    <cellStyle name="20% - Ênfase6 74 7" xfId="21333" xr:uid="{00000000-0005-0000-0000-0000D0320000}"/>
    <cellStyle name="20% - Ênfase6 74 8" xfId="24698" xr:uid="{00000000-0005-0000-0000-0000D1320000}"/>
    <cellStyle name="20% - Ênfase6 74 9" xfId="28007" xr:uid="{00000000-0005-0000-0000-0000D2320000}"/>
    <cellStyle name="20% - Ênfase6 75" xfId="1322" xr:uid="{00000000-0005-0000-0000-0000D3320000}"/>
    <cellStyle name="20% - Ênfase6 75 2" xfId="4686" xr:uid="{00000000-0005-0000-0000-0000D4320000}"/>
    <cellStyle name="20% - Ênfase6 75 3" xfId="7994" xr:uid="{00000000-0005-0000-0000-0000D5320000}"/>
    <cellStyle name="20% - Ênfase6 75 4" xfId="11383" xr:uid="{00000000-0005-0000-0000-0000D6320000}"/>
    <cellStyle name="20% - Ênfase6 75 5" xfId="14697" xr:uid="{00000000-0005-0000-0000-0000D7320000}"/>
    <cellStyle name="20% - Ênfase6 75 6" xfId="18006" xr:uid="{00000000-0005-0000-0000-0000D8320000}"/>
    <cellStyle name="20% - Ênfase6 75 7" xfId="21347" xr:uid="{00000000-0005-0000-0000-0000D9320000}"/>
    <cellStyle name="20% - Ênfase6 75 8" xfId="24712" xr:uid="{00000000-0005-0000-0000-0000DA320000}"/>
    <cellStyle name="20% - Ênfase6 75 9" xfId="28021" xr:uid="{00000000-0005-0000-0000-0000DB320000}"/>
    <cellStyle name="20% - Ênfase6 76" xfId="1336" xr:uid="{00000000-0005-0000-0000-0000DC320000}"/>
    <cellStyle name="20% - Ênfase6 76 2" xfId="4700" xr:uid="{00000000-0005-0000-0000-0000DD320000}"/>
    <cellStyle name="20% - Ênfase6 76 3" xfId="8008" xr:uid="{00000000-0005-0000-0000-0000DE320000}"/>
    <cellStyle name="20% - Ênfase6 76 4" xfId="11397" xr:uid="{00000000-0005-0000-0000-0000DF320000}"/>
    <cellStyle name="20% - Ênfase6 76 5" xfId="14711" xr:uid="{00000000-0005-0000-0000-0000E0320000}"/>
    <cellStyle name="20% - Ênfase6 76 6" xfId="18020" xr:uid="{00000000-0005-0000-0000-0000E1320000}"/>
    <cellStyle name="20% - Ênfase6 76 7" xfId="21361" xr:uid="{00000000-0005-0000-0000-0000E2320000}"/>
    <cellStyle name="20% - Ênfase6 76 8" xfId="24726" xr:uid="{00000000-0005-0000-0000-0000E3320000}"/>
    <cellStyle name="20% - Ênfase6 76 9" xfId="28035" xr:uid="{00000000-0005-0000-0000-0000E4320000}"/>
    <cellStyle name="20% - Ênfase6 77" xfId="1350" xr:uid="{00000000-0005-0000-0000-0000E5320000}"/>
    <cellStyle name="20% - Ênfase6 77 2" xfId="4714" xr:uid="{00000000-0005-0000-0000-0000E6320000}"/>
    <cellStyle name="20% - Ênfase6 77 3" xfId="8022" xr:uid="{00000000-0005-0000-0000-0000E7320000}"/>
    <cellStyle name="20% - Ênfase6 77 4" xfId="11411" xr:uid="{00000000-0005-0000-0000-0000E8320000}"/>
    <cellStyle name="20% - Ênfase6 77 5" xfId="14725" xr:uid="{00000000-0005-0000-0000-0000E9320000}"/>
    <cellStyle name="20% - Ênfase6 77 6" xfId="18034" xr:uid="{00000000-0005-0000-0000-0000EA320000}"/>
    <cellStyle name="20% - Ênfase6 77 7" xfId="21375" xr:uid="{00000000-0005-0000-0000-0000EB320000}"/>
    <cellStyle name="20% - Ênfase6 77 8" xfId="24740" xr:uid="{00000000-0005-0000-0000-0000EC320000}"/>
    <cellStyle name="20% - Ênfase6 77 9" xfId="28049" xr:uid="{00000000-0005-0000-0000-0000ED320000}"/>
    <cellStyle name="20% - Ênfase6 78" xfId="1364" xr:uid="{00000000-0005-0000-0000-0000EE320000}"/>
    <cellStyle name="20% - Ênfase6 78 2" xfId="4728" xr:uid="{00000000-0005-0000-0000-0000EF320000}"/>
    <cellStyle name="20% - Ênfase6 78 3" xfId="8036" xr:uid="{00000000-0005-0000-0000-0000F0320000}"/>
    <cellStyle name="20% - Ênfase6 78 4" xfId="11425" xr:uid="{00000000-0005-0000-0000-0000F1320000}"/>
    <cellStyle name="20% - Ênfase6 78 5" xfId="14739" xr:uid="{00000000-0005-0000-0000-0000F2320000}"/>
    <cellStyle name="20% - Ênfase6 78 6" xfId="18048" xr:uid="{00000000-0005-0000-0000-0000F3320000}"/>
    <cellStyle name="20% - Ênfase6 78 7" xfId="21389" xr:uid="{00000000-0005-0000-0000-0000F4320000}"/>
    <cellStyle name="20% - Ênfase6 78 8" xfId="24754" xr:uid="{00000000-0005-0000-0000-0000F5320000}"/>
    <cellStyle name="20% - Ênfase6 78 9" xfId="28063" xr:uid="{00000000-0005-0000-0000-0000F6320000}"/>
    <cellStyle name="20% - Ênfase6 79" xfId="1378" xr:uid="{00000000-0005-0000-0000-0000F7320000}"/>
    <cellStyle name="20% - Ênfase6 79 2" xfId="4742" xr:uid="{00000000-0005-0000-0000-0000F8320000}"/>
    <cellStyle name="20% - Ênfase6 79 3" xfId="8050" xr:uid="{00000000-0005-0000-0000-0000F9320000}"/>
    <cellStyle name="20% - Ênfase6 79 4" xfId="11439" xr:uid="{00000000-0005-0000-0000-0000FA320000}"/>
    <cellStyle name="20% - Ênfase6 79 5" xfId="14753" xr:uid="{00000000-0005-0000-0000-0000FB320000}"/>
    <cellStyle name="20% - Ênfase6 79 6" xfId="18062" xr:uid="{00000000-0005-0000-0000-0000FC320000}"/>
    <cellStyle name="20% - Ênfase6 79 7" xfId="21403" xr:uid="{00000000-0005-0000-0000-0000FD320000}"/>
    <cellStyle name="20% - Ênfase6 79 8" xfId="24768" xr:uid="{00000000-0005-0000-0000-0000FE320000}"/>
    <cellStyle name="20% - Ênfase6 79 9" xfId="28077" xr:uid="{00000000-0005-0000-0000-0000FF320000}"/>
    <cellStyle name="20% - Ênfase6 8" xfId="423" xr:uid="{00000000-0005-0000-0000-000000330000}"/>
    <cellStyle name="20% - Ênfase6 8 2" xfId="3787" xr:uid="{00000000-0005-0000-0000-000001330000}"/>
    <cellStyle name="20% - Ênfase6 8 3" xfId="7095" xr:uid="{00000000-0005-0000-0000-000002330000}"/>
    <cellStyle name="20% - Ênfase6 8 4" xfId="10484" xr:uid="{00000000-0005-0000-0000-000003330000}"/>
    <cellStyle name="20% - Ênfase6 8 5" xfId="13798" xr:uid="{00000000-0005-0000-0000-000004330000}"/>
    <cellStyle name="20% - Ênfase6 8 6" xfId="17107" xr:uid="{00000000-0005-0000-0000-000005330000}"/>
    <cellStyle name="20% - Ênfase6 8 7" xfId="20448" xr:uid="{00000000-0005-0000-0000-000006330000}"/>
    <cellStyle name="20% - Ênfase6 8 8" xfId="23813" xr:uid="{00000000-0005-0000-0000-000007330000}"/>
    <cellStyle name="20% - Ênfase6 8 9" xfId="27122" xr:uid="{00000000-0005-0000-0000-000008330000}"/>
    <cellStyle name="20% - Ênfase6 80" xfId="1392" xr:uid="{00000000-0005-0000-0000-000009330000}"/>
    <cellStyle name="20% - Ênfase6 80 2" xfId="4756" xr:uid="{00000000-0005-0000-0000-00000A330000}"/>
    <cellStyle name="20% - Ênfase6 80 3" xfId="8064" xr:uid="{00000000-0005-0000-0000-00000B330000}"/>
    <cellStyle name="20% - Ênfase6 80 4" xfId="11453" xr:uid="{00000000-0005-0000-0000-00000C330000}"/>
    <cellStyle name="20% - Ênfase6 80 5" xfId="14767" xr:uid="{00000000-0005-0000-0000-00000D330000}"/>
    <cellStyle name="20% - Ênfase6 80 6" xfId="18076" xr:uid="{00000000-0005-0000-0000-00000E330000}"/>
    <cellStyle name="20% - Ênfase6 80 7" xfId="21417" xr:uid="{00000000-0005-0000-0000-00000F330000}"/>
    <cellStyle name="20% - Ênfase6 80 8" xfId="24782" xr:uid="{00000000-0005-0000-0000-000010330000}"/>
    <cellStyle name="20% - Ênfase6 80 9" xfId="28091" xr:uid="{00000000-0005-0000-0000-000011330000}"/>
    <cellStyle name="20% - Ênfase6 81" xfId="1406" xr:uid="{00000000-0005-0000-0000-000012330000}"/>
    <cellStyle name="20% - Ênfase6 81 2" xfId="4770" xr:uid="{00000000-0005-0000-0000-000013330000}"/>
    <cellStyle name="20% - Ênfase6 81 3" xfId="8078" xr:uid="{00000000-0005-0000-0000-000014330000}"/>
    <cellStyle name="20% - Ênfase6 81 4" xfId="11467" xr:uid="{00000000-0005-0000-0000-000015330000}"/>
    <cellStyle name="20% - Ênfase6 81 5" xfId="14781" xr:uid="{00000000-0005-0000-0000-000016330000}"/>
    <cellStyle name="20% - Ênfase6 81 6" xfId="18090" xr:uid="{00000000-0005-0000-0000-000017330000}"/>
    <cellStyle name="20% - Ênfase6 81 7" xfId="21431" xr:uid="{00000000-0005-0000-0000-000018330000}"/>
    <cellStyle name="20% - Ênfase6 81 8" xfId="24796" xr:uid="{00000000-0005-0000-0000-000019330000}"/>
    <cellStyle name="20% - Ênfase6 81 9" xfId="28105" xr:uid="{00000000-0005-0000-0000-00001A330000}"/>
    <cellStyle name="20% - Ênfase6 82" xfId="1420" xr:uid="{00000000-0005-0000-0000-00001B330000}"/>
    <cellStyle name="20% - Ênfase6 82 2" xfId="4784" xr:uid="{00000000-0005-0000-0000-00001C330000}"/>
    <cellStyle name="20% - Ênfase6 82 3" xfId="8092" xr:uid="{00000000-0005-0000-0000-00001D330000}"/>
    <cellStyle name="20% - Ênfase6 82 4" xfId="11481" xr:uid="{00000000-0005-0000-0000-00001E330000}"/>
    <cellStyle name="20% - Ênfase6 82 5" xfId="14795" xr:uid="{00000000-0005-0000-0000-00001F330000}"/>
    <cellStyle name="20% - Ênfase6 82 6" xfId="18104" xr:uid="{00000000-0005-0000-0000-000020330000}"/>
    <cellStyle name="20% - Ênfase6 82 7" xfId="21445" xr:uid="{00000000-0005-0000-0000-000021330000}"/>
    <cellStyle name="20% - Ênfase6 82 8" xfId="24810" xr:uid="{00000000-0005-0000-0000-000022330000}"/>
    <cellStyle name="20% - Ênfase6 82 9" xfId="28119" xr:uid="{00000000-0005-0000-0000-000023330000}"/>
    <cellStyle name="20% - Ênfase6 83" xfId="1434" xr:uid="{00000000-0005-0000-0000-000024330000}"/>
    <cellStyle name="20% - Ênfase6 83 2" xfId="4798" xr:uid="{00000000-0005-0000-0000-000025330000}"/>
    <cellStyle name="20% - Ênfase6 83 3" xfId="8106" xr:uid="{00000000-0005-0000-0000-000026330000}"/>
    <cellStyle name="20% - Ênfase6 83 4" xfId="11495" xr:uid="{00000000-0005-0000-0000-000027330000}"/>
    <cellStyle name="20% - Ênfase6 83 5" xfId="14809" xr:uid="{00000000-0005-0000-0000-000028330000}"/>
    <cellStyle name="20% - Ênfase6 83 6" xfId="18118" xr:uid="{00000000-0005-0000-0000-000029330000}"/>
    <cellStyle name="20% - Ênfase6 83 7" xfId="21459" xr:uid="{00000000-0005-0000-0000-00002A330000}"/>
    <cellStyle name="20% - Ênfase6 83 8" xfId="24824" xr:uid="{00000000-0005-0000-0000-00002B330000}"/>
    <cellStyle name="20% - Ênfase6 83 9" xfId="28133" xr:uid="{00000000-0005-0000-0000-00002C330000}"/>
    <cellStyle name="20% - Ênfase6 84" xfId="1448" xr:uid="{00000000-0005-0000-0000-00002D330000}"/>
    <cellStyle name="20% - Ênfase6 84 2" xfId="4812" xr:uid="{00000000-0005-0000-0000-00002E330000}"/>
    <cellStyle name="20% - Ênfase6 84 3" xfId="8120" xr:uid="{00000000-0005-0000-0000-00002F330000}"/>
    <cellStyle name="20% - Ênfase6 84 4" xfId="11509" xr:uid="{00000000-0005-0000-0000-000030330000}"/>
    <cellStyle name="20% - Ênfase6 84 5" xfId="14823" xr:uid="{00000000-0005-0000-0000-000031330000}"/>
    <cellStyle name="20% - Ênfase6 84 6" xfId="18132" xr:uid="{00000000-0005-0000-0000-000032330000}"/>
    <cellStyle name="20% - Ênfase6 84 7" xfId="21473" xr:uid="{00000000-0005-0000-0000-000033330000}"/>
    <cellStyle name="20% - Ênfase6 84 8" xfId="24838" xr:uid="{00000000-0005-0000-0000-000034330000}"/>
    <cellStyle name="20% - Ênfase6 84 9" xfId="28147" xr:uid="{00000000-0005-0000-0000-000035330000}"/>
    <cellStyle name="20% - Ênfase6 85" xfId="1462" xr:uid="{00000000-0005-0000-0000-000036330000}"/>
    <cellStyle name="20% - Ênfase6 85 2" xfId="4826" xr:uid="{00000000-0005-0000-0000-000037330000}"/>
    <cellStyle name="20% - Ênfase6 85 3" xfId="8134" xr:uid="{00000000-0005-0000-0000-000038330000}"/>
    <cellStyle name="20% - Ênfase6 85 4" xfId="11523" xr:uid="{00000000-0005-0000-0000-000039330000}"/>
    <cellStyle name="20% - Ênfase6 85 5" xfId="14837" xr:uid="{00000000-0005-0000-0000-00003A330000}"/>
    <cellStyle name="20% - Ênfase6 85 6" xfId="18146" xr:uid="{00000000-0005-0000-0000-00003B330000}"/>
    <cellStyle name="20% - Ênfase6 85 7" xfId="21487" xr:uid="{00000000-0005-0000-0000-00003C330000}"/>
    <cellStyle name="20% - Ênfase6 85 8" xfId="24852" xr:uid="{00000000-0005-0000-0000-00003D330000}"/>
    <cellStyle name="20% - Ênfase6 85 9" xfId="28161" xr:uid="{00000000-0005-0000-0000-00003E330000}"/>
    <cellStyle name="20% - Ênfase6 86" xfId="1476" xr:uid="{00000000-0005-0000-0000-00003F330000}"/>
    <cellStyle name="20% - Ênfase6 86 2" xfId="4840" xr:uid="{00000000-0005-0000-0000-000040330000}"/>
    <cellStyle name="20% - Ênfase6 86 3" xfId="8148" xr:uid="{00000000-0005-0000-0000-000041330000}"/>
    <cellStyle name="20% - Ênfase6 86 4" xfId="11537" xr:uid="{00000000-0005-0000-0000-000042330000}"/>
    <cellStyle name="20% - Ênfase6 86 5" xfId="14851" xr:uid="{00000000-0005-0000-0000-000043330000}"/>
    <cellStyle name="20% - Ênfase6 86 6" xfId="18160" xr:uid="{00000000-0005-0000-0000-000044330000}"/>
    <cellStyle name="20% - Ênfase6 86 7" xfId="21501" xr:uid="{00000000-0005-0000-0000-000045330000}"/>
    <cellStyle name="20% - Ênfase6 86 8" xfId="24866" xr:uid="{00000000-0005-0000-0000-000046330000}"/>
    <cellStyle name="20% - Ênfase6 86 9" xfId="28175" xr:uid="{00000000-0005-0000-0000-000047330000}"/>
    <cellStyle name="20% - Ênfase6 87" xfId="1490" xr:uid="{00000000-0005-0000-0000-000048330000}"/>
    <cellStyle name="20% - Ênfase6 87 2" xfId="4854" xr:uid="{00000000-0005-0000-0000-000049330000}"/>
    <cellStyle name="20% - Ênfase6 87 3" xfId="8162" xr:uid="{00000000-0005-0000-0000-00004A330000}"/>
    <cellStyle name="20% - Ênfase6 87 4" xfId="11551" xr:uid="{00000000-0005-0000-0000-00004B330000}"/>
    <cellStyle name="20% - Ênfase6 87 5" xfId="14865" xr:uid="{00000000-0005-0000-0000-00004C330000}"/>
    <cellStyle name="20% - Ênfase6 87 6" xfId="18174" xr:uid="{00000000-0005-0000-0000-00004D330000}"/>
    <cellStyle name="20% - Ênfase6 87 7" xfId="21515" xr:uid="{00000000-0005-0000-0000-00004E330000}"/>
    <cellStyle name="20% - Ênfase6 87 8" xfId="24880" xr:uid="{00000000-0005-0000-0000-00004F330000}"/>
    <cellStyle name="20% - Ênfase6 87 9" xfId="28189" xr:uid="{00000000-0005-0000-0000-000050330000}"/>
    <cellStyle name="20% - Ênfase6 88" xfId="1504" xr:uid="{00000000-0005-0000-0000-000051330000}"/>
    <cellStyle name="20% - Ênfase6 88 2" xfId="4868" xr:uid="{00000000-0005-0000-0000-000052330000}"/>
    <cellStyle name="20% - Ênfase6 88 3" xfId="8176" xr:uid="{00000000-0005-0000-0000-000053330000}"/>
    <cellStyle name="20% - Ênfase6 88 4" xfId="11565" xr:uid="{00000000-0005-0000-0000-000054330000}"/>
    <cellStyle name="20% - Ênfase6 88 5" xfId="14879" xr:uid="{00000000-0005-0000-0000-000055330000}"/>
    <cellStyle name="20% - Ênfase6 88 6" xfId="18188" xr:uid="{00000000-0005-0000-0000-000056330000}"/>
    <cellStyle name="20% - Ênfase6 88 7" xfId="21529" xr:uid="{00000000-0005-0000-0000-000057330000}"/>
    <cellStyle name="20% - Ênfase6 88 8" xfId="24894" xr:uid="{00000000-0005-0000-0000-000058330000}"/>
    <cellStyle name="20% - Ênfase6 88 9" xfId="28203" xr:uid="{00000000-0005-0000-0000-000059330000}"/>
    <cellStyle name="20% - Ênfase6 89" xfId="1518" xr:uid="{00000000-0005-0000-0000-00005A330000}"/>
    <cellStyle name="20% - Ênfase6 89 2" xfId="4882" xr:uid="{00000000-0005-0000-0000-00005B330000}"/>
    <cellStyle name="20% - Ênfase6 89 3" xfId="8190" xr:uid="{00000000-0005-0000-0000-00005C330000}"/>
    <cellStyle name="20% - Ênfase6 89 4" xfId="11579" xr:uid="{00000000-0005-0000-0000-00005D330000}"/>
    <cellStyle name="20% - Ênfase6 89 5" xfId="14893" xr:uid="{00000000-0005-0000-0000-00005E330000}"/>
    <cellStyle name="20% - Ênfase6 89 6" xfId="18202" xr:uid="{00000000-0005-0000-0000-00005F330000}"/>
    <cellStyle name="20% - Ênfase6 89 7" xfId="21543" xr:uid="{00000000-0005-0000-0000-000060330000}"/>
    <cellStyle name="20% - Ênfase6 89 8" xfId="24908" xr:uid="{00000000-0005-0000-0000-000061330000}"/>
    <cellStyle name="20% - Ênfase6 89 9" xfId="28217" xr:uid="{00000000-0005-0000-0000-000062330000}"/>
    <cellStyle name="20% - Ênfase6 9" xfId="436" xr:uid="{00000000-0005-0000-0000-000063330000}"/>
    <cellStyle name="20% - Ênfase6 9 2" xfId="3800" xr:uid="{00000000-0005-0000-0000-000064330000}"/>
    <cellStyle name="20% - Ênfase6 9 3" xfId="7108" xr:uid="{00000000-0005-0000-0000-000065330000}"/>
    <cellStyle name="20% - Ênfase6 9 4" xfId="10497" xr:uid="{00000000-0005-0000-0000-000066330000}"/>
    <cellStyle name="20% - Ênfase6 9 5" xfId="13811" xr:uid="{00000000-0005-0000-0000-000067330000}"/>
    <cellStyle name="20% - Ênfase6 9 6" xfId="17120" xr:uid="{00000000-0005-0000-0000-000068330000}"/>
    <cellStyle name="20% - Ênfase6 9 7" xfId="20461" xr:uid="{00000000-0005-0000-0000-000069330000}"/>
    <cellStyle name="20% - Ênfase6 9 8" xfId="23826" xr:uid="{00000000-0005-0000-0000-00006A330000}"/>
    <cellStyle name="20% - Ênfase6 9 9" xfId="27135" xr:uid="{00000000-0005-0000-0000-00006B330000}"/>
    <cellStyle name="20% - Ênfase6 90" xfId="1532" xr:uid="{00000000-0005-0000-0000-00006C330000}"/>
    <cellStyle name="20% - Ênfase6 90 2" xfId="4896" xr:uid="{00000000-0005-0000-0000-00006D330000}"/>
    <cellStyle name="20% - Ênfase6 90 3" xfId="8204" xr:uid="{00000000-0005-0000-0000-00006E330000}"/>
    <cellStyle name="20% - Ênfase6 90 4" xfId="11593" xr:uid="{00000000-0005-0000-0000-00006F330000}"/>
    <cellStyle name="20% - Ênfase6 90 5" xfId="14907" xr:uid="{00000000-0005-0000-0000-000070330000}"/>
    <cellStyle name="20% - Ênfase6 90 6" xfId="18216" xr:uid="{00000000-0005-0000-0000-000071330000}"/>
    <cellStyle name="20% - Ênfase6 90 7" xfId="21557" xr:uid="{00000000-0005-0000-0000-000072330000}"/>
    <cellStyle name="20% - Ênfase6 90 8" xfId="24922" xr:uid="{00000000-0005-0000-0000-000073330000}"/>
    <cellStyle name="20% - Ênfase6 90 9" xfId="28231" xr:uid="{00000000-0005-0000-0000-000074330000}"/>
    <cellStyle name="20% - Ênfase6 91" xfId="1546" xr:uid="{00000000-0005-0000-0000-000075330000}"/>
    <cellStyle name="20% - Ênfase6 91 2" xfId="4910" xr:uid="{00000000-0005-0000-0000-000076330000}"/>
    <cellStyle name="20% - Ênfase6 91 3" xfId="8218" xr:uid="{00000000-0005-0000-0000-000077330000}"/>
    <cellStyle name="20% - Ênfase6 91 4" xfId="11607" xr:uid="{00000000-0005-0000-0000-000078330000}"/>
    <cellStyle name="20% - Ênfase6 91 5" xfId="14921" xr:uid="{00000000-0005-0000-0000-000079330000}"/>
    <cellStyle name="20% - Ênfase6 91 6" xfId="18230" xr:uid="{00000000-0005-0000-0000-00007A330000}"/>
    <cellStyle name="20% - Ênfase6 91 7" xfId="21571" xr:uid="{00000000-0005-0000-0000-00007B330000}"/>
    <cellStyle name="20% - Ênfase6 91 8" xfId="24936" xr:uid="{00000000-0005-0000-0000-00007C330000}"/>
    <cellStyle name="20% - Ênfase6 91 9" xfId="28245" xr:uid="{00000000-0005-0000-0000-00007D330000}"/>
    <cellStyle name="20% - Ênfase6 92" xfId="1560" xr:uid="{00000000-0005-0000-0000-00007E330000}"/>
    <cellStyle name="20% - Ênfase6 92 2" xfId="4924" xr:uid="{00000000-0005-0000-0000-00007F330000}"/>
    <cellStyle name="20% - Ênfase6 92 3" xfId="8232" xr:uid="{00000000-0005-0000-0000-000080330000}"/>
    <cellStyle name="20% - Ênfase6 92 4" xfId="11621" xr:uid="{00000000-0005-0000-0000-000081330000}"/>
    <cellStyle name="20% - Ênfase6 92 5" xfId="14935" xr:uid="{00000000-0005-0000-0000-000082330000}"/>
    <cellStyle name="20% - Ênfase6 92 6" xfId="18244" xr:uid="{00000000-0005-0000-0000-000083330000}"/>
    <cellStyle name="20% - Ênfase6 92 7" xfId="21585" xr:uid="{00000000-0005-0000-0000-000084330000}"/>
    <cellStyle name="20% - Ênfase6 92 8" xfId="24950" xr:uid="{00000000-0005-0000-0000-000085330000}"/>
    <cellStyle name="20% - Ênfase6 92 9" xfId="28259" xr:uid="{00000000-0005-0000-0000-000086330000}"/>
    <cellStyle name="20% - Ênfase6 93" xfId="1573" xr:uid="{00000000-0005-0000-0000-000087330000}"/>
    <cellStyle name="20% - Ênfase6 93 2" xfId="4937" xr:uid="{00000000-0005-0000-0000-000088330000}"/>
    <cellStyle name="20% - Ênfase6 93 3" xfId="8245" xr:uid="{00000000-0005-0000-0000-000089330000}"/>
    <cellStyle name="20% - Ênfase6 93 4" xfId="11634" xr:uid="{00000000-0005-0000-0000-00008A330000}"/>
    <cellStyle name="20% - Ênfase6 93 5" xfId="14948" xr:uid="{00000000-0005-0000-0000-00008B330000}"/>
    <cellStyle name="20% - Ênfase6 93 6" xfId="18257" xr:uid="{00000000-0005-0000-0000-00008C330000}"/>
    <cellStyle name="20% - Ênfase6 93 7" xfId="21598" xr:uid="{00000000-0005-0000-0000-00008D330000}"/>
    <cellStyle name="20% - Ênfase6 93 8" xfId="24963" xr:uid="{00000000-0005-0000-0000-00008E330000}"/>
    <cellStyle name="20% - Ênfase6 93 9" xfId="28272" xr:uid="{00000000-0005-0000-0000-00008F330000}"/>
    <cellStyle name="20% - Ênfase6 94" xfId="1600" xr:uid="{00000000-0005-0000-0000-000090330000}"/>
    <cellStyle name="20% - Ênfase6 94 2" xfId="4964" xr:uid="{00000000-0005-0000-0000-000091330000}"/>
    <cellStyle name="20% - Ênfase6 94 3" xfId="8272" xr:uid="{00000000-0005-0000-0000-000092330000}"/>
    <cellStyle name="20% - Ênfase6 94 4" xfId="11661" xr:uid="{00000000-0005-0000-0000-000093330000}"/>
    <cellStyle name="20% - Ênfase6 94 5" xfId="14975" xr:uid="{00000000-0005-0000-0000-000094330000}"/>
    <cellStyle name="20% - Ênfase6 94 6" xfId="18284" xr:uid="{00000000-0005-0000-0000-000095330000}"/>
    <cellStyle name="20% - Ênfase6 94 7" xfId="21625" xr:uid="{00000000-0005-0000-0000-000096330000}"/>
    <cellStyle name="20% - Ênfase6 94 8" xfId="24990" xr:uid="{00000000-0005-0000-0000-000097330000}"/>
    <cellStyle name="20% - Ênfase6 94 9" xfId="28299" xr:uid="{00000000-0005-0000-0000-000098330000}"/>
    <cellStyle name="20% - Ênfase6 95" xfId="1613" xr:uid="{00000000-0005-0000-0000-000099330000}"/>
    <cellStyle name="20% - Ênfase6 95 2" xfId="4977" xr:uid="{00000000-0005-0000-0000-00009A330000}"/>
    <cellStyle name="20% - Ênfase6 95 3" xfId="8285" xr:uid="{00000000-0005-0000-0000-00009B330000}"/>
    <cellStyle name="20% - Ênfase6 95 4" xfId="11674" xr:uid="{00000000-0005-0000-0000-00009C330000}"/>
    <cellStyle name="20% - Ênfase6 95 5" xfId="14988" xr:uid="{00000000-0005-0000-0000-00009D330000}"/>
    <cellStyle name="20% - Ênfase6 95 6" xfId="18297" xr:uid="{00000000-0005-0000-0000-00009E330000}"/>
    <cellStyle name="20% - Ênfase6 95 7" xfId="21638" xr:uid="{00000000-0005-0000-0000-00009F330000}"/>
    <cellStyle name="20% - Ênfase6 95 8" xfId="25003" xr:uid="{00000000-0005-0000-0000-0000A0330000}"/>
    <cellStyle name="20% - Ênfase6 95 9" xfId="28312" xr:uid="{00000000-0005-0000-0000-0000A1330000}"/>
    <cellStyle name="20% - Ênfase6 96" xfId="1626" xr:uid="{00000000-0005-0000-0000-0000A2330000}"/>
    <cellStyle name="20% - Ênfase6 96 2" xfId="4990" xr:uid="{00000000-0005-0000-0000-0000A3330000}"/>
    <cellStyle name="20% - Ênfase6 96 3" xfId="8298" xr:uid="{00000000-0005-0000-0000-0000A4330000}"/>
    <cellStyle name="20% - Ênfase6 96 4" xfId="11687" xr:uid="{00000000-0005-0000-0000-0000A5330000}"/>
    <cellStyle name="20% - Ênfase6 96 5" xfId="15001" xr:uid="{00000000-0005-0000-0000-0000A6330000}"/>
    <cellStyle name="20% - Ênfase6 96 6" xfId="18310" xr:uid="{00000000-0005-0000-0000-0000A7330000}"/>
    <cellStyle name="20% - Ênfase6 96 7" xfId="21651" xr:uid="{00000000-0005-0000-0000-0000A8330000}"/>
    <cellStyle name="20% - Ênfase6 96 8" xfId="25016" xr:uid="{00000000-0005-0000-0000-0000A9330000}"/>
    <cellStyle name="20% - Ênfase6 96 9" xfId="28325" xr:uid="{00000000-0005-0000-0000-0000AA330000}"/>
    <cellStyle name="20% - Ênfase6 97" xfId="1639" xr:uid="{00000000-0005-0000-0000-0000AB330000}"/>
    <cellStyle name="20% - Ênfase6 97 2" xfId="5003" xr:uid="{00000000-0005-0000-0000-0000AC330000}"/>
    <cellStyle name="20% - Ênfase6 97 3" xfId="8311" xr:uid="{00000000-0005-0000-0000-0000AD330000}"/>
    <cellStyle name="20% - Ênfase6 97 4" xfId="11700" xr:uid="{00000000-0005-0000-0000-0000AE330000}"/>
    <cellStyle name="20% - Ênfase6 97 5" xfId="15014" xr:uid="{00000000-0005-0000-0000-0000AF330000}"/>
    <cellStyle name="20% - Ênfase6 97 6" xfId="18323" xr:uid="{00000000-0005-0000-0000-0000B0330000}"/>
    <cellStyle name="20% - Ênfase6 97 7" xfId="21664" xr:uid="{00000000-0005-0000-0000-0000B1330000}"/>
    <cellStyle name="20% - Ênfase6 97 8" xfId="25029" xr:uid="{00000000-0005-0000-0000-0000B2330000}"/>
    <cellStyle name="20% - Ênfase6 97 9" xfId="28338" xr:uid="{00000000-0005-0000-0000-0000B3330000}"/>
    <cellStyle name="20% - Ênfase6 98" xfId="1652" xr:uid="{00000000-0005-0000-0000-0000B4330000}"/>
    <cellStyle name="20% - Ênfase6 98 2" xfId="5016" xr:uid="{00000000-0005-0000-0000-0000B5330000}"/>
    <cellStyle name="20% - Ênfase6 98 3" xfId="8324" xr:uid="{00000000-0005-0000-0000-0000B6330000}"/>
    <cellStyle name="20% - Ênfase6 98 4" xfId="11713" xr:uid="{00000000-0005-0000-0000-0000B7330000}"/>
    <cellStyle name="20% - Ênfase6 98 5" xfId="15027" xr:uid="{00000000-0005-0000-0000-0000B8330000}"/>
    <cellStyle name="20% - Ênfase6 98 6" xfId="18336" xr:uid="{00000000-0005-0000-0000-0000B9330000}"/>
    <cellStyle name="20% - Ênfase6 98 7" xfId="21677" xr:uid="{00000000-0005-0000-0000-0000BA330000}"/>
    <cellStyle name="20% - Ênfase6 98 8" xfId="25042" xr:uid="{00000000-0005-0000-0000-0000BB330000}"/>
    <cellStyle name="20% - Ênfase6 98 9" xfId="28351" xr:uid="{00000000-0005-0000-0000-0000BC330000}"/>
    <cellStyle name="20% - Ênfase6 99" xfId="1665" xr:uid="{00000000-0005-0000-0000-0000BD330000}"/>
    <cellStyle name="20% - Ênfase6 99 2" xfId="5029" xr:uid="{00000000-0005-0000-0000-0000BE330000}"/>
    <cellStyle name="20% - Ênfase6 99 3" xfId="8337" xr:uid="{00000000-0005-0000-0000-0000BF330000}"/>
    <cellStyle name="20% - Ênfase6 99 4" xfId="11726" xr:uid="{00000000-0005-0000-0000-0000C0330000}"/>
    <cellStyle name="20% - Ênfase6 99 5" xfId="15040" xr:uid="{00000000-0005-0000-0000-0000C1330000}"/>
    <cellStyle name="20% - Ênfase6 99 6" xfId="18349" xr:uid="{00000000-0005-0000-0000-0000C2330000}"/>
    <cellStyle name="20% - Ênfase6 99 7" xfId="21690" xr:uid="{00000000-0005-0000-0000-0000C3330000}"/>
    <cellStyle name="20% - Ênfase6 99 8" xfId="25055" xr:uid="{00000000-0005-0000-0000-0000C4330000}"/>
    <cellStyle name="20% - Ênfase6 99 9" xfId="28364" xr:uid="{00000000-0005-0000-0000-0000C5330000}"/>
    <cellStyle name="40% - Ênfase1" xfId="22" builtinId="31" customBuiltin="1"/>
    <cellStyle name="40% - Ênfase1 10" xfId="448" xr:uid="{00000000-0005-0000-0000-0000C7330000}"/>
    <cellStyle name="40% - Ênfase1 10 2" xfId="3812" xr:uid="{00000000-0005-0000-0000-0000C8330000}"/>
    <cellStyle name="40% - Ênfase1 10 3" xfId="7120" xr:uid="{00000000-0005-0000-0000-0000C9330000}"/>
    <cellStyle name="40% - Ênfase1 10 4" xfId="10509" xr:uid="{00000000-0005-0000-0000-0000CA330000}"/>
    <cellStyle name="40% - Ênfase1 10 5" xfId="13823" xr:uid="{00000000-0005-0000-0000-0000CB330000}"/>
    <cellStyle name="40% - Ênfase1 10 6" xfId="17132" xr:uid="{00000000-0005-0000-0000-0000CC330000}"/>
    <cellStyle name="40% - Ênfase1 10 7" xfId="20473" xr:uid="{00000000-0005-0000-0000-0000CD330000}"/>
    <cellStyle name="40% - Ênfase1 10 8" xfId="23838" xr:uid="{00000000-0005-0000-0000-0000CE330000}"/>
    <cellStyle name="40% - Ênfase1 10 9" xfId="27147" xr:uid="{00000000-0005-0000-0000-0000CF330000}"/>
    <cellStyle name="40% - Ênfase1 100" xfId="1677" xr:uid="{00000000-0005-0000-0000-0000D0330000}"/>
    <cellStyle name="40% - Ênfase1 100 2" xfId="5041" xr:uid="{00000000-0005-0000-0000-0000D1330000}"/>
    <cellStyle name="40% - Ênfase1 100 3" xfId="8349" xr:uid="{00000000-0005-0000-0000-0000D2330000}"/>
    <cellStyle name="40% - Ênfase1 100 4" xfId="11738" xr:uid="{00000000-0005-0000-0000-0000D3330000}"/>
    <cellStyle name="40% - Ênfase1 100 5" xfId="15052" xr:uid="{00000000-0005-0000-0000-0000D4330000}"/>
    <cellStyle name="40% - Ênfase1 100 6" xfId="18361" xr:uid="{00000000-0005-0000-0000-0000D5330000}"/>
    <cellStyle name="40% - Ênfase1 100 7" xfId="21702" xr:uid="{00000000-0005-0000-0000-0000D6330000}"/>
    <cellStyle name="40% - Ênfase1 100 8" xfId="25067" xr:uid="{00000000-0005-0000-0000-0000D7330000}"/>
    <cellStyle name="40% - Ênfase1 100 9" xfId="28376" xr:uid="{00000000-0005-0000-0000-0000D8330000}"/>
    <cellStyle name="40% - Ênfase1 101" xfId="1690" xr:uid="{00000000-0005-0000-0000-0000D9330000}"/>
    <cellStyle name="40% - Ênfase1 101 2" xfId="5054" xr:uid="{00000000-0005-0000-0000-0000DA330000}"/>
    <cellStyle name="40% - Ênfase1 101 3" xfId="8362" xr:uid="{00000000-0005-0000-0000-0000DB330000}"/>
    <cellStyle name="40% - Ênfase1 101 4" xfId="11751" xr:uid="{00000000-0005-0000-0000-0000DC330000}"/>
    <cellStyle name="40% - Ênfase1 101 5" xfId="15065" xr:uid="{00000000-0005-0000-0000-0000DD330000}"/>
    <cellStyle name="40% - Ênfase1 101 6" xfId="18374" xr:uid="{00000000-0005-0000-0000-0000DE330000}"/>
    <cellStyle name="40% - Ênfase1 101 7" xfId="21715" xr:uid="{00000000-0005-0000-0000-0000DF330000}"/>
    <cellStyle name="40% - Ênfase1 101 8" xfId="25080" xr:uid="{00000000-0005-0000-0000-0000E0330000}"/>
    <cellStyle name="40% - Ênfase1 101 9" xfId="28389" xr:uid="{00000000-0005-0000-0000-0000E1330000}"/>
    <cellStyle name="40% - Ênfase1 102" xfId="1703" xr:uid="{00000000-0005-0000-0000-0000E2330000}"/>
    <cellStyle name="40% - Ênfase1 102 2" xfId="5067" xr:uid="{00000000-0005-0000-0000-0000E3330000}"/>
    <cellStyle name="40% - Ênfase1 102 3" xfId="8375" xr:uid="{00000000-0005-0000-0000-0000E4330000}"/>
    <cellStyle name="40% - Ênfase1 102 4" xfId="11764" xr:uid="{00000000-0005-0000-0000-0000E5330000}"/>
    <cellStyle name="40% - Ênfase1 102 5" xfId="15078" xr:uid="{00000000-0005-0000-0000-0000E6330000}"/>
    <cellStyle name="40% - Ênfase1 102 6" xfId="18387" xr:uid="{00000000-0005-0000-0000-0000E7330000}"/>
    <cellStyle name="40% - Ênfase1 102 7" xfId="21728" xr:uid="{00000000-0005-0000-0000-0000E8330000}"/>
    <cellStyle name="40% - Ênfase1 102 8" xfId="25093" xr:uid="{00000000-0005-0000-0000-0000E9330000}"/>
    <cellStyle name="40% - Ênfase1 102 9" xfId="28402" xr:uid="{00000000-0005-0000-0000-0000EA330000}"/>
    <cellStyle name="40% - Ênfase1 103" xfId="1716" xr:uid="{00000000-0005-0000-0000-0000EB330000}"/>
    <cellStyle name="40% - Ênfase1 103 2" xfId="5080" xr:uid="{00000000-0005-0000-0000-0000EC330000}"/>
    <cellStyle name="40% - Ênfase1 103 3" xfId="8388" xr:uid="{00000000-0005-0000-0000-0000ED330000}"/>
    <cellStyle name="40% - Ênfase1 103 4" xfId="11777" xr:uid="{00000000-0005-0000-0000-0000EE330000}"/>
    <cellStyle name="40% - Ênfase1 103 5" xfId="15091" xr:uid="{00000000-0005-0000-0000-0000EF330000}"/>
    <cellStyle name="40% - Ênfase1 103 6" xfId="18400" xr:uid="{00000000-0005-0000-0000-0000F0330000}"/>
    <cellStyle name="40% - Ênfase1 103 7" xfId="21741" xr:uid="{00000000-0005-0000-0000-0000F1330000}"/>
    <cellStyle name="40% - Ênfase1 103 8" xfId="25106" xr:uid="{00000000-0005-0000-0000-0000F2330000}"/>
    <cellStyle name="40% - Ênfase1 103 9" xfId="28415" xr:uid="{00000000-0005-0000-0000-0000F3330000}"/>
    <cellStyle name="40% - Ênfase1 104" xfId="1729" xr:uid="{00000000-0005-0000-0000-0000F4330000}"/>
    <cellStyle name="40% - Ênfase1 104 2" xfId="5093" xr:uid="{00000000-0005-0000-0000-0000F5330000}"/>
    <cellStyle name="40% - Ênfase1 104 3" xfId="8401" xr:uid="{00000000-0005-0000-0000-0000F6330000}"/>
    <cellStyle name="40% - Ênfase1 104 4" xfId="11790" xr:uid="{00000000-0005-0000-0000-0000F7330000}"/>
    <cellStyle name="40% - Ênfase1 104 5" xfId="15104" xr:uid="{00000000-0005-0000-0000-0000F8330000}"/>
    <cellStyle name="40% - Ênfase1 104 6" xfId="18413" xr:uid="{00000000-0005-0000-0000-0000F9330000}"/>
    <cellStyle name="40% - Ênfase1 104 7" xfId="21754" xr:uid="{00000000-0005-0000-0000-0000FA330000}"/>
    <cellStyle name="40% - Ênfase1 104 8" xfId="25119" xr:uid="{00000000-0005-0000-0000-0000FB330000}"/>
    <cellStyle name="40% - Ênfase1 104 9" xfId="28428" xr:uid="{00000000-0005-0000-0000-0000FC330000}"/>
    <cellStyle name="40% - Ênfase1 105" xfId="1742" xr:uid="{00000000-0005-0000-0000-0000FD330000}"/>
    <cellStyle name="40% - Ênfase1 105 2" xfId="5106" xr:uid="{00000000-0005-0000-0000-0000FE330000}"/>
    <cellStyle name="40% - Ênfase1 105 3" xfId="8414" xr:uid="{00000000-0005-0000-0000-0000FF330000}"/>
    <cellStyle name="40% - Ênfase1 105 4" xfId="11803" xr:uid="{00000000-0005-0000-0000-000000340000}"/>
    <cellStyle name="40% - Ênfase1 105 5" xfId="15117" xr:uid="{00000000-0005-0000-0000-000001340000}"/>
    <cellStyle name="40% - Ênfase1 105 6" xfId="18426" xr:uid="{00000000-0005-0000-0000-000002340000}"/>
    <cellStyle name="40% - Ênfase1 105 7" xfId="21767" xr:uid="{00000000-0005-0000-0000-000003340000}"/>
    <cellStyle name="40% - Ênfase1 105 8" xfId="25132" xr:uid="{00000000-0005-0000-0000-000004340000}"/>
    <cellStyle name="40% - Ênfase1 105 9" xfId="28441" xr:uid="{00000000-0005-0000-0000-000005340000}"/>
    <cellStyle name="40% - Ênfase1 106" xfId="1755" xr:uid="{00000000-0005-0000-0000-000006340000}"/>
    <cellStyle name="40% - Ênfase1 106 2" xfId="5119" xr:uid="{00000000-0005-0000-0000-000007340000}"/>
    <cellStyle name="40% - Ênfase1 106 3" xfId="8427" xr:uid="{00000000-0005-0000-0000-000008340000}"/>
    <cellStyle name="40% - Ênfase1 106 4" xfId="11816" xr:uid="{00000000-0005-0000-0000-000009340000}"/>
    <cellStyle name="40% - Ênfase1 106 5" xfId="15130" xr:uid="{00000000-0005-0000-0000-00000A340000}"/>
    <cellStyle name="40% - Ênfase1 106 6" xfId="18439" xr:uid="{00000000-0005-0000-0000-00000B340000}"/>
    <cellStyle name="40% - Ênfase1 106 7" xfId="21780" xr:uid="{00000000-0005-0000-0000-00000C340000}"/>
    <cellStyle name="40% - Ênfase1 106 8" xfId="25145" xr:uid="{00000000-0005-0000-0000-00000D340000}"/>
    <cellStyle name="40% - Ênfase1 106 9" xfId="28454" xr:uid="{00000000-0005-0000-0000-00000E340000}"/>
    <cellStyle name="40% - Ênfase1 107" xfId="1768" xr:uid="{00000000-0005-0000-0000-00000F340000}"/>
    <cellStyle name="40% - Ênfase1 107 2" xfId="5132" xr:uid="{00000000-0005-0000-0000-000010340000}"/>
    <cellStyle name="40% - Ênfase1 107 3" xfId="8440" xr:uid="{00000000-0005-0000-0000-000011340000}"/>
    <cellStyle name="40% - Ênfase1 107 4" xfId="11829" xr:uid="{00000000-0005-0000-0000-000012340000}"/>
    <cellStyle name="40% - Ênfase1 107 5" xfId="15143" xr:uid="{00000000-0005-0000-0000-000013340000}"/>
    <cellStyle name="40% - Ênfase1 107 6" xfId="18452" xr:uid="{00000000-0005-0000-0000-000014340000}"/>
    <cellStyle name="40% - Ênfase1 107 7" xfId="21793" xr:uid="{00000000-0005-0000-0000-000015340000}"/>
    <cellStyle name="40% - Ênfase1 107 8" xfId="25158" xr:uid="{00000000-0005-0000-0000-000016340000}"/>
    <cellStyle name="40% - Ênfase1 107 9" xfId="28467" xr:uid="{00000000-0005-0000-0000-000017340000}"/>
    <cellStyle name="40% - Ênfase1 108" xfId="1781" xr:uid="{00000000-0005-0000-0000-000018340000}"/>
    <cellStyle name="40% - Ênfase1 108 2" xfId="5145" xr:uid="{00000000-0005-0000-0000-000019340000}"/>
    <cellStyle name="40% - Ênfase1 108 3" xfId="8453" xr:uid="{00000000-0005-0000-0000-00001A340000}"/>
    <cellStyle name="40% - Ênfase1 108 4" xfId="11842" xr:uid="{00000000-0005-0000-0000-00001B340000}"/>
    <cellStyle name="40% - Ênfase1 108 5" xfId="15156" xr:uid="{00000000-0005-0000-0000-00001C340000}"/>
    <cellStyle name="40% - Ênfase1 108 6" xfId="18465" xr:uid="{00000000-0005-0000-0000-00001D340000}"/>
    <cellStyle name="40% - Ênfase1 108 7" xfId="21806" xr:uid="{00000000-0005-0000-0000-00001E340000}"/>
    <cellStyle name="40% - Ênfase1 108 8" xfId="25171" xr:uid="{00000000-0005-0000-0000-00001F340000}"/>
    <cellStyle name="40% - Ênfase1 108 9" xfId="28480" xr:uid="{00000000-0005-0000-0000-000020340000}"/>
    <cellStyle name="40% - Ênfase1 109" xfId="1794" xr:uid="{00000000-0005-0000-0000-000021340000}"/>
    <cellStyle name="40% - Ênfase1 109 2" xfId="5158" xr:uid="{00000000-0005-0000-0000-000022340000}"/>
    <cellStyle name="40% - Ênfase1 109 3" xfId="8466" xr:uid="{00000000-0005-0000-0000-000023340000}"/>
    <cellStyle name="40% - Ênfase1 109 4" xfId="11855" xr:uid="{00000000-0005-0000-0000-000024340000}"/>
    <cellStyle name="40% - Ênfase1 109 5" xfId="15169" xr:uid="{00000000-0005-0000-0000-000025340000}"/>
    <cellStyle name="40% - Ênfase1 109 6" xfId="18478" xr:uid="{00000000-0005-0000-0000-000026340000}"/>
    <cellStyle name="40% - Ênfase1 109 7" xfId="21819" xr:uid="{00000000-0005-0000-0000-000027340000}"/>
    <cellStyle name="40% - Ênfase1 109 8" xfId="25184" xr:uid="{00000000-0005-0000-0000-000028340000}"/>
    <cellStyle name="40% - Ênfase1 109 9" xfId="28493" xr:uid="{00000000-0005-0000-0000-000029340000}"/>
    <cellStyle name="40% - Ênfase1 11" xfId="461" xr:uid="{00000000-0005-0000-0000-00002A340000}"/>
    <cellStyle name="40% - Ênfase1 11 2" xfId="3825" xr:uid="{00000000-0005-0000-0000-00002B340000}"/>
    <cellStyle name="40% - Ênfase1 11 3" xfId="7133" xr:uid="{00000000-0005-0000-0000-00002C340000}"/>
    <cellStyle name="40% - Ênfase1 11 4" xfId="10522" xr:uid="{00000000-0005-0000-0000-00002D340000}"/>
    <cellStyle name="40% - Ênfase1 11 5" xfId="13836" xr:uid="{00000000-0005-0000-0000-00002E340000}"/>
    <cellStyle name="40% - Ênfase1 11 6" xfId="17145" xr:uid="{00000000-0005-0000-0000-00002F340000}"/>
    <cellStyle name="40% - Ênfase1 11 7" xfId="20486" xr:uid="{00000000-0005-0000-0000-000030340000}"/>
    <cellStyle name="40% - Ênfase1 11 8" xfId="23851" xr:uid="{00000000-0005-0000-0000-000031340000}"/>
    <cellStyle name="40% - Ênfase1 11 9" xfId="27160" xr:uid="{00000000-0005-0000-0000-000032340000}"/>
    <cellStyle name="40% - Ênfase1 110" xfId="1807" xr:uid="{00000000-0005-0000-0000-000033340000}"/>
    <cellStyle name="40% - Ênfase1 110 2" xfId="5171" xr:uid="{00000000-0005-0000-0000-000034340000}"/>
    <cellStyle name="40% - Ênfase1 110 3" xfId="8479" xr:uid="{00000000-0005-0000-0000-000035340000}"/>
    <cellStyle name="40% - Ênfase1 110 4" xfId="11868" xr:uid="{00000000-0005-0000-0000-000036340000}"/>
    <cellStyle name="40% - Ênfase1 110 5" xfId="15182" xr:uid="{00000000-0005-0000-0000-000037340000}"/>
    <cellStyle name="40% - Ênfase1 110 6" xfId="18491" xr:uid="{00000000-0005-0000-0000-000038340000}"/>
    <cellStyle name="40% - Ênfase1 110 7" xfId="21832" xr:uid="{00000000-0005-0000-0000-000039340000}"/>
    <cellStyle name="40% - Ênfase1 110 8" xfId="25197" xr:uid="{00000000-0005-0000-0000-00003A340000}"/>
    <cellStyle name="40% - Ênfase1 110 9" xfId="28506" xr:uid="{00000000-0005-0000-0000-00003B340000}"/>
    <cellStyle name="40% - Ênfase1 111" xfId="1820" xr:uid="{00000000-0005-0000-0000-00003C340000}"/>
    <cellStyle name="40% - Ênfase1 111 2" xfId="5184" xr:uid="{00000000-0005-0000-0000-00003D340000}"/>
    <cellStyle name="40% - Ênfase1 111 3" xfId="8492" xr:uid="{00000000-0005-0000-0000-00003E340000}"/>
    <cellStyle name="40% - Ênfase1 111 4" xfId="11881" xr:uid="{00000000-0005-0000-0000-00003F340000}"/>
    <cellStyle name="40% - Ênfase1 111 5" xfId="15195" xr:uid="{00000000-0005-0000-0000-000040340000}"/>
    <cellStyle name="40% - Ênfase1 111 6" xfId="18504" xr:uid="{00000000-0005-0000-0000-000041340000}"/>
    <cellStyle name="40% - Ênfase1 111 7" xfId="21845" xr:uid="{00000000-0005-0000-0000-000042340000}"/>
    <cellStyle name="40% - Ênfase1 111 8" xfId="25210" xr:uid="{00000000-0005-0000-0000-000043340000}"/>
    <cellStyle name="40% - Ênfase1 111 9" xfId="28519" xr:uid="{00000000-0005-0000-0000-000044340000}"/>
    <cellStyle name="40% - Ênfase1 112" xfId="1833" xr:uid="{00000000-0005-0000-0000-000045340000}"/>
    <cellStyle name="40% - Ênfase1 112 2" xfId="5197" xr:uid="{00000000-0005-0000-0000-000046340000}"/>
    <cellStyle name="40% - Ênfase1 112 3" xfId="8505" xr:uid="{00000000-0005-0000-0000-000047340000}"/>
    <cellStyle name="40% - Ênfase1 112 4" xfId="11894" xr:uid="{00000000-0005-0000-0000-000048340000}"/>
    <cellStyle name="40% - Ênfase1 112 5" xfId="15208" xr:uid="{00000000-0005-0000-0000-000049340000}"/>
    <cellStyle name="40% - Ênfase1 112 6" xfId="18517" xr:uid="{00000000-0005-0000-0000-00004A340000}"/>
    <cellStyle name="40% - Ênfase1 112 7" xfId="21858" xr:uid="{00000000-0005-0000-0000-00004B340000}"/>
    <cellStyle name="40% - Ênfase1 112 8" xfId="25223" xr:uid="{00000000-0005-0000-0000-00004C340000}"/>
    <cellStyle name="40% - Ênfase1 112 9" xfId="28532" xr:uid="{00000000-0005-0000-0000-00004D340000}"/>
    <cellStyle name="40% - Ênfase1 113" xfId="1587" xr:uid="{00000000-0005-0000-0000-00004E340000}"/>
    <cellStyle name="40% - Ênfase1 113 2" xfId="4951" xr:uid="{00000000-0005-0000-0000-00004F340000}"/>
    <cellStyle name="40% - Ênfase1 113 3" xfId="8259" xr:uid="{00000000-0005-0000-0000-000050340000}"/>
    <cellStyle name="40% - Ênfase1 113 4" xfId="11648" xr:uid="{00000000-0005-0000-0000-000051340000}"/>
    <cellStyle name="40% - Ênfase1 113 5" xfId="14962" xr:uid="{00000000-0005-0000-0000-000052340000}"/>
    <cellStyle name="40% - Ênfase1 113 6" xfId="18271" xr:uid="{00000000-0005-0000-0000-000053340000}"/>
    <cellStyle name="40% - Ênfase1 113 7" xfId="21612" xr:uid="{00000000-0005-0000-0000-000054340000}"/>
    <cellStyle name="40% - Ênfase1 113 8" xfId="24977" xr:uid="{00000000-0005-0000-0000-000055340000}"/>
    <cellStyle name="40% - Ênfase1 113 9" xfId="28286" xr:uid="{00000000-0005-0000-0000-000056340000}"/>
    <cellStyle name="40% - Ênfase1 114" xfId="1851" xr:uid="{00000000-0005-0000-0000-000057340000}"/>
    <cellStyle name="40% - Ênfase1 114 2" xfId="5215" xr:uid="{00000000-0005-0000-0000-000058340000}"/>
    <cellStyle name="40% - Ênfase1 114 3" xfId="8523" xr:uid="{00000000-0005-0000-0000-000059340000}"/>
    <cellStyle name="40% - Ênfase1 114 4" xfId="11912" xr:uid="{00000000-0005-0000-0000-00005A340000}"/>
    <cellStyle name="40% - Ênfase1 114 5" xfId="15226" xr:uid="{00000000-0005-0000-0000-00005B340000}"/>
    <cellStyle name="40% - Ênfase1 114 6" xfId="18535" xr:uid="{00000000-0005-0000-0000-00005C340000}"/>
    <cellStyle name="40% - Ênfase1 114 7" xfId="21876" xr:uid="{00000000-0005-0000-0000-00005D340000}"/>
    <cellStyle name="40% - Ênfase1 114 8" xfId="25241" xr:uid="{00000000-0005-0000-0000-00005E340000}"/>
    <cellStyle name="40% - Ênfase1 114 9" xfId="28550" xr:uid="{00000000-0005-0000-0000-00005F340000}"/>
    <cellStyle name="40% - Ênfase1 115" xfId="1865" xr:uid="{00000000-0005-0000-0000-000060340000}"/>
    <cellStyle name="40% - Ênfase1 115 2" xfId="5229" xr:uid="{00000000-0005-0000-0000-000061340000}"/>
    <cellStyle name="40% - Ênfase1 115 3" xfId="8537" xr:uid="{00000000-0005-0000-0000-000062340000}"/>
    <cellStyle name="40% - Ênfase1 115 4" xfId="11926" xr:uid="{00000000-0005-0000-0000-000063340000}"/>
    <cellStyle name="40% - Ênfase1 115 5" xfId="15240" xr:uid="{00000000-0005-0000-0000-000064340000}"/>
    <cellStyle name="40% - Ênfase1 115 6" xfId="18549" xr:uid="{00000000-0005-0000-0000-000065340000}"/>
    <cellStyle name="40% - Ênfase1 115 7" xfId="21890" xr:uid="{00000000-0005-0000-0000-000066340000}"/>
    <cellStyle name="40% - Ênfase1 115 8" xfId="25255" xr:uid="{00000000-0005-0000-0000-000067340000}"/>
    <cellStyle name="40% - Ênfase1 115 9" xfId="28564" xr:uid="{00000000-0005-0000-0000-000068340000}"/>
    <cellStyle name="40% - Ênfase1 116" xfId="1879" xr:uid="{00000000-0005-0000-0000-000069340000}"/>
    <cellStyle name="40% - Ênfase1 116 2" xfId="5243" xr:uid="{00000000-0005-0000-0000-00006A340000}"/>
    <cellStyle name="40% - Ênfase1 116 3" xfId="8551" xr:uid="{00000000-0005-0000-0000-00006B340000}"/>
    <cellStyle name="40% - Ênfase1 116 4" xfId="11940" xr:uid="{00000000-0005-0000-0000-00006C340000}"/>
    <cellStyle name="40% - Ênfase1 116 5" xfId="15254" xr:uid="{00000000-0005-0000-0000-00006D340000}"/>
    <cellStyle name="40% - Ênfase1 116 6" xfId="18563" xr:uid="{00000000-0005-0000-0000-00006E340000}"/>
    <cellStyle name="40% - Ênfase1 116 7" xfId="21904" xr:uid="{00000000-0005-0000-0000-00006F340000}"/>
    <cellStyle name="40% - Ênfase1 116 8" xfId="25269" xr:uid="{00000000-0005-0000-0000-000070340000}"/>
    <cellStyle name="40% - Ênfase1 116 9" xfId="28578" xr:uid="{00000000-0005-0000-0000-000071340000}"/>
    <cellStyle name="40% - Ênfase1 117" xfId="1893" xr:uid="{00000000-0005-0000-0000-000072340000}"/>
    <cellStyle name="40% - Ênfase1 117 2" xfId="5257" xr:uid="{00000000-0005-0000-0000-000073340000}"/>
    <cellStyle name="40% - Ênfase1 117 3" xfId="8565" xr:uid="{00000000-0005-0000-0000-000074340000}"/>
    <cellStyle name="40% - Ênfase1 117 4" xfId="11954" xr:uid="{00000000-0005-0000-0000-000075340000}"/>
    <cellStyle name="40% - Ênfase1 117 5" xfId="15268" xr:uid="{00000000-0005-0000-0000-000076340000}"/>
    <cellStyle name="40% - Ênfase1 117 6" xfId="18577" xr:uid="{00000000-0005-0000-0000-000077340000}"/>
    <cellStyle name="40% - Ênfase1 117 7" xfId="21918" xr:uid="{00000000-0005-0000-0000-000078340000}"/>
    <cellStyle name="40% - Ênfase1 117 8" xfId="25283" xr:uid="{00000000-0005-0000-0000-000079340000}"/>
    <cellStyle name="40% - Ênfase1 117 9" xfId="28592" xr:uid="{00000000-0005-0000-0000-00007A340000}"/>
    <cellStyle name="40% - Ênfase1 118" xfId="1907" xr:uid="{00000000-0005-0000-0000-00007B340000}"/>
    <cellStyle name="40% - Ênfase1 118 2" xfId="5271" xr:uid="{00000000-0005-0000-0000-00007C340000}"/>
    <cellStyle name="40% - Ênfase1 118 3" xfId="8579" xr:uid="{00000000-0005-0000-0000-00007D340000}"/>
    <cellStyle name="40% - Ênfase1 118 4" xfId="11968" xr:uid="{00000000-0005-0000-0000-00007E340000}"/>
    <cellStyle name="40% - Ênfase1 118 5" xfId="15282" xr:uid="{00000000-0005-0000-0000-00007F340000}"/>
    <cellStyle name="40% - Ênfase1 118 6" xfId="18591" xr:uid="{00000000-0005-0000-0000-000080340000}"/>
    <cellStyle name="40% - Ênfase1 118 7" xfId="21932" xr:uid="{00000000-0005-0000-0000-000081340000}"/>
    <cellStyle name="40% - Ênfase1 118 8" xfId="25297" xr:uid="{00000000-0005-0000-0000-000082340000}"/>
    <cellStyle name="40% - Ênfase1 118 9" xfId="28606" xr:uid="{00000000-0005-0000-0000-000083340000}"/>
    <cellStyle name="40% - Ênfase1 119" xfId="1921" xr:uid="{00000000-0005-0000-0000-000084340000}"/>
    <cellStyle name="40% - Ênfase1 119 2" xfId="5285" xr:uid="{00000000-0005-0000-0000-000085340000}"/>
    <cellStyle name="40% - Ênfase1 119 3" xfId="8593" xr:uid="{00000000-0005-0000-0000-000086340000}"/>
    <cellStyle name="40% - Ênfase1 119 4" xfId="11982" xr:uid="{00000000-0005-0000-0000-000087340000}"/>
    <cellStyle name="40% - Ênfase1 119 5" xfId="15296" xr:uid="{00000000-0005-0000-0000-000088340000}"/>
    <cellStyle name="40% - Ênfase1 119 6" xfId="18605" xr:uid="{00000000-0005-0000-0000-000089340000}"/>
    <cellStyle name="40% - Ênfase1 119 7" xfId="21946" xr:uid="{00000000-0005-0000-0000-00008A340000}"/>
    <cellStyle name="40% - Ênfase1 119 8" xfId="25311" xr:uid="{00000000-0005-0000-0000-00008B340000}"/>
    <cellStyle name="40% - Ênfase1 119 9" xfId="28620" xr:uid="{00000000-0005-0000-0000-00008C340000}"/>
    <cellStyle name="40% - Ênfase1 12" xfId="474" xr:uid="{00000000-0005-0000-0000-00008D340000}"/>
    <cellStyle name="40% - Ênfase1 12 2" xfId="3838" xr:uid="{00000000-0005-0000-0000-00008E340000}"/>
    <cellStyle name="40% - Ênfase1 12 3" xfId="7146" xr:uid="{00000000-0005-0000-0000-00008F340000}"/>
    <cellStyle name="40% - Ênfase1 12 4" xfId="10535" xr:uid="{00000000-0005-0000-0000-000090340000}"/>
    <cellStyle name="40% - Ênfase1 12 5" xfId="13849" xr:uid="{00000000-0005-0000-0000-000091340000}"/>
    <cellStyle name="40% - Ênfase1 12 6" xfId="17158" xr:uid="{00000000-0005-0000-0000-000092340000}"/>
    <cellStyle name="40% - Ênfase1 12 7" xfId="20499" xr:uid="{00000000-0005-0000-0000-000093340000}"/>
    <cellStyle name="40% - Ênfase1 12 8" xfId="23864" xr:uid="{00000000-0005-0000-0000-000094340000}"/>
    <cellStyle name="40% - Ênfase1 12 9" xfId="27173" xr:uid="{00000000-0005-0000-0000-000095340000}"/>
    <cellStyle name="40% - Ênfase1 120" xfId="1935" xr:uid="{00000000-0005-0000-0000-000096340000}"/>
    <cellStyle name="40% - Ênfase1 120 2" xfId="5299" xr:uid="{00000000-0005-0000-0000-000097340000}"/>
    <cellStyle name="40% - Ênfase1 120 3" xfId="8607" xr:uid="{00000000-0005-0000-0000-000098340000}"/>
    <cellStyle name="40% - Ênfase1 120 4" xfId="11996" xr:uid="{00000000-0005-0000-0000-000099340000}"/>
    <cellStyle name="40% - Ênfase1 120 5" xfId="15310" xr:uid="{00000000-0005-0000-0000-00009A340000}"/>
    <cellStyle name="40% - Ênfase1 120 6" xfId="18619" xr:uid="{00000000-0005-0000-0000-00009B340000}"/>
    <cellStyle name="40% - Ênfase1 120 7" xfId="21960" xr:uid="{00000000-0005-0000-0000-00009C340000}"/>
    <cellStyle name="40% - Ênfase1 120 8" xfId="25325" xr:uid="{00000000-0005-0000-0000-00009D340000}"/>
    <cellStyle name="40% - Ênfase1 120 9" xfId="28634" xr:uid="{00000000-0005-0000-0000-00009E340000}"/>
    <cellStyle name="40% - Ênfase1 121" xfId="1949" xr:uid="{00000000-0005-0000-0000-00009F340000}"/>
    <cellStyle name="40% - Ênfase1 121 2" xfId="5313" xr:uid="{00000000-0005-0000-0000-0000A0340000}"/>
    <cellStyle name="40% - Ênfase1 121 3" xfId="8621" xr:uid="{00000000-0005-0000-0000-0000A1340000}"/>
    <cellStyle name="40% - Ênfase1 121 4" xfId="12010" xr:uid="{00000000-0005-0000-0000-0000A2340000}"/>
    <cellStyle name="40% - Ênfase1 121 5" xfId="15324" xr:uid="{00000000-0005-0000-0000-0000A3340000}"/>
    <cellStyle name="40% - Ênfase1 121 6" xfId="18633" xr:uid="{00000000-0005-0000-0000-0000A4340000}"/>
    <cellStyle name="40% - Ênfase1 121 7" xfId="21974" xr:uid="{00000000-0005-0000-0000-0000A5340000}"/>
    <cellStyle name="40% - Ênfase1 121 8" xfId="25339" xr:uid="{00000000-0005-0000-0000-0000A6340000}"/>
    <cellStyle name="40% - Ênfase1 121 9" xfId="28648" xr:uid="{00000000-0005-0000-0000-0000A7340000}"/>
    <cellStyle name="40% - Ênfase1 122" xfId="1963" xr:uid="{00000000-0005-0000-0000-0000A8340000}"/>
    <cellStyle name="40% - Ênfase1 122 2" xfId="5327" xr:uid="{00000000-0005-0000-0000-0000A9340000}"/>
    <cellStyle name="40% - Ênfase1 122 3" xfId="8635" xr:uid="{00000000-0005-0000-0000-0000AA340000}"/>
    <cellStyle name="40% - Ênfase1 122 4" xfId="12024" xr:uid="{00000000-0005-0000-0000-0000AB340000}"/>
    <cellStyle name="40% - Ênfase1 122 5" xfId="15338" xr:uid="{00000000-0005-0000-0000-0000AC340000}"/>
    <cellStyle name="40% - Ênfase1 122 6" xfId="18647" xr:uid="{00000000-0005-0000-0000-0000AD340000}"/>
    <cellStyle name="40% - Ênfase1 122 7" xfId="21988" xr:uid="{00000000-0005-0000-0000-0000AE340000}"/>
    <cellStyle name="40% - Ênfase1 122 8" xfId="25353" xr:uid="{00000000-0005-0000-0000-0000AF340000}"/>
    <cellStyle name="40% - Ênfase1 122 9" xfId="28662" xr:uid="{00000000-0005-0000-0000-0000B0340000}"/>
    <cellStyle name="40% - Ênfase1 123" xfId="1977" xr:uid="{00000000-0005-0000-0000-0000B1340000}"/>
    <cellStyle name="40% - Ênfase1 123 2" xfId="5341" xr:uid="{00000000-0005-0000-0000-0000B2340000}"/>
    <cellStyle name="40% - Ênfase1 123 3" xfId="8649" xr:uid="{00000000-0005-0000-0000-0000B3340000}"/>
    <cellStyle name="40% - Ênfase1 123 4" xfId="12038" xr:uid="{00000000-0005-0000-0000-0000B4340000}"/>
    <cellStyle name="40% - Ênfase1 123 5" xfId="15352" xr:uid="{00000000-0005-0000-0000-0000B5340000}"/>
    <cellStyle name="40% - Ênfase1 123 6" xfId="18661" xr:uid="{00000000-0005-0000-0000-0000B6340000}"/>
    <cellStyle name="40% - Ênfase1 123 7" xfId="22002" xr:uid="{00000000-0005-0000-0000-0000B7340000}"/>
    <cellStyle name="40% - Ênfase1 123 8" xfId="25367" xr:uid="{00000000-0005-0000-0000-0000B8340000}"/>
    <cellStyle name="40% - Ênfase1 123 9" xfId="28676" xr:uid="{00000000-0005-0000-0000-0000B9340000}"/>
    <cellStyle name="40% - Ênfase1 124" xfId="1990" xr:uid="{00000000-0005-0000-0000-0000BA340000}"/>
    <cellStyle name="40% - Ênfase1 124 2" xfId="5354" xr:uid="{00000000-0005-0000-0000-0000BB340000}"/>
    <cellStyle name="40% - Ênfase1 124 3" xfId="8662" xr:uid="{00000000-0005-0000-0000-0000BC340000}"/>
    <cellStyle name="40% - Ênfase1 124 4" xfId="12051" xr:uid="{00000000-0005-0000-0000-0000BD340000}"/>
    <cellStyle name="40% - Ênfase1 124 5" xfId="15365" xr:uid="{00000000-0005-0000-0000-0000BE340000}"/>
    <cellStyle name="40% - Ênfase1 124 6" xfId="18674" xr:uid="{00000000-0005-0000-0000-0000BF340000}"/>
    <cellStyle name="40% - Ênfase1 124 7" xfId="22015" xr:uid="{00000000-0005-0000-0000-0000C0340000}"/>
    <cellStyle name="40% - Ênfase1 124 8" xfId="25380" xr:uid="{00000000-0005-0000-0000-0000C1340000}"/>
    <cellStyle name="40% - Ênfase1 124 9" xfId="28689" xr:uid="{00000000-0005-0000-0000-0000C2340000}"/>
    <cellStyle name="40% - Ênfase1 125" xfId="2004" xr:uid="{00000000-0005-0000-0000-0000C3340000}"/>
    <cellStyle name="40% - Ênfase1 125 2" xfId="5368" xr:uid="{00000000-0005-0000-0000-0000C4340000}"/>
    <cellStyle name="40% - Ênfase1 125 3" xfId="8676" xr:uid="{00000000-0005-0000-0000-0000C5340000}"/>
    <cellStyle name="40% - Ênfase1 125 4" xfId="12065" xr:uid="{00000000-0005-0000-0000-0000C6340000}"/>
    <cellStyle name="40% - Ênfase1 125 5" xfId="15379" xr:uid="{00000000-0005-0000-0000-0000C7340000}"/>
    <cellStyle name="40% - Ênfase1 125 6" xfId="18688" xr:uid="{00000000-0005-0000-0000-0000C8340000}"/>
    <cellStyle name="40% - Ênfase1 125 7" xfId="22029" xr:uid="{00000000-0005-0000-0000-0000C9340000}"/>
    <cellStyle name="40% - Ênfase1 125 8" xfId="25394" xr:uid="{00000000-0005-0000-0000-0000CA340000}"/>
    <cellStyle name="40% - Ênfase1 125 9" xfId="28703" xr:uid="{00000000-0005-0000-0000-0000CB340000}"/>
    <cellStyle name="40% - Ênfase1 126" xfId="2018" xr:uid="{00000000-0005-0000-0000-0000CC340000}"/>
    <cellStyle name="40% - Ênfase1 126 2" xfId="5382" xr:uid="{00000000-0005-0000-0000-0000CD340000}"/>
    <cellStyle name="40% - Ênfase1 126 3" xfId="8690" xr:uid="{00000000-0005-0000-0000-0000CE340000}"/>
    <cellStyle name="40% - Ênfase1 126 4" xfId="12079" xr:uid="{00000000-0005-0000-0000-0000CF340000}"/>
    <cellStyle name="40% - Ênfase1 126 5" xfId="15393" xr:uid="{00000000-0005-0000-0000-0000D0340000}"/>
    <cellStyle name="40% - Ênfase1 126 6" xfId="18702" xr:uid="{00000000-0005-0000-0000-0000D1340000}"/>
    <cellStyle name="40% - Ênfase1 126 7" xfId="22043" xr:uid="{00000000-0005-0000-0000-0000D2340000}"/>
    <cellStyle name="40% - Ênfase1 126 8" xfId="25408" xr:uid="{00000000-0005-0000-0000-0000D3340000}"/>
    <cellStyle name="40% - Ênfase1 126 9" xfId="28717" xr:uid="{00000000-0005-0000-0000-0000D4340000}"/>
    <cellStyle name="40% - Ênfase1 127" xfId="2032" xr:uid="{00000000-0005-0000-0000-0000D5340000}"/>
    <cellStyle name="40% - Ênfase1 127 2" xfId="5396" xr:uid="{00000000-0005-0000-0000-0000D6340000}"/>
    <cellStyle name="40% - Ênfase1 127 3" xfId="8704" xr:uid="{00000000-0005-0000-0000-0000D7340000}"/>
    <cellStyle name="40% - Ênfase1 127 4" xfId="12093" xr:uid="{00000000-0005-0000-0000-0000D8340000}"/>
    <cellStyle name="40% - Ênfase1 127 5" xfId="15407" xr:uid="{00000000-0005-0000-0000-0000D9340000}"/>
    <cellStyle name="40% - Ênfase1 127 6" xfId="18716" xr:uid="{00000000-0005-0000-0000-0000DA340000}"/>
    <cellStyle name="40% - Ênfase1 127 7" xfId="22057" xr:uid="{00000000-0005-0000-0000-0000DB340000}"/>
    <cellStyle name="40% - Ênfase1 127 8" xfId="25422" xr:uid="{00000000-0005-0000-0000-0000DC340000}"/>
    <cellStyle name="40% - Ênfase1 127 9" xfId="28731" xr:uid="{00000000-0005-0000-0000-0000DD340000}"/>
    <cellStyle name="40% - Ênfase1 128" xfId="2046" xr:uid="{00000000-0005-0000-0000-0000DE340000}"/>
    <cellStyle name="40% - Ênfase1 128 2" xfId="5410" xr:uid="{00000000-0005-0000-0000-0000DF340000}"/>
    <cellStyle name="40% - Ênfase1 128 3" xfId="8718" xr:uid="{00000000-0005-0000-0000-0000E0340000}"/>
    <cellStyle name="40% - Ênfase1 128 4" xfId="12107" xr:uid="{00000000-0005-0000-0000-0000E1340000}"/>
    <cellStyle name="40% - Ênfase1 128 5" xfId="15421" xr:uid="{00000000-0005-0000-0000-0000E2340000}"/>
    <cellStyle name="40% - Ênfase1 128 6" xfId="18730" xr:uid="{00000000-0005-0000-0000-0000E3340000}"/>
    <cellStyle name="40% - Ênfase1 128 7" xfId="22071" xr:uid="{00000000-0005-0000-0000-0000E4340000}"/>
    <cellStyle name="40% - Ênfase1 128 8" xfId="25436" xr:uid="{00000000-0005-0000-0000-0000E5340000}"/>
    <cellStyle name="40% - Ênfase1 128 9" xfId="28745" xr:uid="{00000000-0005-0000-0000-0000E6340000}"/>
    <cellStyle name="40% - Ênfase1 129" xfId="2060" xr:uid="{00000000-0005-0000-0000-0000E7340000}"/>
    <cellStyle name="40% - Ênfase1 129 2" xfId="5424" xr:uid="{00000000-0005-0000-0000-0000E8340000}"/>
    <cellStyle name="40% - Ênfase1 129 3" xfId="8732" xr:uid="{00000000-0005-0000-0000-0000E9340000}"/>
    <cellStyle name="40% - Ênfase1 129 4" xfId="12121" xr:uid="{00000000-0005-0000-0000-0000EA340000}"/>
    <cellStyle name="40% - Ênfase1 129 5" xfId="15435" xr:uid="{00000000-0005-0000-0000-0000EB340000}"/>
    <cellStyle name="40% - Ênfase1 129 6" xfId="18744" xr:uid="{00000000-0005-0000-0000-0000EC340000}"/>
    <cellStyle name="40% - Ênfase1 129 7" xfId="22085" xr:uid="{00000000-0005-0000-0000-0000ED340000}"/>
    <cellStyle name="40% - Ênfase1 129 8" xfId="25450" xr:uid="{00000000-0005-0000-0000-0000EE340000}"/>
    <cellStyle name="40% - Ênfase1 129 9" xfId="28759" xr:uid="{00000000-0005-0000-0000-0000EF340000}"/>
    <cellStyle name="40% - Ênfase1 13" xfId="487" xr:uid="{00000000-0005-0000-0000-0000F0340000}"/>
    <cellStyle name="40% - Ênfase1 13 2" xfId="3851" xr:uid="{00000000-0005-0000-0000-0000F1340000}"/>
    <cellStyle name="40% - Ênfase1 13 3" xfId="7159" xr:uid="{00000000-0005-0000-0000-0000F2340000}"/>
    <cellStyle name="40% - Ênfase1 13 4" xfId="10548" xr:uid="{00000000-0005-0000-0000-0000F3340000}"/>
    <cellStyle name="40% - Ênfase1 13 5" xfId="13862" xr:uid="{00000000-0005-0000-0000-0000F4340000}"/>
    <cellStyle name="40% - Ênfase1 13 6" xfId="17171" xr:uid="{00000000-0005-0000-0000-0000F5340000}"/>
    <cellStyle name="40% - Ênfase1 13 7" xfId="20512" xr:uid="{00000000-0005-0000-0000-0000F6340000}"/>
    <cellStyle name="40% - Ênfase1 13 8" xfId="23877" xr:uid="{00000000-0005-0000-0000-0000F7340000}"/>
    <cellStyle name="40% - Ênfase1 13 9" xfId="27186" xr:uid="{00000000-0005-0000-0000-0000F8340000}"/>
    <cellStyle name="40% - Ênfase1 130" xfId="2074" xr:uid="{00000000-0005-0000-0000-0000F9340000}"/>
    <cellStyle name="40% - Ênfase1 130 2" xfId="5438" xr:uid="{00000000-0005-0000-0000-0000FA340000}"/>
    <cellStyle name="40% - Ênfase1 130 3" xfId="8746" xr:uid="{00000000-0005-0000-0000-0000FB340000}"/>
    <cellStyle name="40% - Ênfase1 130 4" xfId="12135" xr:uid="{00000000-0005-0000-0000-0000FC340000}"/>
    <cellStyle name="40% - Ênfase1 130 5" xfId="15449" xr:uid="{00000000-0005-0000-0000-0000FD340000}"/>
    <cellStyle name="40% - Ênfase1 130 6" xfId="18758" xr:uid="{00000000-0005-0000-0000-0000FE340000}"/>
    <cellStyle name="40% - Ênfase1 130 7" xfId="22099" xr:uid="{00000000-0005-0000-0000-0000FF340000}"/>
    <cellStyle name="40% - Ênfase1 130 8" xfId="25464" xr:uid="{00000000-0005-0000-0000-000000350000}"/>
    <cellStyle name="40% - Ênfase1 130 9" xfId="28773" xr:uid="{00000000-0005-0000-0000-000001350000}"/>
    <cellStyle name="40% - Ênfase1 131" xfId="2088" xr:uid="{00000000-0005-0000-0000-000002350000}"/>
    <cellStyle name="40% - Ênfase1 131 2" xfId="5452" xr:uid="{00000000-0005-0000-0000-000003350000}"/>
    <cellStyle name="40% - Ênfase1 131 3" xfId="8760" xr:uid="{00000000-0005-0000-0000-000004350000}"/>
    <cellStyle name="40% - Ênfase1 131 4" xfId="12149" xr:uid="{00000000-0005-0000-0000-000005350000}"/>
    <cellStyle name="40% - Ênfase1 131 5" xfId="15463" xr:uid="{00000000-0005-0000-0000-000006350000}"/>
    <cellStyle name="40% - Ênfase1 131 6" xfId="18772" xr:uid="{00000000-0005-0000-0000-000007350000}"/>
    <cellStyle name="40% - Ênfase1 131 7" xfId="22113" xr:uid="{00000000-0005-0000-0000-000008350000}"/>
    <cellStyle name="40% - Ênfase1 131 8" xfId="25478" xr:uid="{00000000-0005-0000-0000-000009350000}"/>
    <cellStyle name="40% - Ênfase1 131 9" xfId="28787" xr:uid="{00000000-0005-0000-0000-00000A350000}"/>
    <cellStyle name="40% - Ênfase1 132" xfId="2102" xr:uid="{00000000-0005-0000-0000-00000B350000}"/>
    <cellStyle name="40% - Ênfase1 132 2" xfId="5466" xr:uid="{00000000-0005-0000-0000-00000C350000}"/>
    <cellStyle name="40% - Ênfase1 132 3" xfId="8774" xr:uid="{00000000-0005-0000-0000-00000D350000}"/>
    <cellStyle name="40% - Ênfase1 132 4" xfId="12163" xr:uid="{00000000-0005-0000-0000-00000E350000}"/>
    <cellStyle name="40% - Ênfase1 132 5" xfId="15477" xr:uid="{00000000-0005-0000-0000-00000F350000}"/>
    <cellStyle name="40% - Ênfase1 132 6" xfId="18786" xr:uid="{00000000-0005-0000-0000-000010350000}"/>
    <cellStyle name="40% - Ênfase1 132 7" xfId="22127" xr:uid="{00000000-0005-0000-0000-000011350000}"/>
    <cellStyle name="40% - Ênfase1 132 8" xfId="25492" xr:uid="{00000000-0005-0000-0000-000012350000}"/>
    <cellStyle name="40% - Ênfase1 132 9" xfId="28801" xr:uid="{00000000-0005-0000-0000-000013350000}"/>
    <cellStyle name="40% - Ênfase1 133" xfId="2116" xr:uid="{00000000-0005-0000-0000-000014350000}"/>
    <cellStyle name="40% - Ênfase1 133 2" xfId="5480" xr:uid="{00000000-0005-0000-0000-000015350000}"/>
    <cellStyle name="40% - Ênfase1 133 3" xfId="8788" xr:uid="{00000000-0005-0000-0000-000016350000}"/>
    <cellStyle name="40% - Ênfase1 133 4" xfId="12177" xr:uid="{00000000-0005-0000-0000-000017350000}"/>
    <cellStyle name="40% - Ênfase1 133 5" xfId="15491" xr:uid="{00000000-0005-0000-0000-000018350000}"/>
    <cellStyle name="40% - Ênfase1 133 6" xfId="18800" xr:uid="{00000000-0005-0000-0000-000019350000}"/>
    <cellStyle name="40% - Ênfase1 133 7" xfId="22141" xr:uid="{00000000-0005-0000-0000-00001A350000}"/>
    <cellStyle name="40% - Ênfase1 133 8" xfId="25506" xr:uid="{00000000-0005-0000-0000-00001B350000}"/>
    <cellStyle name="40% - Ênfase1 133 9" xfId="28815" xr:uid="{00000000-0005-0000-0000-00001C350000}"/>
    <cellStyle name="40% - Ênfase1 134" xfId="2130" xr:uid="{00000000-0005-0000-0000-00001D350000}"/>
    <cellStyle name="40% - Ênfase1 134 2" xfId="5494" xr:uid="{00000000-0005-0000-0000-00001E350000}"/>
    <cellStyle name="40% - Ênfase1 134 3" xfId="8802" xr:uid="{00000000-0005-0000-0000-00001F350000}"/>
    <cellStyle name="40% - Ênfase1 134 4" xfId="12191" xr:uid="{00000000-0005-0000-0000-000020350000}"/>
    <cellStyle name="40% - Ênfase1 134 5" xfId="15505" xr:uid="{00000000-0005-0000-0000-000021350000}"/>
    <cellStyle name="40% - Ênfase1 134 6" xfId="18814" xr:uid="{00000000-0005-0000-0000-000022350000}"/>
    <cellStyle name="40% - Ênfase1 134 7" xfId="22155" xr:uid="{00000000-0005-0000-0000-000023350000}"/>
    <cellStyle name="40% - Ênfase1 134 8" xfId="25520" xr:uid="{00000000-0005-0000-0000-000024350000}"/>
    <cellStyle name="40% - Ênfase1 134 9" xfId="28829" xr:uid="{00000000-0005-0000-0000-000025350000}"/>
    <cellStyle name="40% - Ênfase1 135" xfId="2144" xr:uid="{00000000-0005-0000-0000-000026350000}"/>
    <cellStyle name="40% - Ênfase1 135 2" xfId="5508" xr:uid="{00000000-0005-0000-0000-000027350000}"/>
    <cellStyle name="40% - Ênfase1 135 3" xfId="8816" xr:uid="{00000000-0005-0000-0000-000028350000}"/>
    <cellStyle name="40% - Ênfase1 135 4" xfId="12205" xr:uid="{00000000-0005-0000-0000-000029350000}"/>
    <cellStyle name="40% - Ênfase1 135 5" xfId="15519" xr:uid="{00000000-0005-0000-0000-00002A350000}"/>
    <cellStyle name="40% - Ênfase1 135 6" xfId="18828" xr:uid="{00000000-0005-0000-0000-00002B350000}"/>
    <cellStyle name="40% - Ênfase1 135 7" xfId="22169" xr:uid="{00000000-0005-0000-0000-00002C350000}"/>
    <cellStyle name="40% - Ênfase1 135 8" xfId="25534" xr:uid="{00000000-0005-0000-0000-00002D350000}"/>
    <cellStyle name="40% - Ênfase1 135 9" xfId="28843" xr:uid="{00000000-0005-0000-0000-00002E350000}"/>
    <cellStyle name="40% - Ênfase1 136" xfId="2158" xr:uid="{00000000-0005-0000-0000-00002F350000}"/>
    <cellStyle name="40% - Ênfase1 136 2" xfId="5522" xr:uid="{00000000-0005-0000-0000-000030350000}"/>
    <cellStyle name="40% - Ênfase1 136 3" xfId="8830" xr:uid="{00000000-0005-0000-0000-000031350000}"/>
    <cellStyle name="40% - Ênfase1 136 4" xfId="12219" xr:uid="{00000000-0005-0000-0000-000032350000}"/>
    <cellStyle name="40% - Ênfase1 136 5" xfId="15533" xr:uid="{00000000-0005-0000-0000-000033350000}"/>
    <cellStyle name="40% - Ênfase1 136 6" xfId="18842" xr:uid="{00000000-0005-0000-0000-000034350000}"/>
    <cellStyle name="40% - Ênfase1 136 7" xfId="22183" xr:uid="{00000000-0005-0000-0000-000035350000}"/>
    <cellStyle name="40% - Ênfase1 136 8" xfId="25548" xr:uid="{00000000-0005-0000-0000-000036350000}"/>
    <cellStyle name="40% - Ênfase1 136 9" xfId="28857" xr:uid="{00000000-0005-0000-0000-000037350000}"/>
    <cellStyle name="40% - Ênfase1 137" xfId="2172" xr:uid="{00000000-0005-0000-0000-000038350000}"/>
    <cellStyle name="40% - Ênfase1 137 2" xfId="5536" xr:uid="{00000000-0005-0000-0000-000039350000}"/>
    <cellStyle name="40% - Ênfase1 137 3" xfId="8844" xr:uid="{00000000-0005-0000-0000-00003A350000}"/>
    <cellStyle name="40% - Ênfase1 137 4" xfId="12233" xr:uid="{00000000-0005-0000-0000-00003B350000}"/>
    <cellStyle name="40% - Ênfase1 137 5" xfId="15547" xr:uid="{00000000-0005-0000-0000-00003C350000}"/>
    <cellStyle name="40% - Ênfase1 137 6" xfId="18856" xr:uid="{00000000-0005-0000-0000-00003D350000}"/>
    <cellStyle name="40% - Ênfase1 137 7" xfId="22197" xr:uid="{00000000-0005-0000-0000-00003E350000}"/>
    <cellStyle name="40% - Ênfase1 137 8" xfId="25562" xr:uid="{00000000-0005-0000-0000-00003F350000}"/>
    <cellStyle name="40% - Ênfase1 137 9" xfId="28871" xr:uid="{00000000-0005-0000-0000-000040350000}"/>
    <cellStyle name="40% - Ênfase1 138" xfId="2186" xr:uid="{00000000-0005-0000-0000-000041350000}"/>
    <cellStyle name="40% - Ênfase1 138 2" xfId="5550" xr:uid="{00000000-0005-0000-0000-000042350000}"/>
    <cellStyle name="40% - Ênfase1 138 3" xfId="8858" xr:uid="{00000000-0005-0000-0000-000043350000}"/>
    <cellStyle name="40% - Ênfase1 138 4" xfId="12247" xr:uid="{00000000-0005-0000-0000-000044350000}"/>
    <cellStyle name="40% - Ênfase1 138 5" xfId="15561" xr:uid="{00000000-0005-0000-0000-000045350000}"/>
    <cellStyle name="40% - Ênfase1 138 6" xfId="18870" xr:uid="{00000000-0005-0000-0000-000046350000}"/>
    <cellStyle name="40% - Ênfase1 138 7" xfId="22211" xr:uid="{00000000-0005-0000-0000-000047350000}"/>
    <cellStyle name="40% - Ênfase1 138 8" xfId="25576" xr:uid="{00000000-0005-0000-0000-000048350000}"/>
    <cellStyle name="40% - Ênfase1 138 9" xfId="28885" xr:uid="{00000000-0005-0000-0000-000049350000}"/>
    <cellStyle name="40% - Ênfase1 139" xfId="2200" xr:uid="{00000000-0005-0000-0000-00004A350000}"/>
    <cellStyle name="40% - Ênfase1 139 2" xfId="5564" xr:uid="{00000000-0005-0000-0000-00004B350000}"/>
    <cellStyle name="40% - Ênfase1 139 3" xfId="8872" xr:uid="{00000000-0005-0000-0000-00004C350000}"/>
    <cellStyle name="40% - Ênfase1 139 4" xfId="12261" xr:uid="{00000000-0005-0000-0000-00004D350000}"/>
    <cellStyle name="40% - Ênfase1 139 5" xfId="15575" xr:uid="{00000000-0005-0000-0000-00004E350000}"/>
    <cellStyle name="40% - Ênfase1 139 6" xfId="18884" xr:uid="{00000000-0005-0000-0000-00004F350000}"/>
    <cellStyle name="40% - Ênfase1 139 7" xfId="22225" xr:uid="{00000000-0005-0000-0000-000050350000}"/>
    <cellStyle name="40% - Ênfase1 139 8" xfId="25590" xr:uid="{00000000-0005-0000-0000-000051350000}"/>
    <cellStyle name="40% - Ênfase1 139 9" xfId="28899" xr:uid="{00000000-0005-0000-0000-000052350000}"/>
    <cellStyle name="40% - Ênfase1 14" xfId="500" xr:uid="{00000000-0005-0000-0000-000053350000}"/>
    <cellStyle name="40% - Ênfase1 14 2" xfId="3864" xr:uid="{00000000-0005-0000-0000-000054350000}"/>
    <cellStyle name="40% - Ênfase1 14 3" xfId="7172" xr:uid="{00000000-0005-0000-0000-000055350000}"/>
    <cellStyle name="40% - Ênfase1 14 4" xfId="10561" xr:uid="{00000000-0005-0000-0000-000056350000}"/>
    <cellStyle name="40% - Ênfase1 14 5" xfId="13875" xr:uid="{00000000-0005-0000-0000-000057350000}"/>
    <cellStyle name="40% - Ênfase1 14 6" xfId="17184" xr:uid="{00000000-0005-0000-0000-000058350000}"/>
    <cellStyle name="40% - Ênfase1 14 7" xfId="20525" xr:uid="{00000000-0005-0000-0000-000059350000}"/>
    <cellStyle name="40% - Ênfase1 14 8" xfId="23890" xr:uid="{00000000-0005-0000-0000-00005A350000}"/>
    <cellStyle name="40% - Ênfase1 14 9" xfId="27199" xr:uid="{00000000-0005-0000-0000-00005B350000}"/>
    <cellStyle name="40% - Ênfase1 140" xfId="2214" xr:uid="{00000000-0005-0000-0000-00005C350000}"/>
    <cellStyle name="40% - Ênfase1 140 2" xfId="5578" xr:uid="{00000000-0005-0000-0000-00005D350000}"/>
    <cellStyle name="40% - Ênfase1 140 3" xfId="8886" xr:uid="{00000000-0005-0000-0000-00005E350000}"/>
    <cellStyle name="40% - Ênfase1 140 4" xfId="12275" xr:uid="{00000000-0005-0000-0000-00005F350000}"/>
    <cellStyle name="40% - Ênfase1 140 5" xfId="15589" xr:uid="{00000000-0005-0000-0000-000060350000}"/>
    <cellStyle name="40% - Ênfase1 140 6" xfId="18898" xr:uid="{00000000-0005-0000-0000-000061350000}"/>
    <cellStyle name="40% - Ênfase1 140 7" xfId="22239" xr:uid="{00000000-0005-0000-0000-000062350000}"/>
    <cellStyle name="40% - Ênfase1 140 8" xfId="25604" xr:uid="{00000000-0005-0000-0000-000063350000}"/>
    <cellStyle name="40% - Ênfase1 140 9" xfId="28913" xr:uid="{00000000-0005-0000-0000-000064350000}"/>
    <cellStyle name="40% - Ênfase1 141" xfId="2228" xr:uid="{00000000-0005-0000-0000-000065350000}"/>
    <cellStyle name="40% - Ênfase1 141 2" xfId="5592" xr:uid="{00000000-0005-0000-0000-000066350000}"/>
    <cellStyle name="40% - Ênfase1 141 3" xfId="8900" xr:uid="{00000000-0005-0000-0000-000067350000}"/>
    <cellStyle name="40% - Ênfase1 141 4" xfId="12289" xr:uid="{00000000-0005-0000-0000-000068350000}"/>
    <cellStyle name="40% - Ênfase1 141 5" xfId="15603" xr:uid="{00000000-0005-0000-0000-000069350000}"/>
    <cellStyle name="40% - Ênfase1 141 6" xfId="18912" xr:uid="{00000000-0005-0000-0000-00006A350000}"/>
    <cellStyle name="40% - Ênfase1 141 7" xfId="22253" xr:uid="{00000000-0005-0000-0000-00006B350000}"/>
    <cellStyle name="40% - Ênfase1 141 8" xfId="25618" xr:uid="{00000000-0005-0000-0000-00006C350000}"/>
    <cellStyle name="40% - Ênfase1 141 9" xfId="28927" xr:uid="{00000000-0005-0000-0000-00006D350000}"/>
    <cellStyle name="40% - Ênfase1 142" xfId="2242" xr:uid="{00000000-0005-0000-0000-00006E350000}"/>
    <cellStyle name="40% - Ênfase1 142 2" xfId="5606" xr:uid="{00000000-0005-0000-0000-00006F350000}"/>
    <cellStyle name="40% - Ênfase1 142 3" xfId="8914" xr:uid="{00000000-0005-0000-0000-000070350000}"/>
    <cellStyle name="40% - Ênfase1 142 4" xfId="12303" xr:uid="{00000000-0005-0000-0000-000071350000}"/>
    <cellStyle name="40% - Ênfase1 142 5" xfId="15617" xr:uid="{00000000-0005-0000-0000-000072350000}"/>
    <cellStyle name="40% - Ênfase1 142 6" xfId="18926" xr:uid="{00000000-0005-0000-0000-000073350000}"/>
    <cellStyle name="40% - Ênfase1 142 7" xfId="22267" xr:uid="{00000000-0005-0000-0000-000074350000}"/>
    <cellStyle name="40% - Ênfase1 142 8" xfId="25632" xr:uid="{00000000-0005-0000-0000-000075350000}"/>
    <cellStyle name="40% - Ênfase1 142 9" xfId="28941" xr:uid="{00000000-0005-0000-0000-000076350000}"/>
    <cellStyle name="40% - Ênfase1 143" xfId="2256" xr:uid="{00000000-0005-0000-0000-000077350000}"/>
    <cellStyle name="40% - Ênfase1 143 2" xfId="5620" xr:uid="{00000000-0005-0000-0000-000078350000}"/>
    <cellStyle name="40% - Ênfase1 143 3" xfId="8928" xr:uid="{00000000-0005-0000-0000-000079350000}"/>
    <cellStyle name="40% - Ênfase1 143 4" xfId="12317" xr:uid="{00000000-0005-0000-0000-00007A350000}"/>
    <cellStyle name="40% - Ênfase1 143 5" xfId="15631" xr:uid="{00000000-0005-0000-0000-00007B350000}"/>
    <cellStyle name="40% - Ênfase1 143 6" xfId="18940" xr:uid="{00000000-0005-0000-0000-00007C350000}"/>
    <cellStyle name="40% - Ênfase1 143 7" xfId="22281" xr:uid="{00000000-0005-0000-0000-00007D350000}"/>
    <cellStyle name="40% - Ênfase1 143 8" xfId="25646" xr:uid="{00000000-0005-0000-0000-00007E350000}"/>
    <cellStyle name="40% - Ênfase1 143 9" xfId="28955" xr:uid="{00000000-0005-0000-0000-00007F350000}"/>
    <cellStyle name="40% - Ênfase1 144" xfId="2270" xr:uid="{00000000-0005-0000-0000-000080350000}"/>
    <cellStyle name="40% - Ênfase1 144 2" xfId="5634" xr:uid="{00000000-0005-0000-0000-000081350000}"/>
    <cellStyle name="40% - Ênfase1 144 3" xfId="8942" xr:uid="{00000000-0005-0000-0000-000082350000}"/>
    <cellStyle name="40% - Ênfase1 144 4" xfId="12331" xr:uid="{00000000-0005-0000-0000-000083350000}"/>
    <cellStyle name="40% - Ênfase1 144 5" xfId="15645" xr:uid="{00000000-0005-0000-0000-000084350000}"/>
    <cellStyle name="40% - Ênfase1 144 6" xfId="18954" xr:uid="{00000000-0005-0000-0000-000085350000}"/>
    <cellStyle name="40% - Ênfase1 144 7" xfId="22295" xr:uid="{00000000-0005-0000-0000-000086350000}"/>
    <cellStyle name="40% - Ênfase1 144 8" xfId="25660" xr:uid="{00000000-0005-0000-0000-000087350000}"/>
    <cellStyle name="40% - Ênfase1 144 9" xfId="28969" xr:uid="{00000000-0005-0000-0000-000088350000}"/>
    <cellStyle name="40% - Ênfase1 145" xfId="2284" xr:uid="{00000000-0005-0000-0000-000089350000}"/>
    <cellStyle name="40% - Ênfase1 145 2" xfId="5648" xr:uid="{00000000-0005-0000-0000-00008A350000}"/>
    <cellStyle name="40% - Ênfase1 145 3" xfId="8956" xr:uid="{00000000-0005-0000-0000-00008B350000}"/>
    <cellStyle name="40% - Ênfase1 145 4" xfId="12345" xr:uid="{00000000-0005-0000-0000-00008C350000}"/>
    <cellStyle name="40% - Ênfase1 145 5" xfId="15659" xr:uid="{00000000-0005-0000-0000-00008D350000}"/>
    <cellStyle name="40% - Ênfase1 145 6" xfId="18968" xr:uid="{00000000-0005-0000-0000-00008E350000}"/>
    <cellStyle name="40% - Ênfase1 145 7" xfId="22309" xr:uid="{00000000-0005-0000-0000-00008F350000}"/>
    <cellStyle name="40% - Ênfase1 145 8" xfId="25674" xr:uid="{00000000-0005-0000-0000-000090350000}"/>
    <cellStyle name="40% - Ênfase1 145 9" xfId="28983" xr:uid="{00000000-0005-0000-0000-000091350000}"/>
    <cellStyle name="40% - Ênfase1 146" xfId="2298" xr:uid="{00000000-0005-0000-0000-000092350000}"/>
    <cellStyle name="40% - Ênfase1 146 2" xfId="5662" xr:uid="{00000000-0005-0000-0000-000093350000}"/>
    <cellStyle name="40% - Ênfase1 146 3" xfId="8970" xr:uid="{00000000-0005-0000-0000-000094350000}"/>
    <cellStyle name="40% - Ênfase1 146 4" xfId="12359" xr:uid="{00000000-0005-0000-0000-000095350000}"/>
    <cellStyle name="40% - Ênfase1 146 5" xfId="15673" xr:uid="{00000000-0005-0000-0000-000096350000}"/>
    <cellStyle name="40% - Ênfase1 146 6" xfId="18982" xr:uid="{00000000-0005-0000-0000-000097350000}"/>
    <cellStyle name="40% - Ênfase1 146 7" xfId="22323" xr:uid="{00000000-0005-0000-0000-000098350000}"/>
    <cellStyle name="40% - Ênfase1 146 8" xfId="25688" xr:uid="{00000000-0005-0000-0000-000099350000}"/>
    <cellStyle name="40% - Ênfase1 146 9" xfId="28997" xr:uid="{00000000-0005-0000-0000-00009A350000}"/>
    <cellStyle name="40% - Ênfase1 147" xfId="2312" xr:uid="{00000000-0005-0000-0000-00009B350000}"/>
    <cellStyle name="40% - Ênfase1 147 2" xfId="5676" xr:uid="{00000000-0005-0000-0000-00009C350000}"/>
    <cellStyle name="40% - Ênfase1 147 3" xfId="8984" xr:uid="{00000000-0005-0000-0000-00009D350000}"/>
    <cellStyle name="40% - Ênfase1 147 4" xfId="12373" xr:uid="{00000000-0005-0000-0000-00009E350000}"/>
    <cellStyle name="40% - Ênfase1 147 5" xfId="15687" xr:uid="{00000000-0005-0000-0000-00009F350000}"/>
    <cellStyle name="40% - Ênfase1 147 6" xfId="18996" xr:uid="{00000000-0005-0000-0000-0000A0350000}"/>
    <cellStyle name="40% - Ênfase1 147 7" xfId="22337" xr:uid="{00000000-0005-0000-0000-0000A1350000}"/>
    <cellStyle name="40% - Ênfase1 147 8" xfId="25702" xr:uid="{00000000-0005-0000-0000-0000A2350000}"/>
    <cellStyle name="40% - Ênfase1 147 9" xfId="29011" xr:uid="{00000000-0005-0000-0000-0000A3350000}"/>
    <cellStyle name="40% - Ênfase1 148" xfId="2326" xr:uid="{00000000-0005-0000-0000-0000A4350000}"/>
    <cellStyle name="40% - Ênfase1 148 2" xfId="5690" xr:uid="{00000000-0005-0000-0000-0000A5350000}"/>
    <cellStyle name="40% - Ênfase1 148 3" xfId="8998" xr:uid="{00000000-0005-0000-0000-0000A6350000}"/>
    <cellStyle name="40% - Ênfase1 148 4" xfId="12387" xr:uid="{00000000-0005-0000-0000-0000A7350000}"/>
    <cellStyle name="40% - Ênfase1 148 5" xfId="15701" xr:uid="{00000000-0005-0000-0000-0000A8350000}"/>
    <cellStyle name="40% - Ênfase1 148 6" xfId="19010" xr:uid="{00000000-0005-0000-0000-0000A9350000}"/>
    <cellStyle name="40% - Ênfase1 148 7" xfId="22351" xr:uid="{00000000-0005-0000-0000-0000AA350000}"/>
    <cellStyle name="40% - Ênfase1 148 8" xfId="25716" xr:uid="{00000000-0005-0000-0000-0000AB350000}"/>
    <cellStyle name="40% - Ênfase1 148 9" xfId="29025" xr:uid="{00000000-0005-0000-0000-0000AC350000}"/>
    <cellStyle name="40% - Ênfase1 149" xfId="2340" xr:uid="{00000000-0005-0000-0000-0000AD350000}"/>
    <cellStyle name="40% - Ênfase1 149 2" xfId="5704" xr:uid="{00000000-0005-0000-0000-0000AE350000}"/>
    <cellStyle name="40% - Ênfase1 149 3" xfId="9012" xr:uid="{00000000-0005-0000-0000-0000AF350000}"/>
    <cellStyle name="40% - Ênfase1 149 4" xfId="12401" xr:uid="{00000000-0005-0000-0000-0000B0350000}"/>
    <cellStyle name="40% - Ênfase1 149 5" xfId="15715" xr:uid="{00000000-0005-0000-0000-0000B1350000}"/>
    <cellStyle name="40% - Ênfase1 149 6" xfId="19024" xr:uid="{00000000-0005-0000-0000-0000B2350000}"/>
    <cellStyle name="40% - Ênfase1 149 7" xfId="22365" xr:uid="{00000000-0005-0000-0000-0000B3350000}"/>
    <cellStyle name="40% - Ênfase1 149 8" xfId="25730" xr:uid="{00000000-0005-0000-0000-0000B4350000}"/>
    <cellStyle name="40% - Ênfase1 149 9" xfId="29039" xr:uid="{00000000-0005-0000-0000-0000B5350000}"/>
    <cellStyle name="40% - Ênfase1 15" xfId="513" xr:uid="{00000000-0005-0000-0000-0000B6350000}"/>
    <cellStyle name="40% - Ênfase1 15 2" xfId="3877" xr:uid="{00000000-0005-0000-0000-0000B7350000}"/>
    <cellStyle name="40% - Ênfase1 15 3" xfId="7185" xr:uid="{00000000-0005-0000-0000-0000B8350000}"/>
    <cellStyle name="40% - Ênfase1 15 4" xfId="10574" xr:uid="{00000000-0005-0000-0000-0000B9350000}"/>
    <cellStyle name="40% - Ênfase1 15 5" xfId="13888" xr:uid="{00000000-0005-0000-0000-0000BA350000}"/>
    <cellStyle name="40% - Ênfase1 15 6" xfId="17197" xr:uid="{00000000-0005-0000-0000-0000BB350000}"/>
    <cellStyle name="40% - Ênfase1 15 7" xfId="20538" xr:uid="{00000000-0005-0000-0000-0000BC350000}"/>
    <cellStyle name="40% - Ênfase1 15 8" xfId="23903" xr:uid="{00000000-0005-0000-0000-0000BD350000}"/>
    <cellStyle name="40% - Ênfase1 15 9" xfId="27212" xr:uid="{00000000-0005-0000-0000-0000BE350000}"/>
    <cellStyle name="40% - Ênfase1 150" xfId="2350" xr:uid="{00000000-0005-0000-0000-0000BF350000}"/>
    <cellStyle name="40% - Ênfase1 150 2" xfId="5714" xr:uid="{00000000-0005-0000-0000-0000C0350000}"/>
    <cellStyle name="40% - Ênfase1 150 3" xfId="9022" xr:uid="{00000000-0005-0000-0000-0000C1350000}"/>
    <cellStyle name="40% - Ênfase1 150 4" xfId="12411" xr:uid="{00000000-0005-0000-0000-0000C2350000}"/>
    <cellStyle name="40% - Ênfase1 150 5" xfId="15725" xr:uid="{00000000-0005-0000-0000-0000C3350000}"/>
    <cellStyle name="40% - Ênfase1 150 6" xfId="19034" xr:uid="{00000000-0005-0000-0000-0000C4350000}"/>
    <cellStyle name="40% - Ênfase1 150 7" xfId="22375" xr:uid="{00000000-0005-0000-0000-0000C5350000}"/>
    <cellStyle name="40% - Ênfase1 150 8" xfId="25740" xr:uid="{00000000-0005-0000-0000-0000C6350000}"/>
    <cellStyle name="40% - Ênfase1 150 9" xfId="29049" xr:uid="{00000000-0005-0000-0000-0000C7350000}"/>
    <cellStyle name="40% - Ênfase1 151" xfId="2365" xr:uid="{00000000-0005-0000-0000-0000C8350000}"/>
    <cellStyle name="40% - Ênfase1 151 2" xfId="5729" xr:uid="{00000000-0005-0000-0000-0000C9350000}"/>
    <cellStyle name="40% - Ênfase1 151 3" xfId="9037" xr:uid="{00000000-0005-0000-0000-0000CA350000}"/>
    <cellStyle name="40% - Ênfase1 151 4" xfId="12426" xr:uid="{00000000-0005-0000-0000-0000CB350000}"/>
    <cellStyle name="40% - Ênfase1 151 5" xfId="15740" xr:uid="{00000000-0005-0000-0000-0000CC350000}"/>
    <cellStyle name="40% - Ênfase1 151 6" xfId="19049" xr:uid="{00000000-0005-0000-0000-0000CD350000}"/>
    <cellStyle name="40% - Ênfase1 151 7" xfId="22390" xr:uid="{00000000-0005-0000-0000-0000CE350000}"/>
    <cellStyle name="40% - Ênfase1 151 8" xfId="25755" xr:uid="{00000000-0005-0000-0000-0000CF350000}"/>
    <cellStyle name="40% - Ênfase1 151 9" xfId="29064" xr:uid="{00000000-0005-0000-0000-0000D0350000}"/>
    <cellStyle name="40% - Ênfase1 152" xfId="2379" xr:uid="{00000000-0005-0000-0000-0000D1350000}"/>
    <cellStyle name="40% - Ênfase1 152 2" xfId="5743" xr:uid="{00000000-0005-0000-0000-0000D2350000}"/>
    <cellStyle name="40% - Ênfase1 152 3" xfId="9051" xr:uid="{00000000-0005-0000-0000-0000D3350000}"/>
    <cellStyle name="40% - Ênfase1 152 4" xfId="12440" xr:uid="{00000000-0005-0000-0000-0000D4350000}"/>
    <cellStyle name="40% - Ênfase1 152 5" xfId="15754" xr:uid="{00000000-0005-0000-0000-0000D5350000}"/>
    <cellStyle name="40% - Ênfase1 152 6" xfId="19063" xr:uid="{00000000-0005-0000-0000-0000D6350000}"/>
    <cellStyle name="40% - Ênfase1 152 7" xfId="22404" xr:uid="{00000000-0005-0000-0000-0000D7350000}"/>
    <cellStyle name="40% - Ênfase1 152 8" xfId="25769" xr:uid="{00000000-0005-0000-0000-0000D8350000}"/>
    <cellStyle name="40% - Ênfase1 152 9" xfId="29078" xr:uid="{00000000-0005-0000-0000-0000D9350000}"/>
    <cellStyle name="40% - Ênfase1 153" xfId="2393" xr:uid="{00000000-0005-0000-0000-0000DA350000}"/>
    <cellStyle name="40% - Ênfase1 153 2" xfId="5757" xr:uid="{00000000-0005-0000-0000-0000DB350000}"/>
    <cellStyle name="40% - Ênfase1 153 3" xfId="9065" xr:uid="{00000000-0005-0000-0000-0000DC350000}"/>
    <cellStyle name="40% - Ênfase1 153 4" xfId="12454" xr:uid="{00000000-0005-0000-0000-0000DD350000}"/>
    <cellStyle name="40% - Ênfase1 153 5" xfId="15768" xr:uid="{00000000-0005-0000-0000-0000DE350000}"/>
    <cellStyle name="40% - Ênfase1 153 6" xfId="19077" xr:uid="{00000000-0005-0000-0000-0000DF350000}"/>
    <cellStyle name="40% - Ênfase1 153 7" xfId="22418" xr:uid="{00000000-0005-0000-0000-0000E0350000}"/>
    <cellStyle name="40% - Ênfase1 153 8" xfId="25783" xr:uid="{00000000-0005-0000-0000-0000E1350000}"/>
    <cellStyle name="40% - Ênfase1 153 9" xfId="29092" xr:uid="{00000000-0005-0000-0000-0000E2350000}"/>
    <cellStyle name="40% - Ênfase1 154" xfId="2407" xr:uid="{00000000-0005-0000-0000-0000E3350000}"/>
    <cellStyle name="40% - Ênfase1 154 2" xfId="5771" xr:uid="{00000000-0005-0000-0000-0000E4350000}"/>
    <cellStyle name="40% - Ênfase1 154 3" xfId="9079" xr:uid="{00000000-0005-0000-0000-0000E5350000}"/>
    <cellStyle name="40% - Ênfase1 154 4" xfId="12468" xr:uid="{00000000-0005-0000-0000-0000E6350000}"/>
    <cellStyle name="40% - Ênfase1 154 5" xfId="15782" xr:uid="{00000000-0005-0000-0000-0000E7350000}"/>
    <cellStyle name="40% - Ênfase1 154 6" xfId="19091" xr:uid="{00000000-0005-0000-0000-0000E8350000}"/>
    <cellStyle name="40% - Ênfase1 154 7" xfId="22432" xr:uid="{00000000-0005-0000-0000-0000E9350000}"/>
    <cellStyle name="40% - Ênfase1 154 8" xfId="25797" xr:uid="{00000000-0005-0000-0000-0000EA350000}"/>
    <cellStyle name="40% - Ênfase1 154 9" xfId="29106" xr:uid="{00000000-0005-0000-0000-0000EB350000}"/>
    <cellStyle name="40% - Ênfase1 155" xfId="2421" xr:uid="{00000000-0005-0000-0000-0000EC350000}"/>
    <cellStyle name="40% - Ênfase1 155 2" xfId="5785" xr:uid="{00000000-0005-0000-0000-0000ED350000}"/>
    <cellStyle name="40% - Ênfase1 155 3" xfId="9093" xr:uid="{00000000-0005-0000-0000-0000EE350000}"/>
    <cellStyle name="40% - Ênfase1 155 4" xfId="12482" xr:uid="{00000000-0005-0000-0000-0000EF350000}"/>
    <cellStyle name="40% - Ênfase1 155 5" xfId="15796" xr:uid="{00000000-0005-0000-0000-0000F0350000}"/>
    <cellStyle name="40% - Ênfase1 155 6" xfId="19105" xr:uid="{00000000-0005-0000-0000-0000F1350000}"/>
    <cellStyle name="40% - Ênfase1 155 7" xfId="22446" xr:uid="{00000000-0005-0000-0000-0000F2350000}"/>
    <cellStyle name="40% - Ênfase1 155 8" xfId="25811" xr:uid="{00000000-0005-0000-0000-0000F3350000}"/>
    <cellStyle name="40% - Ênfase1 155 9" xfId="29120" xr:uid="{00000000-0005-0000-0000-0000F4350000}"/>
    <cellStyle name="40% - Ênfase1 156" xfId="2435" xr:uid="{00000000-0005-0000-0000-0000F5350000}"/>
    <cellStyle name="40% - Ênfase1 156 2" xfId="5799" xr:uid="{00000000-0005-0000-0000-0000F6350000}"/>
    <cellStyle name="40% - Ênfase1 156 3" xfId="9107" xr:uid="{00000000-0005-0000-0000-0000F7350000}"/>
    <cellStyle name="40% - Ênfase1 156 4" xfId="12496" xr:uid="{00000000-0005-0000-0000-0000F8350000}"/>
    <cellStyle name="40% - Ênfase1 156 5" xfId="15810" xr:uid="{00000000-0005-0000-0000-0000F9350000}"/>
    <cellStyle name="40% - Ênfase1 156 6" xfId="19119" xr:uid="{00000000-0005-0000-0000-0000FA350000}"/>
    <cellStyle name="40% - Ênfase1 156 7" xfId="22460" xr:uid="{00000000-0005-0000-0000-0000FB350000}"/>
    <cellStyle name="40% - Ênfase1 156 8" xfId="25825" xr:uid="{00000000-0005-0000-0000-0000FC350000}"/>
    <cellStyle name="40% - Ênfase1 156 9" xfId="29134" xr:uid="{00000000-0005-0000-0000-0000FD350000}"/>
    <cellStyle name="40% - Ênfase1 157" xfId="2449" xr:uid="{00000000-0005-0000-0000-0000FE350000}"/>
    <cellStyle name="40% - Ênfase1 157 2" xfId="5813" xr:uid="{00000000-0005-0000-0000-0000FF350000}"/>
    <cellStyle name="40% - Ênfase1 157 3" xfId="9121" xr:uid="{00000000-0005-0000-0000-000000360000}"/>
    <cellStyle name="40% - Ênfase1 157 4" xfId="12510" xr:uid="{00000000-0005-0000-0000-000001360000}"/>
    <cellStyle name="40% - Ênfase1 157 5" xfId="15824" xr:uid="{00000000-0005-0000-0000-000002360000}"/>
    <cellStyle name="40% - Ênfase1 157 6" xfId="19133" xr:uid="{00000000-0005-0000-0000-000003360000}"/>
    <cellStyle name="40% - Ênfase1 157 7" xfId="22474" xr:uid="{00000000-0005-0000-0000-000004360000}"/>
    <cellStyle name="40% - Ênfase1 157 8" xfId="25839" xr:uid="{00000000-0005-0000-0000-000005360000}"/>
    <cellStyle name="40% - Ênfase1 157 9" xfId="29148" xr:uid="{00000000-0005-0000-0000-000006360000}"/>
    <cellStyle name="40% - Ênfase1 158" xfId="2463" xr:uid="{00000000-0005-0000-0000-000007360000}"/>
    <cellStyle name="40% - Ênfase1 158 2" xfId="5827" xr:uid="{00000000-0005-0000-0000-000008360000}"/>
    <cellStyle name="40% - Ênfase1 158 3" xfId="9135" xr:uid="{00000000-0005-0000-0000-000009360000}"/>
    <cellStyle name="40% - Ênfase1 158 4" xfId="12524" xr:uid="{00000000-0005-0000-0000-00000A360000}"/>
    <cellStyle name="40% - Ênfase1 158 5" xfId="15838" xr:uid="{00000000-0005-0000-0000-00000B360000}"/>
    <cellStyle name="40% - Ênfase1 158 6" xfId="19147" xr:uid="{00000000-0005-0000-0000-00000C360000}"/>
    <cellStyle name="40% - Ênfase1 158 7" xfId="22488" xr:uid="{00000000-0005-0000-0000-00000D360000}"/>
    <cellStyle name="40% - Ênfase1 158 8" xfId="25853" xr:uid="{00000000-0005-0000-0000-00000E360000}"/>
    <cellStyle name="40% - Ênfase1 158 9" xfId="29162" xr:uid="{00000000-0005-0000-0000-00000F360000}"/>
    <cellStyle name="40% - Ênfase1 159" xfId="2477" xr:uid="{00000000-0005-0000-0000-000010360000}"/>
    <cellStyle name="40% - Ênfase1 159 2" xfId="5841" xr:uid="{00000000-0005-0000-0000-000011360000}"/>
    <cellStyle name="40% - Ênfase1 159 3" xfId="9149" xr:uid="{00000000-0005-0000-0000-000012360000}"/>
    <cellStyle name="40% - Ênfase1 159 4" xfId="12538" xr:uid="{00000000-0005-0000-0000-000013360000}"/>
    <cellStyle name="40% - Ênfase1 159 5" xfId="15852" xr:uid="{00000000-0005-0000-0000-000014360000}"/>
    <cellStyle name="40% - Ênfase1 159 6" xfId="19161" xr:uid="{00000000-0005-0000-0000-000015360000}"/>
    <cellStyle name="40% - Ênfase1 159 7" xfId="22502" xr:uid="{00000000-0005-0000-0000-000016360000}"/>
    <cellStyle name="40% - Ênfase1 159 8" xfId="25867" xr:uid="{00000000-0005-0000-0000-000017360000}"/>
    <cellStyle name="40% - Ênfase1 159 9" xfId="29176" xr:uid="{00000000-0005-0000-0000-000018360000}"/>
    <cellStyle name="40% - Ênfase1 16" xfId="526" xr:uid="{00000000-0005-0000-0000-000019360000}"/>
    <cellStyle name="40% - Ênfase1 16 2" xfId="3890" xr:uid="{00000000-0005-0000-0000-00001A360000}"/>
    <cellStyle name="40% - Ênfase1 16 3" xfId="7198" xr:uid="{00000000-0005-0000-0000-00001B360000}"/>
    <cellStyle name="40% - Ênfase1 16 4" xfId="10587" xr:uid="{00000000-0005-0000-0000-00001C360000}"/>
    <cellStyle name="40% - Ênfase1 16 5" xfId="13901" xr:uid="{00000000-0005-0000-0000-00001D360000}"/>
    <cellStyle name="40% - Ênfase1 16 6" xfId="17210" xr:uid="{00000000-0005-0000-0000-00001E360000}"/>
    <cellStyle name="40% - Ênfase1 16 7" xfId="20551" xr:uid="{00000000-0005-0000-0000-00001F360000}"/>
    <cellStyle name="40% - Ênfase1 16 8" xfId="23916" xr:uid="{00000000-0005-0000-0000-000020360000}"/>
    <cellStyle name="40% - Ênfase1 16 9" xfId="27225" xr:uid="{00000000-0005-0000-0000-000021360000}"/>
    <cellStyle name="40% - Ênfase1 160" xfId="2491" xr:uid="{00000000-0005-0000-0000-000022360000}"/>
    <cellStyle name="40% - Ênfase1 160 2" xfId="5855" xr:uid="{00000000-0005-0000-0000-000023360000}"/>
    <cellStyle name="40% - Ênfase1 160 3" xfId="9163" xr:uid="{00000000-0005-0000-0000-000024360000}"/>
    <cellStyle name="40% - Ênfase1 160 4" xfId="12552" xr:uid="{00000000-0005-0000-0000-000025360000}"/>
    <cellStyle name="40% - Ênfase1 160 5" xfId="15866" xr:uid="{00000000-0005-0000-0000-000026360000}"/>
    <cellStyle name="40% - Ênfase1 160 6" xfId="19175" xr:uid="{00000000-0005-0000-0000-000027360000}"/>
    <cellStyle name="40% - Ênfase1 160 7" xfId="22516" xr:uid="{00000000-0005-0000-0000-000028360000}"/>
    <cellStyle name="40% - Ênfase1 160 8" xfId="25881" xr:uid="{00000000-0005-0000-0000-000029360000}"/>
    <cellStyle name="40% - Ênfase1 160 9" xfId="29190" xr:uid="{00000000-0005-0000-0000-00002A360000}"/>
    <cellStyle name="40% - Ênfase1 161" xfId="2505" xr:uid="{00000000-0005-0000-0000-00002B360000}"/>
    <cellStyle name="40% - Ênfase1 161 2" xfId="5869" xr:uid="{00000000-0005-0000-0000-00002C360000}"/>
    <cellStyle name="40% - Ênfase1 161 3" xfId="9177" xr:uid="{00000000-0005-0000-0000-00002D360000}"/>
    <cellStyle name="40% - Ênfase1 161 4" xfId="12566" xr:uid="{00000000-0005-0000-0000-00002E360000}"/>
    <cellStyle name="40% - Ênfase1 161 5" xfId="15880" xr:uid="{00000000-0005-0000-0000-00002F360000}"/>
    <cellStyle name="40% - Ênfase1 161 6" xfId="19189" xr:uid="{00000000-0005-0000-0000-000030360000}"/>
    <cellStyle name="40% - Ênfase1 161 7" xfId="22530" xr:uid="{00000000-0005-0000-0000-000031360000}"/>
    <cellStyle name="40% - Ênfase1 161 8" xfId="25895" xr:uid="{00000000-0005-0000-0000-000032360000}"/>
    <cellStyle name="40% - Ênfase1 161 9" xfId="29204" xr:uid="{00000000-0005-0000-0000-000033360000}"/>
    <cellStyle name="40% - Ênfase1 162" xfId="2519" xr:uid="{00000000-0005-0000-0000-000034360000}"/>
    <cellStyle name="40% - Ênfase1 162 2" xfId="5883" xr:uid="{00000000-0005-0000-0000-000035360000}"/>
    <cellStyle name="40% - Ênfase1 162 3" xfId="9191" xr:uid="{00000000-0005-0000-0000-000036360000}"/>
    <cellStyle name="40% - Ênfase1 162 4" xfId="12580" xr:uid="{00000000-0005-0000-0000-000037360000}"/>
    <cellStyle name="40% - Ênfase1 162 5" xfId="15894" xr:uid="{00000000-0005-0000-0000-000038360000}"/>
    <cellStyle name="40% - Ênfase1 162 6" xfId="19203" xr:uid="{00000000-0005-0000-0000-000039360000}"/>
    <cellStyle name="40% - Ênfase1 162 7" xfId="22544" xr:uid="{00000000-0005-0000-0000-00003A360000}"/>
    <cellStyle name="40% - Ênfase1 162 8" xfId="25909" xr:uid="{00000000-0005-0000-0000-00003B360000}"/>
    <cellStyle name="40% - Ênfase1 162 9" xfId="29218" xr:uid="{00000000-0005-0000-0000-00003C360000}"/>
    <cellStyle name="40% - Ênfase1 163" xfId="2534" xr:uid="{00000000-0005-0000-0000-00003D360000}"/>
    <cellStyle name="40% - Ênfase1 163 2" xfId="5898" xr:uid="{00000000-0005-0000-0000-00003E360000}"/>
    <cellStyle name="40% - Ênfase1 163 3" xfId="9206" xr:uid="{00000000-0005-0000-0000-00003F360000}"/>
    <cellStyle name="40% - Ênfase1 163 4" xfId="12595" xr:uid="{00000000-0005-0000-0000-000040360000}"/>
    <cellStyle name="40% - Ênfase1 163 5" xfId="15909" xr:uid="{00000000-0005-0000-0000-000041360000}"/>
    <cellStyle name="40% - Ênfase1 163 6" xfId="19218" xr:uid="{00000000-0005-0000-0000-000042360000}"/>
    <cellStyle name="40% - Ênfase1 163 7" xfId="22559" xr:uid="{00000000-0005-0000-0000-000043360000}"/>
    <cellStyle name="40% - Ênfase1 163 8" xfId="25924" xr:uid="{00000000-0005-0000-0000-000044360000}"/>
    <cellStyle name="40% - Ênfase1 163 9" xfId="29233" xr:uid="{00000000-0005-0000-0000-000045360000}"/>
    <cellStyle name="40% - Ênfase1 164" xfId="2550" xr:uid="{00000000-0005-0000-0000-000046360000}"/>
    <cellStyle name="40% - Ênfase1 164 2" xfId="5914" xr:uid="{00000000-0005-0000-0000-000047360000}"/>
    <cellStyle name="40% - Ênfase1 164 3" xfId="9222" xr:uid="{00000000-0005-0000-0000-000048360000}"/>
    <cellStyle name="40% - Ênfase1 164 4" xfId="12611" xr:uid="{00000000-0005-0000-0000-000049360000}"/>
    <cellStyle name="40% - Ênfase1 164 5" xfId="15925" xr:uid="{00000000-0005-0000-0000-00004A360000}"/>
    <cellStyle name="40% - Ênfase1 164 6" xfId="19234" xr:uid="{00000000-0005-0000-0000-00004B360000}"/>
    <cellStyle name="40% - Ênfase1 164 7" xfId="22575" xr:uid="{00000000-0005-0000-0000-00004C360000}"/>
    <cellStyle name="40% - Ênfase1 164 8" xfId="25940" xr:uid="{00000000-0005-0000-0000-00004D360000}"/>
    <cellStyle name="40% - Ênfase1 164 9" xfId="29249" xr:uid="{00000000-0005-0000-0000-00004E360000}"/>
    <cellStyle name="40% - Ênfase1 165" xfId="2562" xr:uid="{00000000-0005-0000-0000-00004F360000}"/>
    <cellStyle name="40% - Ênfase1 165 2" xfId="5926" xr:uid="{00000000-0005-0000-0000-000050360000}"/>
    <cellStyle name="40% - Ênfase1 165 3" xfId="9234" xr:uid="{00000000-0005-0000-0000-000051360000}"/>
    <cellStyle name="40% - Ênfase1 165 4" xfId="12623" xr:uid="{00000000-0005-0000-0000-000052360000}"/>
    <cellStyle name="40% - Ênfase1 165 5" xfId="15937" xr:uid="{00000000-0005-0000-0000-000053360000}"/>
    <cellStyle name="40% - Ênfase1 165 6" xfId="19246" xr:uid="{00000000-0005-0000-0000-000054360000}"/>
    <cellStyle name="40% - Ênfase1 165 7" xfId="22587" xr:uid="{00000000-0005-0000-0000-000055360000}"/>
    <cellStyle name="40% - Ênfase1 165 8" xfId="25952" xr:uid="{00000000-0005-0000-0000-000056360000}"/>
    <cellStyle name="40% - Ênfase1 165 9" xfId="29261" xr:uid="{00000000-0005-0000-0000-000057360000}"/>
    <cellStyle name="40% - Ênfase1 166" xfId="2575" xr:uid="{00000000-0005-0000-0000-000058360000}"/>
    <cellStyle name="40% - Ênfase1 166 2" xfId="5939" xr:uid="{00000000-0005-0000-0000-000059360000}"/>
    <cellStyle name="40% - Ênfase1 166 3" xfId="9247" xr:uid="{00000000-0005-0000-0000-00005A360000}"/>
    <cellStyle name="40% - Ênfase1 166 4" xfId="12636" xr:uid="{00000000-0005-0000-0000-00005B360000}"/>
    <cellStyle name="40% - Ênfase1 166 5" xfId="15950" xr:uid="{00000000-0005-0000-0000-00005C360000}"/>
    <cellStyle name="40% - Ênfase1 166 6" xfId="19259" xr:uid="{00000000-0005-0000-0000-00005D360000}"/>
    <cellStyle name="40% - Ênfase1 166 7" xfId="22600" xr:uid="{00000000-0005-0000-0000-00005E360000}"/>
    <cellStyle name="40% - Ênfase1 166 8" xfId="25965" xr:uid="{00000000-0005-0000-0000-00005F360000}"/>
    <cellStyle name="40% - Ênfase1 166 9" xfId="29274" xr:uid="{00000000-0005-0000-0000-000060360000}"/>
    <cellStyle name="40% - Ênfase1 167" xfId="2588" xr:uid="{00000000-0005-0000-0000-000061360000}"/>
    <cellStyle name="40% - Ênfase1 167 2" xfId="5952" xr:uid="{00000000-0005-0000-0000-000062360000}"/>
    <cellStyle name="40% - Ênfase1 167 3" xfId="9260" xr:uid="{00000000-0005-0000-0000-000063360000}"/>
    <cellStyle name="40% - Ênfase1 167 4" xfId="12649" xr:uid="{00000000-0005-0000-0000-000064360000}"/>
    <cellStyle name="40% - Ênfase1 167 5" xfId="15963" xr:uid="{00000000-0005-0000-0000-000065360000}"/>
    <cellStyle name="40% - Ênfase1 167 6" xfId="19272" xr:uid="{00000000-0005-0000-0000-000066360000}"/>
    <cellStyle name="40% - Ênfase1 167 7" xfId="22613" xr:uid="{00000000-0005-0000-0000-000067360000}"/>
    <cellStyle name="40% - Ênfase1 167 8" xfId="25978" xr:uid="{00000000-0005-0000-0000-000068360000}"/>
    <cellStyle name="40% - Ênfase1 167 9" xfId="29287" xr:uid="{00000000-0005-0000-0000-000069360000}"/>
    <cellStyle name="40% - Ênfase1 168" xfId="2601" xr:uid="{00000000-0005-0000-0000-00006A360000}"/>
    <cellStyle name="40% - Ênfase1 168 2" xfId="5965" xr:uid="{00000000-0005-0000-0000-00006B360000}"/>
    <cellStyle name="40% - Ênfase1 168 3" xfId="9273" xr:uid="{00000000-0005-0000-0000-00006C360000}"/>
    <cellStyle name="40% - Ênfase1 168 4" xfId="12662" xr:uid="{00000000-0005-0000-0000-00006D360000}"/>
    <cellStyle name="40% - Ênfase1 168 5" xfId="15976" xr:uid="{00000000-0005-0000-0000-00006E360000}"/>
    <cellStyle name="40% - Ênfase1 168 6" xfId="19285" xr:uid="{00000000-0005-0000-0000-00006F360000}"/>
    <cellStyle name="40% - Ênfase1 168 7" xfId="22626" xr:uid="{00000000-0005-0000-0000-000070360000}"/>
    <cellStyle name="40% - Ênfase1 168 8" xfId="25991" xr:uid="{00000000-0005-0000-0000-000071360000}"/>
    <cellStyle name="40% - Ênfase1 168 9" xfId="29300" xr:uid="{00000000-0005-0000-0000-000072360000}"/>
    <cellStyle name="40% - Ênfase1 169" xfId="2614" xr:uid="{00000000-0005-0000-0000-000073360000}"/>
    <cellStyle name="40% - Ênfase1 169 2" xfId="5978" xr:uid="{00000000-0005-0000-0000-000074360000}"/>
    <cellStyle name="40% - Ênfase1 169 3" xfId="9286" xr:uid="{00000000-0005-0000-0000-000075360000}"/>
    <cellStyle name="40% - Ênfase1 169 4" xfId="12675" xr:uid="{00000000-0005-0000-0000-000076360000}"/>
    <cellStyle name="40% - Ênfase1 169 5" xfId="15989" xr:uid="{00000000-0005-0000-0000-000077360000}"/>
    <cellStyle name="40% - Ênfase1 169 6" xfId="19298" xr:uid="{00000000-0005-0000-0000-000078360000}"/>
    <cellStyle name="40% - Ênfase1 169 7" xfId="22639" xr:uid="{00000000-0005-0000-0000-000079360000}"/>
    <cellStyle name="40% - Ênfase1 169 8" xfId="26004" xr:uid="{00000000-0005-0000-0000-00007A360000}"/>
    <cellStyle name="40% - Ênfase1 169 9" xfId="29313" xr:uid="{00000000-0005-0000-0000-00007B360000}"/>
    <cellStyle name="40% - Ênfase1 17" xfId="539" xr:uid="{00000000-0005-0000-0000-00007C360000}"/>
    <cellStyle name="40% - Ênfase1 17 2" xfId="3903" xr:uid="{00000000-0005-0000-0000-00007D360000}"/>
    <cellStyle name="40% - Ênfase1 17 3" xfId="7211" xr:uid="{00000000-0005-0000-0000-00007E360000}"/>
    <cellStyle name="40% - Ênfase1 17 4" xfId="10600" xr:uid="{00000000-0005-0000-0000-00007F360000}"/>
    <cellStyle name="40% - Ênfase1 17 5" xfId="13914" xr:uid="{00000000-0005-0000-0000-000080360000}"/>
    <cellStyle name="40% - Ênfase1 17 6" xfId="17223" xr:uid="{00000000-0005-0000-0000-000081360000}"/>
    <cellStyle name="40% - Ênfase1 17 7" xfId="20564" xr:uid="{00000000-0005-0000-0000-000082360000}"/>
    <cellStyle name="40% - Ênfase1 17 8" xfId="23929" xr:uid="{00000000-0005-0000-0000-000083360000}"/>
    <cellStyle name="40% - Ênfase1 17 9" xfId="27238" xr:uid="{00000000-0005-0000-0000-000084360000}"/>
    <cellStyle name="40% - Ênfase1 170" xfId="2627" xr:uid="{00000000-0005-0000-0000-000085360000}"/>
    <cellStyle name="40% - Ênfase1 170 2" xfId="5991" xr:uid="{00000000-0005-0000-0000-000086360000}"/>
    <cellStyle name="40% - Ênfase1 170 3" xfId="9299" xr:uid="{00000000-0005-0000-0000-000087360000}"/>
    <cellStyle name="40% - Ênfase1 170 4" xfId="12688" xr:uid="{00000000-0005-0000-0000-000088360000}"/>
    <cellStyle name="40% - Ênfase1 170 5" xfId="16002" xr:uid="{00000000-0005-0000-0000-000089360000}"/>
    <cellStyle name="40% - Ênfase1 170 6" xfId="19311" xr:uid="{00000000-0005-0000-0000-00008A360000}"/>
    <cellStyle name="40% - Ênfase1 170 7" xfId="22652" xr:uid="{00000000-0005-0000-0000-00008B360000}"/>
    <cellStyle name="40% - Ênfase1 170 8" xfId="26017" xr:uid="{00000000-0005-0000-0000-00008C360000}"/>
    <cellStyle name="40% - Ênfase1 170 9" xfId="29326" xr:uid="{00000000-0005-0000-0000-00008D360000}"/>
    <cellStyle name="40% - Ênfase1 171" xfId="2640" xr:uid="{00000000-0005-0000-0000-00008E360000}"/>
    <cellStyle name="40% - Ênfase1 171 2" xfId="6004" xr:uid="{00000000-0005-0000-0000-00008F360000}"/>
    <cellStyle name="40% - Ênfase1 171 3" xfId="9312" xr:uid="{00000000-0005-0000-0000-000090360000}"/>
    <cellStyle name="40% - Ênfase1 171 4" xfId="12701" xr:uid="{00000000-0005-0000-0000-000091360000}"/>
    <cellStyle name="40% - Ênfase1 171 5" xfId="16015" xr:uid="{00000000-0005-0000-0000-000092360000}"/>
    <cellStyle name="40% - Ênfase1 171 6" xfId="19324" xr:uid="{00000000-0005-0000-0000-000093360000}"/>
    <cellStyle name="40% - Ênfase1 171 7" xfId="22665" xr:uid="{00000000-0005-0000-0000-000094360000}"/>
    <cellStyle name="40% - Ênfase1 171 8" xfId="26030" xr:uid="{00000000-0005-0000-0000-000095360000}"/>
    <cellStyle name="40% - Ênfase1 171 9" xfId="29339" xr:uid="{00000000-0005-0000-0000-000096360000}"/>
    <cellStyle name="40% - Ênfase1 172" xfId="2653" xr:uid="{00000000-0005-0000-0000-000097360000}"/>
    <cellStyle name="40% - Ênfase1 172 2" xfId="6017" xr:uid="{00000000-0005-0000-0000-000098360000}"/>
    <cellStyle name="40% - Ênfase1 172 3" xfId="9325" xr:uid="{00000000-0005-0000-0000-000099360000}"/>
    <cellStyle name="40% - Ênfase1 172 4" xfId="12714" xr:uid="{00000000-0005-0000-0000-00009A360000}"/>
    <cellStyle name="40% - Ênfase1 172 5" xfId="16028" xr:uid="{00000000-0005-0000-0000-00009B360000}"/>
    <cellStyle name="40% - Ênfase1 172 6" xfId="19337" xr:uid="{00000000-0005-0000-0000-00009C360000}"/>
    <cellStyle name="40% - Ênfase1 172 7" xfId="22678" xr:uid="{00000000-0005-0000-0000-00009D360000}"/>
    <cellStyle name="40% - Ênfase1 172 8" xfId="26043" xr:uid="{00000000-0005-0000-0000-00009E360000}"/>
    <cellStyle name="40% - Ênfase1 172 9" xfId="29352" xr:uid="{00000000-0005-0000-0000-00009F360000}"/>
    <cellStyle name="40% - Ênfase1 173" xfId="2666" xr:uid="{00000000-0005-0000-0000-0000A0360000}"/>
    <cellStyle name="40% - Ênfase1 173 2" xfId="6030" xr:uid="{00000000-0005-0000-0000-0000A1360000}"/>
    <cellStyle name="40% - Ênfase1 173 3" xfId="9338" xr:uid="{00000000-0005-0000-0000-0000A2360000}"/>
    <cellStyle name="40% - Ênfase1 173 4" xfId="12727" xr:uid="{00000000-0005-0000-0000-0000A3360000}"/>
    <cellStyle name="40% - Ênfase1 173 5" xfId="16041" xr:uid="{00000000-0005-0000-0000-0000A4360000}"/>
    <cellStyle name="40% - Ênfase1 173 6" xfId="19350" xr:uid="{00000000-0005-0000-0000-0000A5360000}"/>
    <cellStyle name="40% - Ênfase1 173 7" xfId="22691" xr:uid="{00000000-0005-0000-0000-0000A6360000}"/>
    <cellStyle name="40% - Ênfase1 173 8" xfId="26056" xr:uid="{00000000-0005-0000-0000-0000A7360000}"/>
    <cellStyle name="40% - Ênfase1 173 9" xfId="29365" xr:uid="{00000000-0005-0000-0000-0000A8360000}"/>
    <cellStyle name="40% - Ênfase1 174" xfId="2679" xr:uid="{00000000-0005-0000-0000-0000A9360000}"/>
    <cellStyle name="40% - Ênfase1 174 2" xfId="6043" xr:uid="{00000000-0005-0000-0000-0000AA360000}"/>
    <cellStyle name="40% - Ênfase1 174 3" xfId="9351" xr:uid="{00000000-0005-0000-0000-0000AB360000}"/>
    <cellStyle name="40% - Ênfase1 174 4" xfId="12740" xr:uid="{00000000-0005-0000-0000-0000AC360000}"/>
    <cellStyle name="40% - Ênfase1 174 5" xfId="16054" xr:uid="{00000000-0005-0000-0000-0000AD360000}"/>
    <cellStyle name="40% - Ênfase1 174 6" xfId="19363" xr:uid="{00000000-0005-0000-0000-0000AE360000}"/>
    <cellStyle name="40% - Ênfase1 174 7" xfId="22704" xr:uid="{00000000-0005-0000-0000-0000AF360000}"/>
    <cellStyle name="40% - Ênfase1 174 8" xfId="26069" xr:uid="{00000000-0005-0000-0000-0000B0360000}"/>
    <cellStyle name="40% - Ênfase1 174 9" xfId="29378" xr:uid="{00000000-0005-0000-0000-0000B1360000}"/>
    <cellStyle name="40% - Ênfase1 175" xfId="2692" xr:uid="{00000000-0005-0000-0000-0000B2360000}"/>
    <cellStyle name="40% - Ênfase1 175 2" xfId="6056" xr:uid="{00000000-0005-0000-0000-0000B3360000}"/>
    <cellStyle name="40% - Ênfase1 175 3" xfId="9364" xr:uid="{00000000-0005-0000-0000-0000B4360000}"/>
    <cellStyle name="40% - Ênfase1 175 4" xfId="12753" xr:uid="{00000000-0005-0000-0000-0000B5360000}"/>
    <cellStyle name="40% - Ênfase1 175 5" xfId="16067" xr:uid="{00000000-0005-0000-0000-0000B6360000}"/>
    <cellStyle name="40% - Ênfase1 175 6" xfId="19376" xr:uid="{00000000-0005-0000-0000-0000B7360000}"/>
    <cellStyle name="40% - Ênfase1 175 7" xfId="22717" xr:uid="{00000000-0005-0000-0000-0000B8360000}"/>
    <cellStyle name="40% - Ênfase1 175 8" xfId="26082" xr:uid="{00000000-0005-0000-0000-0000B9360000}"/>
    <cellStyle name="40% - Ênfase1 175 9" xfId="29391" xr:uid="{00000000-0005-0000-0000-0000BA360000}"/>
    <cellStyle name="40% - Ênfase1 176" xfId="2705" xr:uid="{00000000-0005-0000-0000-0000BB360000}"/>
    <cellStyle name="40% - Ênfase1 176 2" xfId="6069" xr:uid="{00000000-0005-0000-0000-0000BC360000}"/>
    <cellStyle name="40% - Ênfase1 176 3" xfId="9377" xr:uid="{00000000-0005-0000-0000-0000BD360000}"/>
    <cellStyle name="40% - Ênfase1 176 4" xfId="12766" xr:uid="{00000000-0005-0000-0000-0000BE360000}"/>
    <cellStyle name="40% - Ênfase1 176 5" xfId="16080" xr:uid="{00000000-0005-0000-0000-0000BF360000}"/>
    <cellStyle name="40% - Ênfase1 176 6" xfId="19389" xr:uid="{00000000-0005-0000-0000-0000C0360000}"/>
    <cellStyle name="40% - Ênfase1 176 7" xfId="22730" xr:uid="{00000000-0005-0000-0000-0000C1360000}"/>
    <cellStyle name="40% - Ênfase1 176 8" xfId="26095" xr:uid="{00000000-0005-0000-0000-0000C2360000}"/>
    <cellStyle name="40% - Ênfase1 176 9" xfId="29404" xr:uid="{00000000-0005-0000-0000-0000C3360000}"/>
    <cellStyle name="40% - Ênfase1 177" xfId="2718" xr:uid="{00000000-0005-0000-0000-0000C4360000}"/>
    <cellStyle name="40% - Ênfase1 177 2" xfId="6082" xr:uid="{00000000-0005-0000-0000-0000C5360000}"/>
    <cellStyle name="40% - Ênfase1 177 3" xfId="9390" xr:uid="{00000000-0005-0000-0000-0000C6360000}"/>
    <cellStyle name="40% - Ênfase1 177 4" xfId="12779" xr:uid="{00000000-0005-0000-0000-0000C7360000}"/>
    <cellStyle name="40% - Ênfase1 177 5" xfId="16093" xr:uid="{00000000-0005-0000-0000-0000C8360000}"/>
    <cellStyle name="40% - Ênfase1 177 6" xfId="19402" xr:uid="{00000000-0005-0000-0000-0000C9360000}"/>
    <cellStyle name="40% - Ênfase1 177 7" xfId="22743" xr:uid="{00000000-0005-0000-0000-0000CA360000}"/>
    <cellStyle name="40% - Ênfase1 177 8" xfId="26108" xr:uid="{00000000-0005-0000-0000-0000CB360000}"/>
    <cellStyle name="40% - Ênfase1 177 9" xfId="29417" xr:uid="{00000000-0005-0000-0000-0000CC360000}"/>
    <cellStyle name="40% - Ênfase1 178" xfId="2731" xr:uid="{00000000-0005-0000-0000-0000CD360000}"/>
    <cellStyle name="40% - Ênfase1 178 2" xfId="6095" xr:uid="{00000000-0005-0000-0000-0000CE360000}"/>
    <cellStyle name="40% - Ênfase1 178 3" xfId="9403" xr:uid="{00000000-0005-0000-0000-0000CF360000}"/>
    <cellStyle name="40% - Ênfase1 178 4" xfId="12792" xr:uid="{00000000-0005-0000-0000-0000D0360000}"/>
    <cellStyle name="40% - Ênfase1 178 5" xfId="16106" xr:uid="{00000000-0005-0000-0000-0000D1360000}"/>
    <cellStyle name="40% - Ênfase1 178 6" xfId="19415" xr:uid="{00000000-0005-0000-0000-0000D2360000}"/>
    <cellStyle name="40% - Ênfase1 178 7" xfId="22756" xr:uid="{00000000-0005-0000-0000-0000D3360000}"/>
    <cellStyle name="40% - Ênfase1 178 8" xfId="26121" xr:uid="{00000000-0005-0000-0000-0000D4360000}"/>
    <cellStyle name="40% - Ênfase1 178 9" xfId="29430" xr:uid="{00000000-0005-0000-0000-0000D5360000}"/>
    <cellStyle name="40% - Ênfase1 179" xfId="2744" xr:uid="{00000000-0005-0000-0000-0000D6360000}"/>
    <cellStyle name="40% - Ênfase1 179 2" xfId="6108" xr:uid="{00000000-0005-0000-0000-0000D7360000}"/>
    <cellStyle name="40% - Ênfase1 179 3" xfId="9416" xr:uid="{00000000-0005-0000-0000-0000D8360000}"/>
    <cellStyle name="40% - Ênfase1 179 4" xfId="12805" xr:uid="{00000000-0005-0000-0000-0000D9360000}"/>
    <cellStyle name="40% - Ênfase1 179 5" xfId="16119" xr:uid="{00000000-0005-0000-0000-0000DA360000}"/>
    <cellStyle name="40% - Ênfase1 179 6" xfId="19428" xr:uid="{00000000-0005-0000-0000-0000DB360000}"/>
    <cellStyle name="40% - Ênfase1 179 7" xfId="22769" xr:uid="{00000000-0005-0000-0000-0000DC360000}"/>
    <cellStyle name="40% - Ênfase1 179 8" xfId="26134" xr:uid="{00000000-0005-0000-0000-0000DD360000}"/>
    <cellStyle name="40% - Ênfase1 179 9" xfId="29443" xr:uid="{00000000-0005-0000-0000-0000DE360000}"/>
    <cellStyle name="40% - Ênfase1 18" xfId="552" xr:uid="{00000000-0005-0000-0000-0000DF360000}"/>
    <cellStyle name="40% - Ênfase1 18 2" xfId="3916" xr:uid="{00000000-0005-0000-0000-0000E0360000}"/>
    <cellStyle name="40% - Ênfase1 18 3" xfId="7224" xr:uid="{00000000-0005-0000-0000-0000E1360000}"/>
    <cellStyle name="40% - Ênfase1 18 4" xfId="10613" xr:uid="{00000000-0005-0000-0000-0000E2360000}"/>
    <cellStyle name="40% - Ênfase1 18 5" xfId="13927" xr:uid="{00000000-0005-0000-0000-0000E3360000}"/>
    <cellStyle name="40% - Ênfase1 18 6" xfId="17236" xr:uid="{00000000-0005-0000-0000-0000E4360000}"/>
    <cellStyle name="40% - Ênfase1 18 7" xfId="20577" xr:uid="{00000000-0005-0000-0000-0000E5360000}"/>
    <cellStyle name="40% - Ênfase1 18 8" xfId="23942" xr:uid="{00000000-0005-0000-0000-0000E6360000}"/>
    <cellStyle name="40% - Ênfase1 18 9" xfId="27251" xr:uid="{00000000-0005-0000-0000-0000E7360000}"/>
    <cellStyle name="40% - Ênfase1 180" xfId="2757" xr:uid="{00000000-0005-0000-0000-0000E8360000}"/>
    <cellStyle name="40% - Ênfase1 180 2" xfId="6121" xr:uid="{00000000-0005-0000-0000-0000E9360000}"/>
    <cellStyle name="40% - Ênfase1 180 3" xfId="9429" xr:uid="{00000000-0005-0000-0000-0000EA360000}"/>
    <cellStyle name="40% - Ênfase1 180 4" xfId="12818" xr:uid="{00000000-0005-0000-0000-0000EB360000}"/>
    <cellStyle name="40% - Ênfase1 180 5" xfId="16132" xr:uid="{00000000-0005-0000-0000-0000EC360000}"/>
    <cellStyle name="40% - Ênfase1 180 6" xfId="19441" xr:uid="{00000000-0005-0000-0000-0000ED360000}"/>
    <cellStyle name="40% - Ênfase1 180 7" xfId="22782" xr:uid="{00000000-0005-0000-0000-0000EE360000}"/>
    <cellStyle name="40% - Ênfase1 180 8" xfId="26147" xr:uid="{00000000-0005-0000-0000-0000EF360000}"/>
    <cellStyle name="40% - Ênfase1 180 9" xfId="29456" xr:uid="{00000000-0005-0000-0000-0000F0360000}"/>
    <cellStyle name="40% - Ênfase1 181" xfId="2770" xr:uid="{00000000-0005-0000-0000-0000F1360000}"/>
    <cellStyle name="40% - Ênfase1 181 2" xfId="6134" xr:uid="{00000000-0005-0000-0000-0000F2360000}"/>
    <cellStyle name="40% - Ênfase1 181 3" xfId="9442" xr:uid="{00000000-0005-0000-0000-0000F3360000}"/>
    <cellStyle name="40% - Ênfase1 181 4" xfId="12831" xr:uid="{00000000-0005-0000-0000-0000F4360000}"/>
    <cellStyle name="40% - Ênfase1 181 5" xfId="16145" xr:uid="{00000000-0005-0000-0000-0000F5360000}"/>
    <cellStyle name="40% - Ênfase1 181 6" xfId="19454" xr:uid="{00000000-0005-0000-0000-0000F6360000}"/>
    <cellStyle name="40% - Ênfase1 181 7" xfId="22795" xr:uid="{00000000-0005-0000-0000-0000F7360000}"/>
    <cellStyle name="40% - Ênfase1 181 8" xfId="26160" xr:uid="{00000000-0005-0000-0000-0000F8360000}"/>
    <cellStyle name="40% - Ênfase1 181 9" xfId="29469" xr:uid="{00000000-0005-0000-0000-0000F9360000}"/>
    <cellStyle name="40% - Ênfase1 182" xfId="2783" xr:uid="{00000000-0005-0000-0000-0000FA360000}"/>
    <cellStyle name="40% - Ênfase1 182 2" xfId="6147" xr:uid="{00000000-0005-0000-0000-0000FB360000}"/>
    <cellStyle name="40% - Ênfase1 182 3" xfId="9455" xr:uid="{00000000-0005-0000-0000-0000FC360000}"/>
    <cellStyle name="40% - Ênfase1 182 4" xfId="12844" xr:uid="{00000000-0005-0000-0000-0000FD360000}"/>
    <cellStyle name="40% - Ênfase1 182 5" xfId="16158" xr:uid="{00000000-0005-0000-0000-0000FE360000}"/>
    <cellStyle name="40% - Ênfase1 182 6" xfId="19467" xr:uid="{00000000-0005-0000-0000-0000FF360000}"/>
    <cellStyle name="40% - Ênfase1 182 7" xfId="22808" xr:uid="{00000000-0005-0000-0000-000000370000}"/>
    <cellStyle name="40% - Ênfase1 182 8" xfId="26173" xr:uid="{00000000-0005-0000-0000-000001370000}"/>
    <cellStyle name="40% - Ênfase1 182 9" xfId="29482" xr:uid="{00000000-0005-0000-0000-000002370000}"/>
    <cellStyle name="40% - Ênfase1 183" xfId="2796" xr:uid="{00000000-0005-0000-0000-000003370000}"/>
    <cellStyle name="40% - Ênfase1 183 2" xfId="6160" xr:uid="{00000000-0005-0000-0000-000004370000}"/>
    <cellStyle name="40% - Ênfase1 183 3" xfId="9468" xr:uid="{00000000-0005-0000-0000-000005370000}"/>
    <cellStyle name="40% - Ênfase1 183 4" xfId="12857" xr:uid="{00000000-0005-0000-0000-000006370000}"/>
    <cellStyle name="40% - Ênfase1 183 5" xfId="16171" xr:uid="{00000000-0005-0000-0000-000007370000}"/>
    <cellStyle name="40% - Ênfase1 183 6" xfId="19480" xr:uid="{00000000-0005-0000-0000-000008370000}"/>
    <cellStyle name="40% - Ênfase1 183 7" xfId="22821" xr:uid="{00000000-0005-0000-0000-000009370000}"/>
    <cellStyle name="40% - Ênfase1 183 8" xfId="26186" xr:uid="{00000000-0005-0000-0000-00000A370000}"/>
    <cellStyle name="40% - Ênfase1 183 9" xfId="29495" xr:uid="{00000000-0005-0000-0000-00000B370000}"/>
    <cellStyle name="40% - Ênfase1 184" xfId="2809" xr:uid="{00000000-0005-0000-0000-00000C370000}"/>
    <cellStyle name="40% - Ênfase1 184 2" xfId="6173" xr:uid="{00000000-0005-0000-0000-00000D370000}"/>
    <cellStyle name="40% - Ênfase1 184 3" xfId="9481" xr:uid="{00000000-0005-0000-0000-00000E370000}"/>
    <cellStyle name="40% - Ênfase1 184 4" xfId="12870" xr:uid="{00000000-0005-0000-0000-00000F370000}"/>
    <cellStyle name="40% - Ênfase1 184 5" xfId="16184" xr:uid="{00000000-0005-0000-0000-000010370000}"/>
    <cellStyle name="40% - Ênfase1 184 6" xfId="19493" xr:uid="{00000000-0005-0000-0000-000011370000}"/>
    <cellStyle name="40% - Ênfase1 184 7" xfId="22834" xr:uid="{00000000-0005-0000-0000-000012370000}"/>
    <cellStyle name="40% - Ênfase1 184 8" xfId="26199" xr:uid="{00000000-0005-0000-0000-000013370000}"/>
    <cellStyle name="40% - Ênfase1 184 9" xfId="29508" xr:uid="{00000000-0005-0000-0000-000014370000}"/>
    <cellStyle name="40% - Ênfase1 185" xfId="2822" xr:uid="{00000000-0005-0000-0000-000015370000}"/>
    <cellStyle name="40% - Ênfase1 185 2" xfId="6186" xr:uid="{00000000-0005-0000-0000-000016370000}"/>
    <cellStyle name="40% - Ênfase1 185 3" xfId="9494" xr:uid="{00000000-0005-0000-0000-000017370000}"/>
    <cellStyle name="40% - Ênfase1 185 4" xfId="12883" xr:uid="{00000000-0005-0000-0000-000018370000}"/>
    <cellStyle name="40% - Ênfase1 185 5" xfId="16197" xr:uid="{00000000-0005-0000-0000-000019370000}"/>
    <cellStyle name="40% - Ênfase1 185 6" xfId="19506" xr:uid="{00000000-0005-0000-0000-00001A370000}"/>
    <cellStyle name="40% - Ênfase1 185 7" xfId="22847" xr:uid="{00000000-0005-0000-0000-00001B370000}"/>
    <cellStyle name="40% - Ênfase1 185 8" xfId="26212" xr:uid="{00000000-0005-0000-0000-00001C370000}"/>
    <cellStyle name="40% - Ênfase1 185 9" xfId="29521" xr:uid="{00000000-0005-0000-0000-00001D370000}"/>
    <cellStyle name="40% - Ênfase1 186" xfId="2835" xr:uid="{00000000-0005-0000-0000-00001E370000}"/>
    <cellStyle name="40% - Ênfase1 186 2" xfId="6199" xr:uid="{00000000-0005-0000-0000-00001F370000}"/>
    <cellStyle name="40% - Ênfase1 186 3" xfId="9507" xr:uid="{00000000-0005-0000-0000-000020370000}"/>
    <cellStyle name="40% - Ênfase1 186 4" xfId="12896" xr:uid="{00000000-0005-0000-0000-000021370000}"/>
    <cellStyle name="40% - Ênfase1 186 5" xfId="16210" xr:uid="{00000000-0005-0000-0000-000022370000}"/>
    <cellStyle name="40% - Ênfase1 186 6" xfId="19519" xr:uid="{00000000-0005-0000-0000-000023370000}"/>
    <cellStyle name="40% - Ênfase1 186 7" xfId="22860" xr:uid="{00000000-0005-0000-0000-000024370000}"/>
    <cellStyle name="40% - Ênfase1 186 8" xfId="26225" xr:uid="{00000000-0005-0000-0000-000025370000}"/>
    <cellStyle name="40% - Ênfase1 186 9" xfId="29534" xr:uid="{00000000-0005-0000-0000-000026370000}"/>
    <cellStyle name="40% - Ênfase1 187" xfId="2848" xr:uid="{00000000-0005-0000-0000-000027370000}"/>
    <cellStyle name="40% - Ênfase1 187 2" xfId="6212" xr:uid="{00000000-0005-0000-0000-000028370000}"/>
    <cellStyle name="40% - Ênfase1 187 3" xfId="9520" xr:uid="{00000000-0005-0000-0000-000029370000}"/>
    <cellStyle name="40% - Ênfase1 187 4" xfId="12909" xr:uid="{00000000-0005-0000-0000-00002A370000}"/>
    <cellStyle name="40% - Ênfase1 187 5" xfId="16223" xr:uid="{00000000-0005-0000-0000-00002B370000}"/>
    <cellStyle name="40% - Ênfase1 187 6" xfId="19532" xr:uid="{00000000-0005-0000-0000-00002C370000}"/>
    <cellStyle name="40% - Ênfase1 187 7" xfId="22873" xr:uid="{00000000-0005-0000-0000-00002D370000}"/>
    <cellStyle name="40% - Ênfase1 187 8" xfId="26238" xr:uid="{00000000-0005-0000-0000-00002E370000}"/>
    <cellStyle name="40% - Ênfase1 187 9" xfId="29547" xr:uid="{00000000-0005-0000-0000-00002F370000}"/>
    <cellStyle name="40% - Ênfase1 188" xfId="2861" xr:uid="{00000000-0005-0000-0000-000030370000}"/>
    <cellStyle name="40% - Ênfase1 188 2" xfId="6225" xr:uid="{00000000-0005-0000-0000-000031370000}"/>
    <cellStyle name="40% - Ênfase1 188 3" xfId="9533" xr:uid="{00000000-0005-0000-0000-000032370000}"/>
    <cellStyle name="40% - Ênfase1 188 4" xfId="12922" xr:uid="{00000000-0005-0000-0000-000033370000}"/>
    <cellStyle name="40% - Ênfase1 188 5" xfId="16236" xr:uid="{00000000-0005-0000-0000-000034370000}"/>
    <cellStyle name="40% - Ênfase1 188 6" xfId="19545" xr:uid="{00000000-0005-0000-0000-000035370000}"/>
    <cellStyle name="40% - Ênfase1 188 7" xfId="22886" xr:uid="{00000000-0005-0000-0000-000036370000}"/>
    <cellStyle name="40% - Ênfase1 188 8" xfId="26251" xr:uid="{00000000-0005-0000-0000-000037370000}"/>
    <cellStyle name="40% - Ênfase1 188 9" xfId="29560" xr:uid="{00000000-0005-0000-0000-000038370000}"/>
    <cellStyle name="40% - Ênfase1 189" xfId="2874" xr:uid="{00000000-0005-0000-0000-000039370000}"/>
    <cellStyle name="40% - Ênfase1 189 2" xfId="6238" xr:uid="{00000000-0005-0000-0000-00003A370000}"/>
    <cellStyle name="40% - Ênfase1 189 3" xfId="9546" xr:uid="{00000000-0005-0000-0000-00003B370000}"/>
    <cellStyle name="40% - Ênfase1 189 4" xfId="12935" xr:uid="{00000000-0005-0000-0000-00003C370000}"/>
    <cellStyle name="40% - Ênfase1 189 5" xfId="16249" xr:uid="{00000000-0005-0000-0000-00003D370000}"/>
    <cellStyle name="40% - Ênfase1 189 6" xfId="19558" xr:uid="{00000000-0005-0000-0000-00003E370000}"/>
    <cellStyle name="40% - Ênfase1 189 7" xfId="22899" xr:uid="{00000000-0005-0000-0000-00003F370000}"/>
    <cellStyle name="40% - Ênfase1 189 8" xfId="26264" xr:uid="{00000000-0005-0000-0000-000040370000}"/>
    <cellStyle name="40% - Ênfase1 189 9" xfId="29573" xr:uid="{00000000-0005-0000-0000-000041370000}"/>
    <cellStyle name="40% - Ênfase1 19" xfId="565" xr:uid="{00000000-0005-0000-0000-000042370000}"/>
    <cellStyle name="40% - Ênfase1 19 2" xfId="3929" xr:uid="{00000000-0005-0000-0000-000043370000}"/>
    <cellStyle name="40% - Ênfase1 19 3" xfId="7237" xr:uid="{00000000-0005-0000-0000-000044370000}"/>
    <cellStyle name="40% - Ênfase1 19 4" xfId="10626" xr:uid="{00000000-0005-0000-0000-000045370000}"/>
    <cellStyle name="40% - Ênfase1 19 5" xfId="13940" xr:uid="{00000000-0005-0000-0000-000046370000}"/>
    <cellStyle name="40% - Ênfase1 19 6" xfId="17249" xr:uid="{00000000-0005-0000-0000-000047370000}"/>
    <cellStyle name="40% - Ênfase1 19 7" xfId="20590" xr:uid="{00000000-0005-0000-0000-000048370000}"/>
    <cellStyle name="40% - Ênfase1 19 8" xfId="23955" xr:uid="{00000000-0005-0000-0000-000049370000}"/>
    <cellStyle name="40% - Ênfase1 19 9" xfId="27264" xr:uid="{00000000-0005-0000-0000-00004A370000}"/>
    <cellStyle name="40% - Ênfase1 190" xfId="2887" xr:uid="{00000000-0005-0000-0000-00004B370000}"/>
    <cellStyle name="40% - Ênfase1 190 2" xfId="6251" xr:uid="{00000000-0005-0000-0000-00004C370000}"/>
    <cellStyle name="40% - Ênfase1 190 3" xfId="9559" xr:uid="{00000000-0005-0000-0000-00004D370000}"/>
    <cellStyle name="40% - Ênfase1 190 4" xfId="12948" xr:uid="{00000000-0005-0000-0000-00004E370000}"/>
    <cellStyle name="40% - Ênfase1 190 5" xfId="16262" xr:uid="{00000000-0005-0000-0000-00004F370000}"/>
    <cellStyle name="40% - Ênfase1 190 6" xfId="19571" xr:uid="{00000000-0005-0000-0000-000050370000}"/>
    <cellStyle name="40% - Ênfase1 190 7" xfId="22912" xr:uid="{00000000-0005-0000-0000-000051370000}"/>
    <cellStyle name="40% - Ênfase1 190 8" xfId="26277" xr:uid="{00000000-0005-0000-0000-000052370000}"/>
    <cellStyle name="40% - Ênfase1 190 9" xfId="29586" xr:uid="{00000000-0005-0000-0000-000053370000}"/>
    <cellStyle name="40% - Ênfase1 191" xfId="2900" xr:uid="{00000000-0005-0000-0000-000054370000}"/>
    <cellStyle name="40% - Ênfase1 191 2" xfId="6264" xr:uid="{00000000-0005-0000-0000-000055370000}"/>
    <cellStyle name="40% - Ênfase1 191 3" xfId="9572" xr:uid="{00000000-0005-0000-0000-000056370000}"/>
    <cellStyle name="40% - Ênfase1 191 4" xfId="12961" xr:uid="{00000000-0005-0000-0000-000057370000}"/>
    <cellStyle name="40% - Ênfase1 191 5" xfId="16275" xr:uid="{00000000-0005-0000-0000-000058370000}"/>
    <cellStyle name="40% - Ênfase1 191 6" xfId="19584" xr:uid="{00000000-0005-0000-0000-000059370000}"/>
    <cellStyle name="40% - Ênfase1 191 7" xfId="22925" xr:uid="{00000000-0005-0000-0000-00005A370000}"/>
    <cellStyle name="40% - Ênfase1 191 8" xfId="26290" xr:uid="{00000000-0005-0000-0000-00005B370000}"/>
    <cellStyle name="40% - Ênfase1 191 9" xfId="29599" xr:uid="{00000000-0005-0000-0000-00005C370000}"/>
    <cellStyle name="40% - Ênfase1 192" xfId="2913" xr:uid="{00000000-0005-0000-0000-00005D370000}"/>
    <cellStyle name="40% - Ênfase1 192 2" xfId="6277" xr:uid="{00000000-0005-0000-0000-00005E370000}"/>
    <cellStyle name="40% - Ênfase1 192 3" xfId="9585" xr:uid="{00000000-0005-0000-0000-00005F370000}"/>
    <cellStyle name="40% - Ênfase1 192 4" xfId="12974" xr:uid="{00000000-0005-0000-0000-000060370000}"/>
    <cellStyle name="40% - Ênfase1 192 5" xfId="16288" xr:uid="{00000000-0005-0000-0000-000061370000}"/>
    <cellStyle name="40% - Ênfase1 192 6" xfId="19597" xr:uid="{00000000-0005-0000-0000-000062370000}"/>
    <cellStyle name="40% - Ênfase1 192 7" xfId="22938" xr:uid="{00000000-0005-0000-0000-000063370000}"/>
    <cellStyle name="40% - Ênfase1 192 8" xfId="26303" xr:uid="{00000000-0005-0000-0000-000064370000}"/>
    <cellStyle name="40% - Ênfase1 192 9" xfId="29612" xr:uid="{00000000-0005-0000-0000-000065370000}"/>
    <cellStyle name="40% - Ênfase1 193" xfId="2926" xr:uid="{00000000-0005-0000-0000-000066370000}"/>
    <cellStyle name="40% - Ênfase1 193 2" xfId="6290" xr:uid="{00000000-0005-0000-0000-000067370000}"/>
    <cellStyle name="40% - Ênfase1 193 3" xfId="9598" xr:uid="{00000000-0005-0000-0000-000068370000}"/>
    <cellStyle name="40% - Ênfase1 193 4" xfId="12987" xr:uid="{00000000-0005-0000-0000-000069370000}"/>
    <cellStyle name="40% - Ênfase1 193 5" xfId="16301" xr:uid="{00000000-0005-0000-0000-00006A370000}"/>
    <cellStyle name="40% - Ênfase1 193 6" xfId="19610" xr:uid="{00000000-0005-0000-0000-00006B370000}"/>
    <cellStyle name="40% - Ênfase1 193 7" xfId="22951" xr:uid="{00000000-0005-0000-0000-00006C370000}"/>
    <cellStyle name="40% - Ênfase1 193 8" xfId="26316" xr:uid="{00000000-0005-0000-0000-00006D370000}"/>
    <cellStyle name="40% - Ênfase1 193 9" xfId="29625" xr:uid="{00000000-0005-0000-0000-00006E370000}"/>
    <cellStyle name="40% - Ênfase1 194" xfId="2939" xr:uid="{00000000-0005-0000-0000-00006F370000}"/>
    <cellStyle name="40% - Ênfase1 194 2" xfId="6303" xr:uid="{00000000-0005-0000-0000-000070370000}"/>
    <cellStyle name="40% - Ênfase1 194 3" xfId="9611" xr:uid="{00000000-0005-0000-0000-000071370000}"/>
    <cellStyle name="40% - Ênfase1 194 4" xfId="13000" xr:uid="{00000000-0005-0000-0000-000072370000}"/>
    <cellStyle name="40% - Ênfase1 194 5" xfId="16314" xr:uid="{00000000-0005-0000-0000-000073370000}"/>
    <cellStyle name="40% - Ênfase1 194 6" xfId="19623" xr:uid="{00000000-0005-0000-0000-000074370000}"/>
    <cellStyle name="40% - Ênfase1 194 7" xfId="22964" xr:uid="{00000000-0005-0000-0000-000075370000}"/>
    <cellStyle name="40% - Ênfase1 194 8" xfId="26329" xr:uid="{00000000-0005-0000-0000-000076370000}"/>
    <cellStyle name="40% - Ênfase1 194 9" xfId="29638" xr:uid="{00000000-0005-0000-0000-000077370000}"/>
    <cellStyle name="40% - Ênfase1 195" xfId="2952" xr:uid="{00000000-0005-0000-0000-000078370000}"/>
    <cellStyle name="40% - Ênfase1 195 2" xfId="6316" xr:uid="{00000000-0005-0000-0000-000079370000}"/>
    <cellStyle name="40% - Ênfase1 195 3" xfId="9624" xr:uid="{00000000-0005-0000-0000-00007A370000}"/>
    <cellStyle name="40% - Ênfase1 195 4" xfId="13013" xr:uid="{00000000-0005-0000-0000-00007B370000}"/>
    <cellStyle name="40% - Ênfase1 195 5" xfId="16327" xr:uid="{00000000-0005-0000-0000-00007C370000}"/>
    <cellStyle name="40% - Ênfase1 195 6" xfId="19636" xr:uid="{00000000-0005-0000-0000-00007D370000}"/>
    <cellStyle name="40% - Ênfase1 195 7" xfId="22977" xr:uid="{00000000-0005-0000-0000-00007E370000}"/>
    <cellStyle name="40% - Ênfase1 195 8" xfId="26342" xr:uid="{00000000-0005-0000-0000-00007F370000}"/>
    <cellStyle name="40% - Ênfase1 195 9" xfId="29651" xr:uid="{00000000-0005-0000-0000-000080370000}"/>
    <cellStyle name="40% - Ênfase1 196" xfId="2965" xr:uid="{00000000-0005-0000-0000-000081370000}"/>
    <cellStyle name="40% - Ênfase1 196 2" xfId="6329" xr:uid="{00000000-0005-0000-0000-000082370000}"/>
    <cellStyle name="40% - Ênfase1 196 3" xfId="9637" xr:uid="{00000000-0005-0000-0000-000083370000}"/>
    <cellStyle name="40% - Ênfase1 196 4" xfId="13026" xr:uid="{00000000-0005-0000-0000-000084370000}"/>
    <cellStyle name="40% - Ênfase1 196 5" xfId="16340" xr:uid="{00000000-0005-0000-0000-000085370000}"/>
    <cellStyle name="40% - Ênfase1 196 6" xfId="19649" xr:uid="{00000000-0005-0000-0000-000086370000}"/>
    <cellStyle name="40% - Ênfase1 196 7" xfId="22990" xr:uid="{00000000-0005-0000-0000-000087370000}"/>
    <cellStyle name="40% - Ênfase1 196 8" xfId="26355" xr:uid="{00000000-0005-0000-0000-000088370000}"/>
    <cellStyle name="40% - Ênfase1 196 9" xfId="29664" xr:uid="{00000000-0005-0000-0000-000089370000}"/>
    <cellStyle name="40% - Ênfase1 197" xfId="2978" xr:uid="{00000000-0005-0000-0000-00008A370000}"/>
    <cellStyle name="40% - Ênfase1 197 2" xfId="6342" xr:uid="{00000000-0005-0000-0000-00008B370000}"/>
    <cellStyle name="40% - Ênfase1 197 3" xfId="9650" xr:uid="{00000000-0005-0000-0000-00008C370000}"/>
    <cellStyle name="40% - Ênfase1 197 4" xfId="13039" xr:uid="{00000000-0005-0000-0000-00008D370000}"/>
    <cellStyle name="40% - Ênfase1 197 5" xfId="16353" xr:uid="{00000000-0005-0000-0000-00008E370000}"/>
    <cellStyle name="40% - Ênfase1 197 6" xfId="19662" xr:uid="{00000000-0005-0000-0000-00008F370000}"/>
    <cellStyle name="40% - Ênfase1 197 7" xfId="23003" xr:uid="{00000000-0005-0000-0000-000090370000}"/>
    <cellStyle name="40% - Ênfase1 197 8" xfId="26368" xr:uid="{00000000-0005-0000-0000-000091370000}"/>
    <cellStyle name="40% - Ênfase1 197 9" xfId="29677" xr:uid="{00000000-0005-0000-0000-000092370000}"/>
    <cellStyle name="40% - Ênfase1 198" xfId="2991" xr:uid="{00000000-0005-0000-0000-000093370000}"/>
    <cellStyle name="40% - Ênfase1 198 2" xfId="6355" xr:uid="{00000000-0005-0000-0000-000094370000}"/>
    <cellStyle name="40% - Ênfase1 198 3" xfId="9663" xr:uid="{00000000-0005-0000-0000-000095370000}"/>
    <cellStyle name="40% - Ênfase1 198 4" xfId="13052" xr:uid="{00000000-0005-0000-0000-000096370000}"/>
    <cellStyle name="40% - Ênfase1 198 5" xfId="16366" xr:uid="{00000000-0005-0000-0000-000097370000}"/>
    <cellStyle name="40% - Ênfase1 198 6" xfId="19675" xr:uid="{00000000-0005-0000-0000-000098370000}"/>
    <cellStyle name="40% - Ênfase1 198 7" xfId="23016" xr:uid="{00000000-0005-0000-0000-000099370000}"/>
    <cellStyle name="40% - Ênfase1 198 8" xfId="26381" xr:uid="{00000000-0005-0000-0000-00009A370000}"/>
    <cellStyle name="40% - Ênfase1 198 9" xfId="29690" xr:uid="{00000000-0005-0000-0000-00009B370000}"/>
    <cellStyle name="40% - Ênfase1 199" xfId="3004" xr:uid="{00000000-0005-0000-0000-00009C370000}"/>
    <cellStyle name="40% - Ênfase1 199 2" xfId="6368" xr:uid="{00000000-0005-0000-0000-00009D370000}"/>
    <cellStyle name="40% - Ênfase1 199 3" xfId="9676" xr:uid="{00000000-0005-0000-0000-00009E370000}"/>
    <cellStyle name="40% - Ênfase1 199 4" xfId="13065" xr:uid="{00000000-0005-0000-0000-00009F370000}"/>
    <cellStyle name="40% - Ênfase1 199 5" xfId="16379" xr:uid="{00000000-0005-0000-0000-0000A0370000}"/>
    <cellStyle name="40% - Ênfase1 199 6" xfId="19688" xr:uid="{00000000-0005-0000-0000-0000A1370000}"/>
    <cellStyle name="40% - Ênfase1 199 7" xfId="23029" xr:uid="{00000000-0005-0000-0000-0000A2370000}"/>
    <cellStyle name="40% - Ênfase1 199 8" xfId="26394" xr:uid="{00000000-0005-0000-0000-0000A3370000}"/>
    <cellStyle name="40% - Ênfase1 199 9" xfId="29703" xr:uid="{00000000-0005-0000-0000-0000A4370000}"/>
    <cellStyle name="40% - Ênfase1 2" xfId="149" xr:uid="{00000000-0005-0000-0000-0000A5370000}"/>
    <cellStyle name="40% - Ênfase1 2 10" xfId="27009" xr:uid="{00000000-0005-0000-0000-0000A6370000}"/>
    <cellStyle name="40% - Ênfase1 2 2" xfId="310" xr:uid="{00000000-0005-0000-0000-0000A7370000}"/>
    <cellStyle name="40% - Ênfase1 2 3" xfId="3669" xr:uid="{00000000-0005-0000-0000-0000A8370000}"/>
    <cellStyle name="40% - Ênfase1 2 4" xfId="6982" xr:uid="{00000000-0005-0000-0000-0000A9370000}"/>
    <cellStyle name="40% - Ênfase1 2 5" xfId="10356" xr:uid="{00000000-0005-0000-0000-0000AA370000}"/>
    <cellStyle name="40% - Ênfase1 2 6" xfId="13680" xr:uid="{00000000-0005-0000-0000-0000AB370000}"/>
    <cellStyle name="40% - Ênfase1 2 7" xfId="16994" xr:uid="{00000000-0005-0000-0000-0000AC370000}"/>
    <cellStyle name="40% - Ênfase1 2 8" xfId="20335" xr:uid="{00000000-0005-0000-0000-0000AD370000}"/>
    <cellStyle name="40% - Ênfase1 2 9" xfId="23695" xr:uid="{00000000-0005-0000-0000-0000AE370000}"/>
    <cellStyle name="40% - Ênfase1 20" xfId="578" xr:uid="{00000000-0005-0000-0000-0000AF370000}"/>
    <cellStyle name="40% - Ênfase1 20 2" xfId="3942" xr:uid="{00000000-0005-0000-0000-0000B0370000}"/>
    <cellStyle name="40% - Ênfase1 20 3" xfId="7250" xr:uid="{00000000-0005-0000-0000-0000B1370000}"/>
    <cellStyle name="40% - Ênfase1 20 4" xfId="10639" xr:uid="{00000000-0005-0000-0000-0000B2370000}"/>
    <cellStyle name="40% - Ênfase1 20 5" xfId="13953" xr:uid="{00000000-0005-0000-0000-0000B3370000}"/>
    <cellStyle name="40% - Ênfase1 20 6" xfId="17262" xr:uid="{00000000-0005-0000-0000-0000B4370000}"/>
    <cellStyle name="40% - Ênfase1 20 7" xfId="20603" xr:uid="{00000000-0005-0000-0000-0000B5370000}"/>
    <cellStyle name="40% - Ênfase1 20 8" xfId="23968" xr:uid="{00000000-0005-0000-0000-0000B6370000}"/>
    <cellStyle name="40% - Ênfase1 20 9" xfId="27277" xr:uid="{00000000-0005-0000-0000-0000B7370000}"/>
    <cellStyle name="40% - Ênfase1 200" xfId="3017" xr:uid="{00000000-0005-0000-0000-0000B8370000}"/>
    <cellStyle name="40% - Ênfase1 200 2" xfId="6381" xr:uid="{00000000-0005-0000-0000-0000B9370000}"/>
    <cellStyle name="40% - Ênfase1 200 3" xfId="9689" xr:uid="{00000000-0005-0000-0000-0000BA370000}"/>
    <cellStyle name="40% - Ênfase1 200 4" xfId="13078" xr:uid="{00000000-0005-0000-0000-0000BB370000}"/>
    <cellStyle name="40% - Ênfase1 200 5" xfId="16392" xr:uid="{00000000-0005-0000-0000-0000BC370000}"/>
    <cellStyle name="40% - Ênfase1 200 6" xfId="19701" xr:uid="{00000000-0005-0000-0000-0000BD370000}"/>
    <cellStyle name="40% - Ênfase1 200 7" xfId="23042" xr:uid="{00000000-0005-0000-0000-0000BE370000}"/>
    <cellStyle name="40% - Ênfase1 200 8" xfId="26407" xr:uid="{00000000-0005-0000-0000-0000BF370000}"/>
    <cellStyle name="40% - Ênfase1 200 9" xfId="29716" xr:uid="{00000000-0005-0000-0000-0000C0370000}"/>
    <cellStyle name="40% - Ênfase1 201" xfId="3030" xr:uid="{00000000-0005-0000-0000-0000C1370000}"/>
    <cellStyle name="40% - Ênfase1 201 2" xfId="6394" xr:uid="{00000000-0005-0000-0000-0000C2370000}"/>
    <cellStyle name="40% - Ênfase1 201 3" xfId="9702" xr:uid="{00000000-0005-0000-0000-0000C3370000}"/>
    <cellStyle name="40% - Ênfase1 201 4" xfId="13091" xr:uid="{00000000-0005-0000-0000-0000C4370000}"/>
    <cellStyle name="40% - Ênfase1 201 5" xfId="16405" xr:uid="{00000000-0005-0000-0000-0000C5370000}"/>
    <cellStyle name="40% - Ênfase1 201 6" xfId="19714" xr:uid="{00000000-0005-0000-0000-0000C6370000}"/>
    <cellStyle name="40% - Ênfase1 201 7" xfId="23055" xr:uid="{00000000-0005-0000-0000-0000C7370000}"/>
    <cellStyle name="40% - Ênfase1 201 8" xfId="26420" xr:uid="{00000000-0005-0000-0000-0000C8370000}"/>
    <cellStyle name="40% - Ênfase1 201 9" xfId="29729" xr:uid="{00000000-0005-0000-0000-0000C9370000}"/>
    <cellStyle name="40% - Ênfase1 202" xfId="3043" xr:uid="{00000000-0005-0000-0000-0000CA370000}"/>
    <cellStyle name="40% - Ênfase1 202 2" xfId="6407" xr:uid="{00000000-0005-0000-0000-0000CB370000}"/>
    <cellStyle name="40% - Ênfase1 202 3" xfId="9715" xr:uid="{00000000-0005-0000-0000-0000CC370000}"/>
    <cellStyle name="40% - Ênfase1 202 4" xfId="13104" xr:uid="{00000000-0005-0000-0000-0000CD370000}"/>
    <cellStyle name="40% - Ênfase1 202 5" xfId="16418" xr:uid="{00000000-0005-0000-0000-0000CE370000}"/>
    <cellStyle name="40% - Ênfase1 202 6" xfId="19727" xr:uid="{00000000-0005-0000-0000-0000CF370000}"/>
    <cellStyle name="40% - Ênfase1 202 7" xfId="23068" xr:uid="{00000000-0005-0000-0000-0000D0370000}"/>
    <cellStyle name="40% - Ênfase1 202 8" xfId="26433" xr:uid="{00000000-0005-0000-0000-0000D1370000}"/>
    <cellStyle name="40% - Ênfase1 202 9" xfId="29742" xr:uid="{00000000-0005-0000-0000-0000D2370000}"/>
    <cellStyle name="40% - Ênfase1 203" xfId="3056" xr:uid="{00000000-0005-0000-0000-0000D3370000}"/>
    <cellStyle name="40% - Ênfase1 203 2" xfId="6420" xr:uid="{00000000-0005-0000-0000-0000D4370000}"/>
    <cellStyle name="40% - Ênfase1 203 3" xfId="9728" xr:uid="{00000000-0005-0000-0000-0000D5370000}"/>
    <cellStyle name="40% - Ênfase1 203 4" xfId="13117" xr:uid="{00000000-0005-0000-0000-0000D6370000}"/>
    <cellStyle name="40% - Ênfase1 203 5" xfId="16431" xr:uid="{00000000-0005-0000-0000-0000D7370000}"/>
    <cellStyle name="40% - Ênfase1 203 6" xfId="19740" xr:uid="{00000000-0005-0000-0000-0000D8370000}"/>
    <cellStyle name="40% - Ênfase1 203 7" xfId="23081" xr:uid="{00000000-0005-0000-0000-0000D9370000}"/>
    <cellStyle name="40% - Ênfase1 203 8" xfId="26446" xr:uid="{00000000-0005-0000-0000-0000DA370000}"/>
    <cellStyle name="40% - Ênfase1 203 9" xfId="29755" xr:uid="{00000000-0005-0000-0000-0000DB370000}"/>
    <cellStyle name="40% - Ênfase1 204" xfId="3069" xr:uid="{00000000-0005-0000-0000-0000DC370000}"/>
    <cellStyle name="40% - Ênfase1 204 2" xfId="6433" xr:uid="{00000000-0005-0000-0000-0000DD370000}"/>
    <cellStyle name="40% - Ênfase1 204 3" xfId="9741" xr:uid="{00000000-0005-0000-0000-0000DE370000}"/>
    <cellStyle name="40% - Ênfase1 204 4" xfId="13130" xr:uid="{00000000-0005-0000-0000-0000DF370000}"/>
    <cellStyle name="40% - Ênfase1 204 5" xfId="16444" xr:uid="{00000000-0005-0000-0000-0000E0370000}"/>
    <cellStyle name="40% - Ênfase1 204 6" xfId="19753" xr:uid="{00000000-0005-0000-0000-0000E1370000}"/>
    <cellStyle name="40% - Ênfase1 204 7" xfId="23094" xr:uid="{00000000-0005-0000-0000-0000E2370000}"/>
    <cellStyle name="40% - Ênfase1 204 8" xfId="26459" xr:uid="{00000000-0005-0000-0000-0000E3370000}"/>
    <cellStyle name="40% - Ênfase1 204 9" xfId="29768" xr:uid="{00000000-0005-0000-0000-0000E4370000}"/>
    <cellStyle name="40% - Ênfase1 205" xfId="3082" xr:uid="{00000000-0005-0000-0000-0000E5370000}"/>
    <cellStyle name="40% - Ênfase1 205 2" xfId="6446" xr:uid="{00000000-0005-0000-0000-0000E6370000}"/>
    <cellStyle name="40% - Ênfase1 205 3" xfId="9754" xr:uid="{00000000-0005-0000-0000-0000E7370000}"/>
    <cellStyle name="40% - Ênfase1 205 4" xfId="13143" xr:uid="{00000000-0005-0000-0000-0000E8370000}"/>
    <cellStyle name="40% - Ênfase1 205 5" xfId="16457" xr:uid="{00000000-0005-0000-0000-0000E9370000}"/>
    <cellStyle name="40% - Ênfase1 205 6" xfId="19766" xr:uid="{00000000-0005-0000-0000-0000EA370000}"/>
    <cellStyle name="40% - Ênfase1 205 7" xfId="23107" xr:uid="{00000000-0005-0000-0000-0000EB370000}"/>
    <cellStyle name="40% - Ênfase1 205 8" xfId="26472" xr:uid="{00000000-0005-0000-0000-0000EC370000}"/>
    <cellStyle name="40% - Ênfase1 205 9" xfId="29781" xr:uid="{00000000-0005-0000-0000-0000ED370000}"/>
    <cellStyle name="40% - Ênfase1 206" xfId="3095" xr:uid="{00000000-0005-0000-0000-0000EE370000}"/>
    <cellStyle name="40% - Ênfase1 206 2" xfId="6459" xr:uid="{00000000-0005-0000-0000-0000EF370000}"/>
    <cellStyle name="40% - Ênfase1 206 3" xfId="9767" xr:uid="{00000000-0005-0000-0000-0000F0370000}"/>
    <cellStyle name="40% - Ênfase1 206 4" xfId="13156" xr:uid="{00000000-0005-0000-0000-0000F1370000}"/>
    <cellStyle name="40% - Ênfase1 206 5" xfId="16470" xr:uid="{00000000-0005-0000-0000-0000F2370000}"/>
    <cellStyle name="40% - Ênfase1 206 6" xfId="19779" xr:uid="{00000000-0005-0000-0000-0000F3370000}"/>
    <cellStyle name="40% - Ênfase1 206 7" xfId="23120" xr:uid="{00000000-0005-0000-0000-0000F4370000}"/>
    <cellStyle name="40% - Ênfase1 206 8" xfId="26485" xr:uid="{00000000-0005-0000-0000-0000F5370000}"/>
    <cellStyle name="40% - Ênfase1 206 9" xfId="29794" xr:uid="{00000000-0005-0000-0000-0000F6370000}"/>
    <cellStyle name="40% - Ênfase1 207" xfId="3108" xr:uid="{00000000-0005-0000-0000-0000F7370000}"/>
    <cellStyle name="40% - Ênfase1 207 2" xfId="6472" xr:uid="{00000000-0005-0000-0000-0000F8370000}"/>
    <cellStyle name="40% - Ênfase1 207 3" xfId="9780" xr:uid="{00000000-0005-0000-0000-0000F9370000}"/>
    <cellStyle name="40% - Ênfase1 207 4" xfId="13169" xr:uid="{00000000-0005-0000-0000-0000FA370000}"/>
    <cellStyle name="40% - Ênfase1 207 5" xfId="16483" xr:uid="{00000000-0005-0000-0000-0000FB370000}"/>
    <cellStyle name="40% - Ênfase1 207 6" xfId="19792" xr:uid="{00000000-0005-0000-0000-0000FC370000}"/>
    <cellStyle name="40% - Ênfase1 207 7" xfId="23133" xr:uid="{00000000-0005-0000-0000-0000FD370000}"/>
    <cellStyle name="40% - Ênfase1 207 8" xfId="26498" xr:uid="{00000000-0005-0000-0000-0000FE370000}"/>
    <cellStyle name="40% - Ênfase1 207 9" xfId="29807" xr:uid="{00000000-0005-0000-0000-0000FF370000}"/>
    <cellStyle name="40% - Ênfase1 208" xfId="3121" xr:uid="{00000000-0005-0000-0000-000000380000}"/>
    <cellStyle name="40% - Ênfase1 208 2" xfId="6485" xr:uid="{00000000-0005-0000-0000-000001380000}"/>
    <cellStyle name="40% - Ênfase1 208 3" xfId="9793" xr:uid="{00000000-0005-0000-0000-000002380000}"/>
    <cellStyle name="40% - Ênfase1 208 4" xfId="13182" xr:uid="{00000000-0005-0000-0000-000003380000}"/>
    <cellStyle name="40% - Ênfase1 208 5" xfId="16496" xr:uid="{00000000-0005-0000-0000-000004380000}"/>
    <cellStyle name="40% - Ênfase1 208 6" xfId="19805" xr:uid="{00000000-0005-0000-0000-000005380000}"/>
    <cellStyle name="40% - Ênfase1 208 7" xfId="23146" xr:uid="{00000000-0005-0000-0000-000006380000}"/>
    <cellStyle name="40% - Ênfase1 208 8" xfId="26511" xr:uid="{00000000-0005-0000-0000-000007380000}"/>
    <cellStyle name="40% - Ênfase1 208 9" xfId="29820" xr:uid="{00000000-0005-0000-0000-000008380000}"/>
    <cellStyle name="40% - Ênfase1 209" xfId="3134" xr:uid="{00000000-0005-0000-0000-000009380000}"/>
    <cellStyle name="40% - Ênfase1 209 2" xfId="6498" xr:uid="{00000000-0005-0000-0000-00000A380000}"/>
    <cellStyle name="40% - Ênfase1 209 3" xfId="9806" xr:uid="{00000000-0005-0000-0000-00000B380000}"/>
    <cellStyle name="40% - Ênfase1 209 4" xfId="13195" xr:uid="{00000000-0005-0000-0000-00000C380000}"/>
    <cellStyle name="40% - Ênfase1 209 5" xfId="16509" xr:uid="{00000000-0005-0000-0000-00000D380000}"/>
    <cellStyle name="40% - Ênfase1 209 6" xfId="19818" xr:uid="{00000000-0005-0000-0000-00000E380000}"/>
    <cellStyle name="40% - Ênfase1 209 7" xfId="23159" xr:uid="{00000000-0005-0000-0000-00000F380000}"/>
    <cellStyle name="40% - Ênfase1 209 8" xfId="26524" xr:uid="{00000000-0005-0000-0000-000010380000}"/>
    <cellStyle name="40% - Ênfase1 209 9" xfId="29833" xr:uid="{00000000-0005-0000-0000-000011380000}"/>
    <cellStyle name="40% - Ênfase1 21" xfId="591" xr:uid="{00000000-0005-0000-0000-000012380000}"/>
    <cellStyle name="40% - Ênfase1 21 2" xfId="3955" xr:uid="{00000000-0005-0000-0000-000013380000}"/>
    <cellStyle name="40% - Ênfase1 21 3" xfId="7263" xr:uid="{00000000-0005-0000-0000-000014380000}"/>
    <cellStyle name="40% - Ênfase1 21 4" xfId="10652" xr:uid="{00000000-0005-0000-0000-000015380000}"/>
    <cellStyle name="40% - Ênfase1 21 5" xfId="13966" xr:uid="{00000000-0005-0000-0000-000016380000}"/>
    <cellStyle name="40% - Ênfase1 21 6" xfId="17275" xr:uid="{00000000-0005-0000-0000-000017380000}"/>
    <cellStyle name="40% - Ênfase1 21 7" xfId="20616" xr:uid="{00000000-0005-0000-0000-000018380000}"/>
    <cellStyle name="40% - Ênfase1 21 8" xfId="23981" xr:uid="{00000000-0005-0000-0000-000019380000}"/>
    <cellStyle name="40% - Ênfase1 21 9" xfId="27290" xr:uid="{00000000-0005-0000-0000-00001A380000}"/>
    <cellStyle name="40% - Ênfase1 210" xfId="3147" xr:uid="{00000000-0005-0000-0000-00001B380000}"/>
    <cellStyle name="40% - Ênfase1 210 2" xfId="6511" xr:uid="{00000000-0005-0000-0000-00001C380000}"/>
    <cellStyle name="40% - Ênfase1 210 3" xfId="9819" xr:uid="{00000000-0005-0000-0000-00001D380000}"/>
    <cellStyle name="40% - Ênfase1 210 4" xfId="13208" xr:uid="{00000000-0005-0000-0000-00001E380000}"/>
    <cellStyle name="40% - Ênfase1 210 5" xfId="16522" xr:uid="{00000000-0005-0000-0000-00001F380000}"/>
    <cellStyle name="40% - Ênfase1 210 6" xfId="19831" xr:uid="{00000000-0005-0000-0000-000020380000}"/>
    <cellStyle name="40% - Ênfase1 210 7" xfId="23172" xr:uid="{00000000-0005-0000-0000-000021380000}"/>
    <cellStyle name="40% - Ênfase1 210 8" xfId="26537" xr:uid="{00000000-0005-0000-0000-000022380000}"/>
    <cellStyle name="40% - Ênfase1 210 9" xfId="29846" xr:uid="{00000000-0005-0000-0000-000023380000}"/>
    <cellStyle name="40% - Ênfase1 211" xfId="3160" xr:uid="{00000000-0005-0000-0000-000024380000}"/>
    <cellStyle name="40% - Ênfase1 211 2" xfId="6524" xr:uid="{00000000-0005-0000-0000-000025380000}"/>
    <cellStyle name="40% - Ênfase1 211 3" xfId="9832" xr:uid="{00000000-0005-0000-0000-000026380000}"/>
    <cellStyle name="40% - Ênfase1 211 4" xfId="13221" xr:uid="{00000000-0005-0000-0000-000027380000}"/>
    <cellStyle name="40% - Ênfase1 211 5" xfId="16535" xr:uid="{00000000-0005-0000-0000-000028380000}"/>
    <cellStyle name="40% - Ênfase1 211 6" xfId="19844" xr:uid="{00000000-0005-0000-0000-000029380000}"/>
    <cellStyle name="40% - Ênfase1 211 7" xfId="23185" xr:uid="{00000000-0005-0000-0000-00002A380000}"/>
    <cellStyle name="40% - Ênfase1 211 8" xfId="26550" xr:uid="{00000000-0005-0000-0000-00002B380000}"/>
    <cellStyle name="40% - Ênfase1 211 9" xfId="29859" xr:uid="{00000000-0005-0000-0000-00002C380000}"/>
    <cellStyle name="40% - Ênfase1 212" xfId="3173" xr:uid="{00000000-0005-0000-0000-00002D380000}"/>
    <cellStyle name="40% - Ênfase1 212 2" xfId="6537" xr:uid="{00000000-0005-0000-0000-00002E380000}"/>
    <cellStyle name="40% - Ênfase1 212 3" xfId="9845" xr:uid="{00000000-0005-0000-0000-00002F380000}"/>
    <cellStyle name="40% - Ênfase1 212 4" xfId="13234" xr:uid="{00000000-0005-0000-0000-000030380000}"/>
    <cellStyle name="40% - Ênfase1 212 5" xfId="16548" xr:uid="{00000000-0005-0000-0000-000031380000}"/>
    <cellStyle name="40% - Ênfase1 212 6" xfId="19857" xr:uid="{00000000-0005-0000-0000-000032380000}"/>
    <cellStyle name="40% - Ênfase1 212 7" xfId="23198" xr:uid="{00000000-0005-0000-0000-000033380000}"/>
    <cellStyle name="40% - Ênfase1 212 8" xfId="26563" xr:uid="{00000000-0005-0000-0000-000034380000}"/>
    <cellStyle name="40% - Ênfase1 212 9" xfId="29872" xr:uid="{00000000-0005-0000-0000-000035380000}"/>
    <cellStyle name="40% - Ênfase1 213" xfId="3186" xr:uid="{00000000-0005-0000-0000-000036380000}"/>
    <cellStyle name="40% - Ênfase1 213 2" xfId="6550" xr:uid="{00000000-0005-0000-0000-000037380000}"/>
    <cellStyle name="40% - Ênfase1 213 3" xfId="9858" xr:uid="{00000000-0005-0000-0000-000038380000}"/>
    <cellStyle name="40% - Ênfase1 213 4" xfId="13247" xr:uid="{00000000-0005-0000-0000-000039380000}"/>
    <cellStyle name="40% - Ênfase1 213 5" xfId="16561" xr:uid="{00000000-0005-0000-0000-00003A380000}"/>
    <cellStyle name="40% - Ênfase1 213 6" xfId="19870" xr:uid="{00000000-0005-0000-0000-00003B380000}"/>
    <cellStyle name="40% - Ênfase1 213 7" xfId="23211" xr:uid="{00000000-0005-0000-0000-00003C380000}"/>
    <cellStyle name="40% - Ênfase1 213 8" xfId="26576" xr:uid="{00000000-0005-0000-0000-00003D380000}"/>
    <cellStyle name="40% - Ênfase1 213 9" xfId="29885" xr:uid="{00000000-0005-0000-0000-00003E380000}"/>
    <cellStyle name="40% - Ênfase1 214" xfId="3199" xr:uid="{00000000-0005-0000-0000-00003F380000}"/>
    <cellStyle name="40% - Ênfase1 214 2" xfId="6563" xr:uid="{00000000-0005-0000-0000-000040380000}"/>
    <cellStyle name="40% - Ênfase1 214 3" xfId="9871" xr:uid="{00000000-0005-0000-0000-000041380000}"/>
    <cellStyle name="40% - Ênfase1 214 4" xfId="13260" xr:uid="{00000000-0005-0000-0000-000042380000}"/>
    <cellStyle name="40% - Ênfase1 214 5" xfId="16574" xr:uid="{00000000-0005-0000-0000-000043380000}"/>
    <cellStyle name="40% - Ênfase1 214 6" xfId="19883" xr:uid="{00000000-0005-0000-0000-000044380000}"/>
    <cellStyle name="40% - Ênfase1 214 7" xfId="23224" xr:uid="{00000000-0005-0000-0000-000045380000}"/>
    <cellStyle name="40% - Ênfase1 214 8" xfId="26589" xr:uid="{00000000-0005-0000-0000-000046380000}"/>
    <cellStyle name="40% - Ênfase1 214 9" xfId="29898" xr:uid="{00000000-0005-0000-0000-000047380000}"/>
    <cellStyle name="40% - Ênfase1 215" xfId="3212" xr:uid="{00000000-0005-0000-0000-000048380000}"/>
    <cellStyle name="40% - Ênfase1 215 2" xfId="6576" xr:uid="{00000000-0005-0000-0000-000049380000}"/>
    <cellStyle name="40% - Ênfase1 215 3" xfId="9884" xr:uid="{00000000-0005-0000-0000-00004A380000}"/>
    <cellStyle name="40% - Ênfase1 215 4" xfId="13273" xr:uid="{00000000-0005-0000-0000-00004B380000}"/>
    <cellStyle name="40% - Ênfase1 215 5" xfId="16587" xr:uid="{00000000-0005-0000-0000-00004C380000}"/>
    <cellStyle name="40% - Ênfase1 215 6" xfId="19896" xr:uid="{00000000-0005-0000-0000-00004D380000}"/>
    <cellStyle name="40% - Ênfase1 215 7" xfId="23237" xr:uid="{00000000-0005-0000-0000-00004E380000}"/>
    <cellStyle name="40% - Ênfase1 215 8" xfId="26602" xr:uid="{00000000-0005-0000-0000-00004F380000}"/>
    <cellStyle name="40% - Ênfase1 215 9" xfId="29911" xr:uid="{00000000-0005-0000-0000-000050380000}"/>
    <cellStyle name="40% - Ênfase1 216" xfId="3225" xr:uid="{00000000-0005-0000-0000-000051380000}"/>
    <cellStyle name="40% - Ênfase1 216 2" xfId="6589" xr:uid="{00000000-0005-0000-0000-000052380000}"/>
    <cellStyle name="40% - Ênfase1 216 3" xfId="9897" xr:uid="{00000000-0005-0000-0000-000053380000}"/>
    <cellStyle name="40% - Ênfase1 216 4" xfId="13286" xr:uid="{00000000-0005-0000-0000-000054380000}"/>
    <cellStyle name="40% - Ênfase1 216 5" xfId="16600" xr:uid="{00000000-0005-0000-0000-000055380000}"/>
    <cellStyle name="40% - Ênfase1 216 6" xfId="19909" xr:uid="{00000000-0005-0000-0000-000056380000}"/>
    <cellStyle name="40% - Ênfase1 216 7" xfId="23250" xr:uid="{00000000-0005-0000-0000-000057380000}"/>
    <cellStyle name="40% - Ênfase1 216 8" xfId="26615" xr:uid="{00000000-0005-0000-0000-000058380000}"/>
    <cellStyle name="40% - Ênfase1 216 9" xfId="29924" xr:uid="{00000000-0005-0000-0000-000059380000}"/>
    <cellStyle name="40% - Ênfase1 217" xfId="3238" xr:uid="{00000000-0005-0000-0000-00005A380000}"/>
    <cellStyle name="40% - Ênfase1 217 2" xfId="6602" xr:uid="{00000000-0005-0000-0000-00005B380000}"/>
    <cellStyle name="40% - Ênfase1 217 3" xfId="9910" xr:uid="{00000000-0005-0000-0000-00005C380000}"/>
    <cellStyle name="40% - Ênfase1 217 4" xfId="13299" xr:uid="{00000000-0005-0000-0000-00005D380000}"/>
    <cellStyle name="40% - Ênfase1 217 5" xfId="16613" xr:uid="{00000000-0005-0000-0000-00005E380000}"/>
    <cellStyle name="40% - Ênfase1 217 6" xfId="19922" xr:uid="{00000000-0005-0000-0000-00005F380000}"/>
    <cellStyle name="40% - Ênfase1 217 7" xfId="23263" xr:uid="{00000000-0005-0000-0000-000060380000}"/>
    <cellStyle name="40% - Ênfase1 217 8" xfId="26628" xr:uid="{00000000-0005-0000-0000-000061380000}"/>
    <cellStyle name="40% - Ênfase1 217 9" xfId="29937" xr:uid="{00000000-0005-0000-0000-000062380000}"/>
    <cellStyle name="40% - Ênfase1 218" xfId="3251" xr:uid="{00000000-0005-0000-0000-000063380000}"/>
    <cellStyle name="40% - Ênfase1 218 2" xfId="6615" xr:uid="{00000000-0005-0000-0000-000064380000}"/>
    <cellStyle name="40% - Ênfase1 218 3" xfId="9923" xr:uid="{00000000-0005-0000-0000-000065380000}"/>
    <cellStyle name="40% - Ênfase1 218 4" xfId="13312" xr:uid="{00000000-0005-0000-0000-000066380000}"/>
    <cellStyle name="40% - Ênfase1 218 5" xfId="16626" xr:uid="{00000000-0005-0000-0000-000067380000}"/>
    <cellStyle name="40% - Ênfase1 218 6" xfId="19935" xr:uid="{00000000-0005-0000-0000-000068380000}"/>
    <cellStyle name="40% - Ênfase1 218 7" xfId="23276" xr:uid="{00000000-0005-0000-0000-000069380000}"/>
    <cellStyle name="40% - Ênfase1 218 8" xfId="26641" xr:uid="{00000000-0005-0000-0000-00006A380000}"/>
    <cellStyle name="40% - Ênfase1 218 9" xfId="29950" xr:uid="{00000000-0005-0000-0000-00006B380000}"/>
    <cellStyle name="40% - Ênfase1 219" xfId="3264" xr:uid="{00000000-0005-0000-0000-00006C380000}"/>
    <cellStyle name="40% - Ênfase1 219 2" xfId="6628" xr:uid="{00000000-0005-0000-0000-00006D380000}"/>
    <cellStyle name="40% - Ênfase1 219 3" xfId="9936" xr:uid="{00000000-0005-0000-0000-00006E380000}"/>
    <cellStyle name="40% - Ênfase1 219 4" xfId="13325" xr:uid="{00000000-0005-0000-0000-00006F380000}"/>
    <cellStyle name="40% - Ênfase1 219 5" xfId="16639" xr:uid="{00000000-0005-0000-0000-000070380000}"/>
    <cellStyle name="40% - Ênfase1 219 6" xfId="19948" xr:uid="{00000000-0005-0000-0000-000071380000}"/>
    <cellStyle name="40% - Ênfase1 219 7" xfId="23289" xr:uid="{00000000-0005-0000-0000-000072380000}"/>
    <cellStyle name="40% - Ênfase1 219 8" xfId="26654" xr:uid="{00000000-0005-0000-0000-000073380000}"/>
    <cellStyle name="40% - Ênfase1 219 9" xfId="29963" xr:uid="{00000000-0005-0000-0000-000074380000}"/>
    <cellStyle name="40% - Ênfase1 22" xfId="604" xr:uid="{00000000-0005-0000-0000-000075380000}"/>
    <cellStyle name="40% - Ênfase1 22 2" xfId="3968" xr:uid="{00000000-0005-0000-0000-000076380000}"/>
    <cellStyle name="40% - Ênfase1 22 3" xfId="7276" xr:uid="{00000000-0005-0000-0000-000077380000}"/>
    <cellStyle name="40% - Ênfase1 22 4" xfId="10665" xr:uid="{00000000-0005-0000-0000-000078380000}"/>
    <cellStyle name="40% - Ênfase1 22 5" xfId="13979" xr:uid="{00000000-0005-0000-0000-000079380000}"/>
    <cellStyle name="40% - Ênfase1 22 6" xfId="17288" xr:uid="{00000000-0005-0000-0000-00007A380000}"/>
    <cellStyle name="40% - Ênfase1 22 7" xfId="20629" xr:uid="{00000000-0005-0000-0000-00007B380000}"/>
    <cellStyle name="40% - Ênfase1 22 8" xfId="23994" xr:uid="{00000000-0005-0000-0000-00007C380000}"/>
    <cellStyle name="40% - Ênfase1 22 9" xfId="27303" xr:uid="{00000000-0005-0000-0000-00007D380000}"/>
    <cellStyle name="40% - Ênfase1 220" xfId="3277" xr:uid="{00000000-0005-0000-0000-00007E380000}"/>
    <cellStyle name="40% - Ênfase1 220 2" xfId="6641" xr:uid="{00000000-0005-0000-0000-00007F380000}"/>
    <cellStyle name="40% - Ênfase1 220 3" xfId="9949" xr:uid="{00000000-0005-0000-0000-000080380000}"/>
    <cellStyle name="40% - Ênfase1 220 4" xfId="13338" xr:uid="{00000000-0005-0000-0000-000081380000}"/>
    <cellStyle name="40% - Ênfase1 220 5" xfId="16652" xr:uid="{00000000-0005-0000-0000-000082380000}"/>
    <cellStyle name="40% - Ênfase1 220 6" xfId="19961" xr:uid="{00000000-0005-0000-0000-000083380000}"/>
    <cellStyle name="40% - Ênfase1 220 7" xfId="23302" xr:uid="{00000000-0005-0000-0000-000084380000}"/>
    <cellStyle name="40% - Ênfase1 220 8" xfId="26667" xr:uid="{00000000-0005-0000-0000-000085380000}"/>
    <cellStyle name="40% - Ênfase1 220 9" xfId="29976" xr:uid="{00000000-0005-0000-0000-000086380000}"/>
    <cellStyle name="40% - Ênfase1 221" xfId="3290" xr:uid="{00000000-0005-0000-0000-000087380000}"/>
    <cellStyle name="40% - Ênfase1 221 2" xfId="6654" xr:uid="{00000000-0005-0000-0000-000088380000}"/>
    <cellStyle name="40% - Ênfase1 221 3" xfId="9962" xr:uid="{00000000-0005-0000-0000-000089380000}"/>
    <cellStyle name="40% - Ênfase1 221 4" xfId="13351" xr:uid="{00000000-0005-0000-0000-00008A380000}"/>
    <cellStyle name="40% - Ênfase1 221 5" xfId="16665" xr:uid="{00000000-0005-0000-0000-00008B380000}"/>
    <cellStyle name="40% - Ênfase1 221 6" xfId="19974" xr:uid="{00000000-0005-0000-0000-00008C380000}"/>
    <cellStyle name="40% - Ênfase1 221 7" xfId="23315" xr:uid="{00000000-0005-0000-0000-00008D380000}"/>
    <cellStyle name="40% - Ênfase1 221 8" xfId="26680" xr:uid="{00000000-0005-0000-0000-00008E380000}"/>
    <cellStyle name="40% - Ênfase1 221 9" xfId="29989" xr:uid="{00000000-0005-0000-0000-00008F380000}"/>
    <cellStyle name="40% - Ênfase1 222" xfId="3303" xr:uid="{00000000-0005-0000-0000-000090380000}"/>
    <cellStyle name="40% - Ênfase1 222 2" xfId="6667" xr:uid="{00000000-0005-0000-0000-000091380000}"/>
    <cellStyle name="40% - Ênfase1 222 3" xfId="9975" xr:uid="{00000000-0005-0000-0000-000092380000}"/>
    <cellStyle name="40% - Ênfase1 222 4" xfId="13364" xr:uid="{00000000-0005-0000-0000-000093380000}"/>
    <cellStyle name="40% - Ênfase1 222 5" xfId="16678" xr:uid="{00000000-0005-0000-0000-000094380000}"/>
    <cellStyle name="40% - Ênfase1 222 6" xfId="19987" xr:uid="{00000000-0005-0000-0000-000095380000}"/>
    <cellStyle name="40% - Ênfase1 222 7" xfId="23328" xr:uid="{00000000-0005-0000-0000-000096380000}"/>
    <cellStyle name="40% - Ênfase1 222 8" xfId="26693" xr:uid="{00000000-0005-0000-0000-000097380000}"/>
    <cellStyle name="40% - Ênfase1 222 9" xfId="30002" xr:uid="{00000000-0005-0000-0000-000098380000}"/>
    <cellStyle name="40% - Ênfase1 223" xfId="3316" xr:uid="{00000000-0005-0000-0000-000099380000}"/>
    <cellStyle name="40% - Ênfase1 223 2" xfId="6680" xr:uid="{00000000-0005-0000-0000-00009A380000}"/>
    <cellStyle name="40% - Ênfase1 223 3" xfId="9988" xr:uid="{00000000-0005-0000-0000-00009B380000}"/>
    <cellStyle name="40% - Ênfase1 223 4" xfId="13377" xr:uid="{00000000-0005-0000-0000-00009C380000}"/>
    <cellStyle name="40% - Ênfase1 223 5" xfId="16691" xr:uid="{00000000-0005-0000-0000-00009D380000}"/>
    <cellStyle name="40% - Ênfase1 223 6" xfId="20000" xr:uid="{00000000-0005-0000-0000-00009E380000}"/>
    <cellStyle name="40% - Ênfase1 223 7" xfId="23341" xr:uid="{00000000-0005-0000-0000-00009F380000}"/>
    <cellStyle name="40% - Ênfase1 223 8" xfId="26706" xr:uid="{00000000-0005-0000-0000-0000A0380000}"/>
    <cellStyle name="40% - Ênfase1 223 9" xfId="30015" xr:uid="{00000000-0005-0000-0000-0000A1380000}"/>
    <cellStyle name="40% - Ênfase1 224" xfId="3329" xr:uid="{00000000-0005-0000-0000-0000A2380000}"/>
    <cellStyle name="40% - Ênfase1 224 2" xfId="6693" xr:uid="{00000000-0005-0000-0000-0000A3380000}"/>
    <cellStyle name="40% - Ênfase1 224 3" xfId="10001" xr:uid="{00000000-0005-0000-0000-0000A4380000}"/>
    <cellStyle name="40% - Ênfase1 224 4" xfId="13390" xr:uid="{00000000-0005-0000-0000-0000A5380000}"/>
    <cellStyle name="40% - Ênfase1 224 5" xfId="16704" xr:uid="{00000000-0005-0000-0000-0000A6380000}"/>
    <cellStyle name="40% - Ênfase1 224 6" xfId="20013" xr:uid="{00000000-0005-0000-0000-0000A7380000}"/>
    <cellStyle name="40% - Ênfase1 224 7" xfId="23354" xr:uid="{00000000-0005-0000-0000-0000A8380000}"/>
    <cellStyle name="40% - Ênfase1 224 8" xfId="26719" xr:uid="{00000000-0005-0000-0000-0000A9380000}"/>
    <cellStyle name="40% - Ênfase1 224 9" xfId="30028" xr:uid="{00000000-0005-0000-0000-0000AA380000}"/>
    <cellStyle name="40% - Ênfase1 225" xfId="3342" xr:uid="{00000000-0005-0000-0000-0000AB380000}"/>
    <cellStyle name="40% - Ênfase1 225 2" xfId="6706" xr:uid="{00000000-0005-0000-0000-0000AC380000}"/>
    <cellStyle name="40% - Ênfase1 225 3" xfId="10014" xr:uid="{00000000-0005-0000-0000-0000AD380000}"/>
    <cellStyle name="40% - Ênfase1 225 4" xfId="13403" xr:uid="{00000000-0005-0000-0000-0000AE380000}"/>
    <cellStyle name="40% - Ênfase1 225 5" xfId="16717" xr:uid="{00000000-0005-0000-0000-0000AF380000}"/>
    <cellStyle name="40% - Ênfase1 225 6" xfId="20026" xr:uid="{00000000-0005-0000-0000-0000B0380000}"/>
    <cellStyle name="40% - Ênfase1 225 7" xfId="23367" xr:uid="{00000000-0005-0000-0000-0000B1380000}"/>
    <cellStyle name="40% - Ênfase1 225 8" xfId="26732" xr:uid="{00000000-0005-0000-0000-0000B2380000}"/>
    <cellStyle name="40% - Ênfase1 225 9" xfId="30041" xr:uid="{00000000-0005-0000-0000-0000B3380000}"/>
    <cellStyle name="40% - Ênfase1 226" xfId="3355" xr:uid="{00000000-0005-0000-0000-0000B4380000}"/>
    <cellStyle name="40% - Ênfase1 226 2" xfId="6719" xr:uid="{00000000-0005-0000-0000-0000B5380000}"/>
    <cellStyle name="40% - Ênfase1 226 3" xfId="10027" xr:uid="{00000000-0005-0000-0000-0000B6380000}"/>
    <cellStyle name="40% - Ênfase1 226 4" xfId="13416" xr:uid="{00000000-0005-0000-0000-0000B7380000}"/>
    <cellStyle name="40% - Ênfase1 226 5" xfId="16730" xr:uid="{00000000-0005-0000-0000-0000B8380000}"/>
    <cellStyle name="40% - Ênfase1 226 6" xfId="20039" xr:uid="{00000000-0005-0000-0000-0000B9380000}"/>
    <cellStyle name="40% - Ênfase1 226 7" xfId="23380" xr:uid="{00000000-0005-0000-0000-0000BA380000}"/>
    <cellStyle name="40% - Ênfase1 226 8" xfId="26745" xr:uid="{00000000-0005-0000-0000-0000BB380000}"/>
    <cellStyle name="40% - Ênfase1 226 9" xfId="30054" xr:uid="{00000000-0005-0000-0000-0000BC380000}"/>
    <cellStyle name="40% - Ênfase1 227" xfId="3368" xr:uid="{00000000-0005-0000-0000-0000BD380000}"/>
    <cellStyle name="40% - Ênfase1 227 2" xfId="6732" xr:uid="{00000000-0005-0000-0000-0000BE380000}"/>
    <cellStyle name="40% - Ênfase1 227 3" xfId="10040" xr:uid="{00000000-0005-0000-0000-0000BF380000}"/>
    <cellStyle name="40% - Ênfase1 227 4" xfId="13429" xr:uid="{00000000-0005-0000-0000-0000C0380000}"/>
    <cellStyle name="40% - Ênfase1 227 5" xfId="16743" xr:uid="{00000000-0005-0000-0000-0000C1380000}"/>
    <cellStyle name="40% - Ênfase1 227 6" xfId="20052" xr:uid="{00000000-0005-0000-0000-0000C2380000}"/>
    <cellStyle name="40% - Ênfase1 227 7" xfId="23393" xr:uid="{00000000-0005-0000-0000-0000C3380000}"/>
    <cellStyle name="40% - Ênfase1 227 8" xfId="26758" xr:uid="{00000000-0005-0000-0000-0000C4380000}"/>
    <cellStyle name="40% - Ênfase1 227 9" xfId="30067" xr:uid="{00000000-0005-0000-0000-0000C5380000}"/>
    <cellStyle name="40% - Ênfase1 228" xfId="3381" xr:uid="{00000000-0005-0000-0000-0000C6380000}"/>
    <cellStyle name="40% - Ênfase1 228 2" xfId="6745" xr:uid="{00000000-0005-0000-0000-0000C7380000}"/>
    <cellStyle name="40% - Ênfase1 228 3" xfId="10053" xr:uid="{00000000-0005-0000-0000-0000C8380000}"/>
    <cellStyle name="40% - Ênfase1 228 4" xfId="13442" xr:uid="{00000000-0005-0000-0000-0000C9380000}"/>
    <cellStyle name="40% - Ênfase1 228 5" xfId="16756" xr:uid="{00000000-0005-0000-0000-0000CA380000}"/>
    <cellStyle name="40% - Ênfase1 228 6" xfId="20065" xr:uid="{00000000-0005-0000-0000-0000CB380000}"/>
    <cellStyle name="40% - Ênfase1 228 7" xfId="23406" xr:uid="{00000000-0005-0000-0000-0000CC380000}"/>
    <cellStyle name="40% - Ênfase1 228 8" xfId="26771" xr:uid="{00000000-0005-0000-0000-0000CD380000}"/>
    <cellStyle name="40% - Ênfase1 228 9" xfId="30080" xr:uid="{00000000-0005-0000-0000-0000CE380000}"/>
    <cellStyle name="40% - Ênfase1 229" xfId="3394" xr:uid="{00000000-0005-0000-0000-0000CF380000}"/>
    <cellStyle name="40% - Ênfase1 229 2" xfId="6758" xr:uid="{00000000-0005-0000-0000-0000D0380000}"/>
    <cellStyle name="40% - Ênfase1 229 3" xfId="10066" xr:uid="{00000000-0005-0000-0000-0000D1380000}"/>
    <cellStyle name="40% - Ênfase1 229 4" xfId="13455" xr:uid="{00000000-0005-0000-0000-0000D2380000}"/>
    <cellStyle name="40% - Ênfase1 229 5" xfId="16769" xr:uid="{00000000-0005-0000-0000-0000D3380000}"/>
    <cellStyle name="40% - Ênfase1 229 6" xfId="20078" xr:uid="{00000000-0005-0000-0000-0000D4380000}"/>
    <cellStyle name="40% - Ênfase1 229 7" xfId="23419" xr:uid="{00000000-0005-0000-0000-0000D5380000}"/>
    <cellStyle name="40% - Ênfase1 229 8" xfId="26784" xr:uid="{00000000-0005-0000-0000-0000D6380000}"/>
    <cellStyle name="40% - Ênfase1 229 9" xfId="30093" xr:uid="{00000000-0005-0000-0000-0000D7380000}"/>
    <cellStyle name="40% - Ênfase1 23" xfId="617" xr:uid="{00000000-0005-0000-0000-0000D8380000}"/>
    <cellStyle name="40% - Ênfase1 23 2" xfId="3981" xr:uid="{00000000-0005-0000-0000-0000D9380000}"/>
    <cellStyle name="40% - Ênfase1 23 3" xfId="7289" xr:uid="{00000000-0005-0000-0000-0000DA380000}"/>
    <cellStyle name="40% - Ênfase1 23 4" xfId="10678" xr:uid="{00000000-0005-0000-0000-0000DB380000}"/>
    <cellStyle name="40% - Ênfase1 23 5" xfId="13992" xr:uid="{00000000-0005-0000-0000-0000DC380000}"/>
    <cellStyle name="40% - Ênfase1 23 6" xfId="17301" xr:uid="{00000000-0005-0000-0000-0000DD380000}"/>
    <cellStyle name="40% - Ênfase1 23 7" xfId="20642" xr:uid="{00000000-0005-0000-0000-0000DE380000}"/>
    <cellStyle name="40% - Ênfase1 23 8" xfId="24007" xr:uid="{00000000-0005-0000-0000-0000DF380000}"/>
    <cellStyle name="40% - Ênfase1 23 9" xfId="27316" xr:uid="{00000000-0005-0000-0000-0000E0380000}"/>
    <cellStyle name="40% - Ênfase1 230" xfId="3407" xr:uid="{00000000-0005-0000-0000-0000E1380000}"/>
    <cellStyle name="40% - Ênfase1 230 2" xfId="6771" xr:uid="{00000000-0005-0000-0000-0000E2380000}"/>
    <cellStyle name="40% - Ênfase1 230 3" xfId="10079" xr:uid="{00000000-0005-0000-0000-0000E3380000}"/>
    <cellStyle name="40% - Ênfase1 230 4" xfId="13468" xr:uid="{00000000-0005-0000-0000-0000E4380000}"/>
    <cellStyle name="40% - Ênfase1 230 5" xfId="16782" xr:uid="{00000000-0005-0000-0000-0000E5380000}"/>
    <cellStyle name="40% - Ênfase1 230 6" xfId="20091" xr:uid="{00000000-0005-0000-0000-0000E6380000}"/>
    <cellStyle name="40% - Ênfase1 230 7" xfId="23432" xr:uid="{00000000-0005-0000-0000-0000E7380000}"/>
    <cellStyle name="40% - Ênfase1 230 8" xfId="26797" xr:uid="{00000000-0005-0000-0000-0000E8380000}"/>
    <cellStyle name="40% - Ênfase1 230 9" xfId="30106" xr:uid="{00000000-0005-0000-0000-0000E9380000}"/>
    <cellStyle name="40% - Ênfase1 231" xfId="3420" xr:uid="{00000000-0005-0000-0000-0000EA380000}"/>
    <cellStyle name="40% - Ênfase1 231 2" xfId="6784" xr:uid="{00000000-0005-0000-0000-0000EB380000}"/>
    <cellStyle name="40% - Ênfase1 231 3" xfId="10092" xr:uid="{00000000-0005-0000-0000-0000EC380000}"/>
    <cellStyle name="40% - Ênfase1 231 4" xfId="13481" xr:uid="{00000000-0005-0000-0000-0000ED380000}"/>
    <cellStyle name="40% - Ênfase1 231 5" xfId="16795" xr:uid="{00000000-0005-0000-0000-0000EE380000}"/>
    <cellStyle name="40% - Ênfase1 231 6" xfId="20104" xr:uid="{00000000-0005-0000-0000-0000EF380000}"/>
    <cellStyle name="40% - Ênfase1 231 7" xfId="23445" xr:uid="{00000000-0005-0000-0000-0000F0380000}"/>
    <cellStyle name="40% - Ênfase1 231 8" xfId="26810" xr:uid="{00000000-0005-0000-0000-0000F1380000}"/>
    <cellStyle name="40% - Ênfase1 231 9" xfId="30119" xr:uid="{00000000-0005-0000-0000-0000F2380000}"/>
    <cellStyle name="40% - Ênfase1 232" xfId="3433" xr:uid="{00000000-0005-0000-0000-0000F3380000}"/>
    <cellStyle name="40% - Ênfase1 232 2" xfId="6797" xr:uid="{00000000-0005-0000-0000-0000F4380000}"/>
    <cellStyle name="40% - Ênfase1 232 3" xfId="10105" xr:uid="{00000000-0005-0000-0000-0000F5380000}"/>
    <cellStyle name="40% - Ênfase1 232 4" xfId="13494" xr:uid="{00000000-0005-0000-0000-0000F6380000}"/>
    <cellStyle name="40% - Ênfase1 232 5" xfId="16808" xr:uid="{00000000-0005-0000-0000-0000F7380000}"/>
    <cellStyle name="40% - Ênfase1 232 6" xfId="20117" xr:uid="{00000000-0005-0000-0000-0000F8380000}"/>
    <cellStyle name="40% - Ênfase1 232 7" xfId="23458" xr:uid="{00000000-0005-0000-0000-0000F9380000}"/>
    <cellStyle name="40% - Ênfase1 232 8" xfId="26823" xr:uid="{00000000-0005-0000-0000-0000FA380000}"/>
    <cellStyle name="40% - Ênfase1 232 9" xfId="30132" xr:uid="{00000000-0005-0000-0000-0000FB380000}"/>
    <cellStyle name="40% - Ênfase1 233" xfId="3446" xr:uid="{00000000-0005-0000-0000-0000FC380000}"/>
    <cellStyle name="40% - Ênfase1 233 2" xfId="6810" xr:uid="{00000000-0005-0000-0000-0000FD380000}"/>
    <cellStyle name="40% - Ênfase1 233 3" xfId="10118" xr:uid="{00000000-0005-0000-0000-0000FE380000}"/>
    <cellStyle name="40% - Ênfase1 233 4" xfId="13507" xr:uid="{00000000-0005-0000-0000-0000FF380000}"/>
    <cellStyle name="40% - Ênfase1 233 5" xfId="16821" xr:uid="{00000000-0005-0000-0000-000000390000}"/>
    <cellStyle name="40% - Ênfase1 233 6" xfId="20130" xr:uid="{00000000-0005-0000-0000-000001390000}"/>
    <cellStyle name="40% - Ênfase1 233 7" xfId="23471" xr:uid="{00000000-0005-0000-0000-000002390000}"/>
    <cellStyle name="40% - Ênfase1 233 8" xfId="26836" xr:uid="{00000000-0005-0000-0000-000003390000}"/>
    <cellStyle name="40% - Ênfase1 233 9" xfId="30145" xr:uid="{00000000-0005-0000-0000-000004390000}"/>
    <cellStyle name="40% - Ênfase1 234" xfId="3457" xr:uid="{00000000-0005-0000-0000-000005390000}"/>
    <cellStyle name="40% - Ênfase1 234 2" xfId="6821" xr:uid="{00000000-0005-0000-0000-000006390000}"/>
    <cellStyle name="40% - Ênfase1 234 3" xfId="10129" xr:uid="{00000000-0005-0000-0000-000007390000}"/>
    <cellStyle name="40% - Ênfase1 234 4" xfId="13518" xr:uid="{00000000-0005-0000-0000-000008390000}"/>
    <cellStyle name="40% - Ênfase1 234 5" xfId="16832" xr:uid="{00000000-0005-0000-0000-000009390000}"/>
    <cellStyle name="40% - Ênfase1 234 6" xfId="20141" xr:uid="{00000000-0005-0000-0000-00000A390000}"/>
    <cellStyle name="40% - Ênfase1 234 7" xfId="23482" xr:uid="{00000000-0005-0000-0000-00000B390000}"/>
    <cellStyle name="40% - Ênfase1 234 8" xfId="26847" xr:uid="{00000000-0005-0000-0000-00000C390000}"/>
    <cellStyle name="40% - Ênfase1 234 9" xfId="30156" xr:uid="{00000000-0005-0000-0000-00000D390000}"/>
    <cellStyle name="40% - Ênfase1 235" xfId="3469" xr:uid="{00000000-0005-0000-0000-00000E390000}"/>
    <cellStyle name="40% - Ênfase1 235 2" xfId="6833" xr:uid="{00000000-0005-0000-0000-00000F390000}"/>
    <cellStyle name="40% - Ênfase1 235 3" xfId="10141" xr:uid="{00000000-0005-0000-0000-000010390000}"/>
    <cellStyle name="40% - Ênfase1 235 4" xfId="13530" xr:uid="{00000000-0005-0000-0000-000011390000}"/>
    <cellStyle name="40% - Ênfase1 235 5" xfId="16844" xr:uid="{00000000-0005-0000-0000-000012390000}"/>
    <cellStyle name="40% - Ênfase1 235 6" xfId="20153" xr:uid="{00000000-0005-0000-0000-000013390000}"/>
    <cellStyle name="40% - Ênfase1 235 7" xfId="23494" xr:uid="{00000000-0005-0000-0000-000014390000}"/>
    <cellStyle name="40% - Ênfase1 235 8" xfId="26859" xr:uid="{00000000-0005-0000-0000-000015390000}"/>
    <cellStyle name="40% - Ênfase1 235 9" xfId="30168" xr:uid="{00000000-0005-0000-0000-000016390000}"/>
    <cellStyle name="40% - Ênfase1 236" xfId="3483" xr:uid="{00000000-0005-0000-0000-000017390000}"/>
    <cellStyle name="40% - Ênfase1 236 2" xfId="6847" xr:uid="{00000000-0005-0000-0000-000018390000}"/>
    <cellStyle name="40% - Ênfase1 236 3" xfId="10155" xr:uid="{00000000-0005-0000-0000-000019390000}"/>
    <cellStyle name="40% - Ênfase1 236 4" xfId="13544" xr:uid="{00000000-0005-0000-0000-00001A390000}"/>
    <cellStyle name="40% - Ênfase1 236 5" xfId="16858" xr:uid="{00000000-0005-0000-0000-00001B390000}"/>
    <cellStyle name="40% - Ênfase1 236 6" xfId="20167" xr:uid="{00000000-0005-0000-0000-00001C390000}"/>
    <cellStyle name="40% - Ênfase1 236 7" xfId="23508" xr:uid="{00000000-0005-0000-0000-00001D390000}"/>
    <cellStyle name="40% - Ênfase1 236 8" xfId="26873" xr:uid="{00000000-0005-0000-0000-00001E390000}"/>
    <cellStyle name="40% - Ênfase1 236 9" xfId="30182" xr:uid="{00000000-0005-0000-0000-00001F390000}"/>
    <cellStyle name="40% - Ênfase1 237" xfId="3497" xr:uid="{00000000-0005-0000-0000-000020390000}"/>
    <cellStyle name="40% - Ênfase1 237 2" xfId="6861" xr:uid="{00000000-0005-0000-0000-000021390000}"/>
    <cellStyle name="40% - Ênfase1 237 3" xfId="10169" xr:uid="{00000000-0005-0000-0000-000022390000}"/>
    <cellStyle name="40% - Ênfase1 237 4" xfId="13558" xr:uid="{00000000-0005-0000-0000-000023390000}"/>
    <cellStyle name="40% - Ênfase1 237 5" xfId="16872" xr:uid="{00000000-0005-0000-0000-000024390000}"/>
    <cellStyle name="40% - Ênfase1 237 6" xfId="20181" xr:uid="{00000000-0005-0000-0000-000025390000}"/>
    <cellStyle name="40% - Ênfase1 237 7" xfId="23522" xr:uid="{00000000-0005-0000-0000-000026390000}"/>
    <cellStyle name="40% - Ênfase1 237 8" xfId="26887" xr:uid="{00000000-0005-0000-0000-000027390000}"/>
    <cellStyle name="40% - Ênfase1 237 9" xfId="30196" xr:uid="{00000000-0005-0000-0000-000028390000}"/>
    <cellStyle name="40% - Ênfase1 238" xfId="3511" xr:uid="{00000000-0005-0000-0000-000029390000}"/>
    <cellStyle name="40% - Ênfase1 238 2" xfId="6875" xr:uid="{00000000-0005-0000-0000-00002A390000}"/>
    <cellStyle name="40% - Ênfase1 238 3" xfId="10183" xr:uid="{00000000-0005-0000-0000-00002B390000}"/>
    <cellStyle name="40% - Ênfase1 238 4" xfId="13572" xr:uid="{00000000-0005-0000-0000-00002C390000}"/>
    <cellStyle name="40% - Ênfase1 238 5" xfId="16886" xr:uid="{00000000-0005-0000-0000-00002D390000}"/>
    <cellStyle name="40% - Ênfase1 238 6" xfId="20195" xr:uid="{00000000-0005-0000-0000-00002E390000}"/>
    <cellStyle name="40% - Ênfase1 238 7" xfId="23536" xr:uid="{00000000-0005-0000-0000-00002F390000}"/>
    <cellStyle name="40% - Ênfase1 238 8" xfId="26901" xr:uid="{00000000-0005-0000-0000-000030390000}"/>
    <cellStyle name="40% - Ênfase1 238 9" xfId="30210" xr:uid="{00000000-0005-0000-0000-000031390000}"/>
    <cellStyle name="40% - Ênfase1 239" xfId="3525" xr:uid="{00000000-0005-0000-0000-000032390000}"/>
    <cellStyle name="40% - Ênfase1 239 2" xfId="6889" xr:uid="{00000000-0005-0000-0000-000033390000}"/>
    <cellStyle name="40% - Ênfase1 239 3" xfId="10197" xr:uid="{00000000-0005-0000-0000-000034390000}"/>
    <cellStyle name="40% - Ênfase1 239 4" xfId="13586" xr:uid="{00000000-0005-0000-0000-000035390000}"/>
    <cellStyle name="40% - Ênfase1 239 5" xfId="16900" xr:uid="{00000000-0005-0000-0000-000036390000}"/>
    <cellStyle name="40% - Ênfase1 239 6" xfId="20209" xr:uid="{00000000-0005-0000-0000-000037390000}"/>
    <cellStyle name="40% - Ênfase1 239 7" xfId="23550" xr:uid="{00000000-0005-0000-0000-000038390000}"/>
    <cellStyle name="40% - Ênfase1 239 8" xfId="26915" xr:uid="{00000000-0005-0000-0000-000039390000}"/>
    <cellStyle name="40% - Ênfase1 239 9" xfId="30224" xr:uid="{00000000-0005-0000-0000-00003A390000}"/>
    <cellStyle name="40% - Ênfase1 24" xfId="630" xr:uid="{00000000-0005-0000-0000-00003B390000}"/>
    <cellStyle name="40% - Ênfase1 24 2" xfId="3994" xr:uid="{00000000-0005-0000-0000-00003C390000}"/>
    <cellStyle name="40% - Ênfase1 24 3" xfId="7302" xr:uid="{00000000-0005-0000-0000-00003D390000}"/>
    <cellStyle name="40% - Ênfase1 24 4" xfId="10691" xr:uid="{00000000-0005-0000-0000-00003E390000}"/>
    <cellStyle name="40% - Ênfase1 24 5" xfId="14005" xr:uid="{00000000-0005-0000-0000-00003F390000}"/>
    <cellStyle name="40% - Ênfase1 24 6" xfId="17314" xr:uid="{00000000-0005-0000-0000-000040390000}"/>
    <cellStyle name="40% - Ênfase1 24 7" xfId="20655" xr:uid="{00000000-0005-0000-0000-000041390000}"/>
    <cellStyle name="40% - Ênfase1 24 8" xfId="24020" xr:uid="{00000000-0005-0000-0000-000042390000}"/>
    <cellStyle name="40% - Ênfase1 24 9" xfId="27329" xr:uid="{00000000-0005-0000-0000-000043390000}"/>
    <cellStyle name="40% - Ênfase1 240" xfId="3539" xr:uid="{00000000-0005-0000-0000-000044390000}"/>
    <cellStyle name="40% - Ênfase1 240 2" xfId="6903" xr:uid="{00000000-0005-0000-0000-000045390000}"/>
    <cellStyle name="40% - Ênfase1 240 3" xfId="10211" xr:uid="{00000000-0005-0000-0000-000046390000}"/>
    <cellStyle name="40% - Ênfase1 240 4" xfId="13600" xr:uid="{00000000-0005-0000-0000-000047390000}"/>
    <cellStyle name="40% - Ênfase1 240 5" xfId="16914" xr:uid="{00000000-0005-0000-0000-000048390000}"/>
    <cellStyle name="40% - Ênfase1 240 6" xfId="20223" xr:uid="{00000000-0005-0000-0000-000049390000}"/>
    <cellStyle name="40% - Ênfase1 240 7" xfId="23564" xr:uid="{00000000-0005-0000-0000-00004A390000}"/>
    <cellStyle name="40% - Ênfase1 240 8" xfId="26929" xr:uid="{00000000-0005-0000-0000-00004B390000}"/>
    <cellStyle name="40% - Ênfase1 240 9" xfId="30238" xr:uid="{00000000-0005-0000-0000-00004C390000}"/>
    <cellStyle name="40% - Ênfase1 241" xfId="3554" xr:uid="{00000000-0005-0000-0000-00004D390000}"/>
    <cellStyle name="40% - Ênfase1 241 2" xfId="6918" xr:uid="{00000000-0005-0000-0000-00004E390000}"/>
    <cellStyle name="40% - Ênfase1 241 3" xfId="10226" xr:uid="{00000000-0005-0000-0000-00004F390000}"/>
    <cellStyle name="40% - Ênfase1 241 4" xfId="13615" xr:uid="{00000000-0005-0000-0000-000050390000}"/>
    <cellStyle name="40% - Ênfase1 241 5" xfId="16929" xr:uid="{00000000-0005-0000-0000-000051390000}"/>
    <cellStyle name="40% - Ênfase1 241 6" xfId="20238" xr:uid="{00000000-0005-0000-0000-000052390000}"/>
    <cellStyle name="40% - Ênfase1 241 7" xfId="23579" xr:uid="{00000000-0005-0000-0000-000053390000}"/>
    <cellStyle name="40% - Ênfase1 241 8" xfId="26944" xr:uid="{00000000-0005-0000-0000-000054390000}"/>
    <cellStyle name="40% - Ênfase1 241 9" xfId="30253" xr:uid="{00000000-0005-0000-0000-000055390000}"/>
    <cellStyle name="40% - Ênfase1 242" xfId="3568" xr:uid="{00000000-0005-0000-0000-000056390000}"/>
    <cellStyle name="40% - Ênfase1 242 2" xfId="6932" xr:uid="{00000000-0005-0000-0000-000057390000}"/>
    <cellStyle name="40% - Ênfase1 242 3" xfId="10240" xr:uid="{00000000-0005-0000-0000-000058390000}"/>
    <cellStyle name="40% - Ênfase1 242 4" xfId="13629" xr:uid="{00000000-0005-0000-0000-000059390000}"/>
    <cellStyle name="40% - Ênfase1 242 5" xfId="16943" xr:uid="{00000000-0005-0000-0000-00005A390000}"/>
    <cellStyle name="40% - Ênfase1 242 6" xfId="20252" xr:uid="{00000000-0005-0000-0000-00005B390000}"/>
    <cellStyle name="40% - Ênfase1 242 7" xfId="23593" xr:uid="{00000000-0005-0000-0000-00005C390000}"/>
    <cellStyle name="40% - Ênfase1 242 8" xfId="26958" xr:uid="{00000000-0005-0000-0000-00005D390000}"/>
    <cellStyle name="40% - Ênfase1 242 9" xfId="30267" xr:uid="{00000000-0005-0000-0000-00005E390000}"/>
    <cellStyle name="40% - Ênfase1 243" xfId="3578" xr:uid="{00000000-0005-0000-0000-00005F390000}"/>
    <cellStyle name="40% - Ênfase1 243 2" xfId="6942" xr:uid="{00000000-0005-0000-0000-000060390000}"/>
    <cellStyle name="40% - Ênfase1 243 3" xfId="10250" xr:uid="{00000000-0005-0000-0000-000061390000}"/>
    <cellStyle name="40% - Ênfase1 243 4" xfId="13639" xr:uid="{00000000-0005-0000-0000-000062390000}"/>
    <cellStyle name="40% - Ênfase1 243 5" xfId="16953" xr:uid="{00000000-0005-0000-0000-000063390000}"/>
    <cellStyle name="40% - Ênfase1 243 6" xfId="20262" xr:uid="{00000000-0005-0000-0000-000064390000}"/>
    <cellStyle name="40% - Ênfase1 243 7" xfId="23603" xr:uid="{00000000-0005-0000-0000-000065390000}"/>
    <cellStyle name="40% - Ênfase1 243 8" xfId="26968" xr:uid="{00000000-0005-0000-0000-000066390000}"/>
    <cellStyle name="40% - Ênfase1 243 9" xfId="30277" xr:uid="{00000000-0005-0000-0000-000067390000}"/>
    <cellStyle name="40% - Ênfase1 244" xfId="3593" xr:uid="{00000000-0005-0000-0000-000068390000}"/>
    <cellStyle name="40% - Ênfase1 244 2" xfId="6957" xr:uid="{00000000-0005-0000-0000-000069390000}"/>
    <cellStyle name="40% - Ênfase1 244 3" xfId="10265" xr:uid="{00000000-0005-0000-0000-00006A390000}"/>
    <cellStyle name="40% - Ênfase1 244 4" xfId="13654" xr:uid="{00000000-0005-0000-0000-00006B390000}"/>
    <cellStyle name="40% - Ênfase1 244 5" xfId="16968" xr:uid="{00000000-0005-0000-0000-00006C390000}"/>
    <cellStyle name="40% - Ênfase1 244 6" xfId="20277" xr:uid="{00000000-0005-0000-0000-00006D390000}"/>
    <cellStyle name="40% - Ênfase1 244 7" xfId="23618" xr:uid="{00000000-0005-0000-0000-00006E390000}"/>
    <cellStyle name="40% - Ênfase1 244 8" xfId="26983" xr:uid="{00000000-0005-0000-0000-00006F390000}"/>
    <cellStyle name="40% - Ênfase1 244 9" xfId="30292" xr:uid="{00000000-0005-0000-0000-000070390000}"/>
    <cellStyle name="40% - Ênfase1 245" xfId="3606" xr:uid="{00000000-0005-0000-0000-000071390000}"/>
    <cellStyle name="40% - Ênfase1 245 2" xfId="6970" xr:uid="{00000000-0005-0000-0000-000072390000}"/>
    <cellStyle name="40% - Ênfase1 245 3" xfId="10278" xr:uid="{00000000-0005-0000-0000-000073390000}"/>
    <cellStyle name="40% - Ênfase1 245 4" xfId="13667" xr:uid="{00000000-0005-0000-0000-000074390000}"/>
    <cellStyle name="40% - Ênfase1 245 5" xfId="16981" xr:uid="{00000000-0005-0000-0000-000075390000}"/>
    <cellStyle name="40% - Ênfase1 245 6" xfId="20290" xr:uid="{00000000-0005-0000-0000-000076390000}"/>
    <cellStyle name="40% - Ênfase1 245 7" xfId="23631" xr:uid="{00000000-0005-0000-0000-000077390000}"/>
    <cellStyle name="40% - Ênfase1 245 8" xfId="26996" xr:uid="{00000000-0005-0000-0000-000078390000}"/>
    <cellStyle name="40% - Ênfase1 245 9" xfId="30305" xr:uid="{00000000-0005-0000-0000-000079390000}"/>
    <cellStyle name="40% - Ênfase1 246" xfId="3644" xr:uid="{00000000-0005-0000-0000-00007A390000}"/>
    <cellStyle name="40% - Ênfase1 247" xfId="3631" xr:uid="{00000000-0005-0000-0000-00007B390000}"/>
    <cellStyle name="40% - Ênfase1 248" xfId="10329" xr:uid="{00000000-0005-0000-0000-00007C390000}"/>
    <cellStyle name="40% - Ênfase1 249" xfId="10307" xr:uid="{00000000-0005-0000-0000-00007D390000}"/>
    <cellStyle name="40% - Ênfase1 25" xfId="643" xr:uid="{00000000-0005-0000-0000-00007E390000}"/>
    <cellStyle name="40% - Ênfase1 25 2" xfId="4007" xr:uid="{00000000-0005-0000-0000-00007F390000}"/>
    <cellStyle name="40% - Ênfase1 25 3" xfId="7315" xr:uid="{00000000-0005-0000-0000-000080390000}"/>
    <cellStyle name="40% - Ênfase1 25 4" xfId="10704" xr:uid="{00000000-0005-0000-0000-000081390000}"/>
    <cellStyle name="40% - Ênfase1 25 5" xfId="14018" xr:uid="{00000000-0005-0000-0000-000082390000}"/>
    <cellStyle name="40% - Ênfase1 25 6" xfId="17327" xr:uid="{00000000-0005-0000-0000-000083390000}"/>
    <cellStyle name="40% - Ênfase1 25 7" xfId="20668" xr:uid="{00000000-0005-0000-0000-000084390000}"/>
    <cellStyle name="40% - Ênfase1 25 8" xfId="24033" xr:uid="{00000000-0005-0000-0000-000085390000}"/>
    <cellStyle name="40% - Ênfase1 25 9" xfId="27342" xr:uid="{00000000-0005-0000-0000-000086390000}"/>
    <cellStyle name="40% - Ênfase1 250" xfId="10308" xr:uid="{00000000-0005-0000-0000-000087390000}"/>
    <cellStyle name="40% - Ênfase1 251" xfId="20317" xr:uid="{00000000-0005-0000-0000-000088390000}"/>
    <cellStyle name="40% - Ênfase1 252" xfId="23670" xr:uid="{00000000-0005-0000-0000-000089390000}"/>
    <cellStyle name="40% - Ênfase1 253" xfId="23657" xr:uid="{00000000-0005-0000-0000-00008A390000}"/>
    <cellStyle name="40% - Ênfase1 26" xfId="656" xr:uid="{00000000-0005-0000-0000-00008B390000}"/>
    <cellStyle name="40% - Ênfase1 26 2" xfId="4020" xr:uid="{00000000-0005-0000-0000-00008C390000}"/>
    <cellStyle name="40% - Ênfase1 26 3" xfId="7328" xr:uid="{00000000-0005-0000-0000-00008D390000}"/>
    <cellStyle name="40% - Ênfase1 26 4" xfId="10717" xr:uid="{00000000-0005-0000-0000-00008E390000}"/>
    <cellStyle name="40% - Ênfase1 26 5" xfId="14031" xr:uid="{00000000-0005-0000-0000-00008F390000}"/>
    <cellStyle name="40% - Ênfase1 26 6" xfId="17340" xr:uid="{00000000-0005-0000-0000-000090390000}"/>
    <cellStyle name="40% - Ênfase1 26 7" xfId="20681" xr:uid="{00000000-0005-0000-0000-000091390000}"/>
    <cellStyle name="40% - Ênfase1 26 8" xfId="24046" xr:uid="{00000000-0005-0000-0000-000092390000}"/>
    <cellStyle name="40% - Ênfase1 26 9" xfId="27355" xr:uid="{00000000-0005-0000-0000-000093390000}"/>
    <cellStyle name="40% - Ênfase1 27" xfId="669" xr:uid="{00000000-0005-0000-0000-000094390000}"/>
    <cellStyle name="40% - Ênfase1 27 2" xfId="4033" xr:uid="{00000000-0005-0000-0000-000095390000}"/>
    <cellStyle name="40% - Ênfase1 27 3" xfId="7341" xr:uid="{00000000-0005-0000-0000-000096390000}"/>
    <cellStyle name="40% - Ênfase1 27 4" xfId="10730" xr:uid="{00000000-0005-0000-0000-000097390000}"/>
    <cellStyle name="40% - Ênfase1 27 5" xfId="14044" xr:uid="{00000000-0005-0000-0000-000098390000}"/>
    <cellStyle name="40% - Ênfase1 27 6" xfId="17353" xr:uid="{00000000-0005-0000-0000-000099390000}"/>
    <cellStyle name="40% - Ênfase1 27 7" xfId="20694" xr:uid="{00000000-0005-0000-0000-00009A390000}"/>
    <cellStyle name="40% - Ênfase1 27 8" xfId="24059" xr:uid="{00000000-0005-0000-0000-00009B390000}"/>
    <cellStyle name="40% - Ênfase1 27 9" xfId="27368" xr:uid="{00000000-0005-0000-0000-00009C390000}"/>
    <cellStyle name="40% - Ênfase1 28" xfId="682" xr:uid="{00000000-0005-0000-0000-00009D390000}"/>
    <cellStyle name="40% - Ênfase1 28 2" xfId="4046" xr:uid="{00000000-0005-0000-0000-00009E390000}"/>
    <cellStyle name="40% - Ênfase1 28 3" xfId="7354" xr:uid="{00000000-0005-0000-0000-00009F390000}"/>
    <cellStyle name="40% - Ênfase1 28 4" xfId="10743" xr:uid="{00000000-0005-0000-0000-0000A0390000}"/>
    <cellStyle name="40% - Ênfase1 28 5" xfId="14057" xr:uid="{00000000-0005-0000-0000-0000A1390000}"/>
    <cellStyle name="40% - Ênfase1 28 6" xfId="17366" xr:uid="{00000000-0005-0000-0000-0000A2390000}"/>
    <cellStyle name="40% - Ênfase1 28 7" xfId="20707" xr:uid="{00000000-0005-0000-0000-0000A3390000}"/>
    <cellStyle name="40% - Ênfase1 28 8" xfId="24072" xr:uid="{00000000-0005-0000-0000-0000A4390000}"/>
    <cellStyle name="40% - Ênfase1 28 9" xfId="27381" xr:uid="{00000000-0005-0000-0000-0000A5390000}"/>
    <cellStyle name="40% - Ênfase1 29" xfId="695" xr:uid="{00000000-0005-0000-0000-0000A6390000}"/>
    <cellStyle name="40% - Ênfase1 29 2" xfId="4059" xr:uid="{00000000-0005-0000-0000-0000A7390000}"/>
    <cellStyle name="40% - Ênfase1 29 3" xfId="7367" xr:uid="{00000000-0005-0000-0000-0000A8390000}"/>
    <cellStyle name="40% - Ênfase1 29 4" xfId="10756" xr:uid="{00000000-0005-0000-0000-0000A9390000}"/>
    <cellStyle name="40% - Ênfase1 29 5" xfId="14070" xr:uid="{00000000-0005-0000-0000-0000AA390000}"/>
    <cellStyle name="40% - Ênfase1 29 6" xfId="17379" xr:uid="{00000000-0005-0000-0000-0000AB390000}"/>
    <cellStyle name="40% - Ênfase1 29 7" xfId="20720" xr:uid="{00000000-0005-0000-0000-0000AC390000}"/>
    <cellStyle name="40% - Ênfase1 29 8" xfId="24085" xr:uid="{00000000-0005-0000-0000-0000AD390000}"/>
    <cellStyle name="40% - Ênfase1 29 9" xfId="27394" xr:uid="{00000000-0005-0000-0000-0000AE390000}"/>
    <cellStyle name="40% - Ênfase1 3" xfId="165" xr:uid="{00000000-0005-0000-0000-0000AF390000}"/>
    <cellStyle name="40% - Ênfase1 3 10" xfId="27025" xr:uid="{00000000-0005-0000-0000-0000B0390000}"/>
    <cellStyle name="40% - Ênfase1 3 2" xfId="326" xr:uid="{00000000-0005-0000-0000-0000B1390000}"/>
    <cellStyle name="40% - Ênfase1 3 3" xfId="3685" xr:uid="{00000000-0005-0000-0000-0000B2390000}"/>
    <cellStyle name="40% - Ênfase1 3 4" xfId="6998" xr:uid="{00000000-0005-0000-0000-0000B3390000}"/>
    <cellStyle name="40% - Ênfase1 3 5" xfId="10372" xr:uid="{00000000-0005-0000-0000-0000B4390000}"/>
    <cellStyle name="40% - Ênfase1 3 6" xfId="13696" xr:uid="{00000000-0005-0000-0000-0000B5390000}"/>
    <cellStyle name="40% - Ênfase1 3 7" xfId="17010" xr:uid="{00000000-0005-0000-0000-0000B6390000}"/>
    <cellStyle name="40% - Ênfase1 3 8" xfId="20351" xr:uid="{00000000-0005-0000-0000-0000B7390000}"/>
    <cellStyle name="40% - Ênfase1 3 9" xfId="23711" xr:uid="{00000000-0005-0000-0000-0000B8390000}"/>
    <cellStyle name="40% - Ênfase1 30" xfId="708" xr:uid="{00000000-0005-0000-0000-0000B9390000}"/>
    <cellStyle name="40% - Ênfase1 30 2" xfId="4072" xr:uid="{00000000-0005-0000-0000-0000BA390000}"/>
    <cellStyle name="40% - Ênfase1 30 3" xfId="7380" xr:uid="{00000000-0005-0000-0000-0000BB390000}"/>
    <cellStyle name="40% - Ênfase1 30 4" xfId="10769" xr:uid="{00000000-0005-0000-0000-0000BC390000}"/>
    <cellStyle name="40% - Ênfase1 30 5" xfId="14083" xr:uid="{00000000-0005-0000-0000-0000BD390000}"/>
    <cellStyle name="40% - Ênfase1 30 6" xfId="17392" xr:uid="{00000000-0005-0000-0000-0000BE390000}"/>
    <cellStyle name="40% - Ênfase1 30 7" xfId="20733" xr:uid="{00000000-0005-0000-0000-0000BF390000}"/>
    <cellStyle name="40% - Ênfase1 30 8" xfId="24098" xr:uid="{00000000-0005-0000-0000-0000C0390000}"/>
    <cellStyle name="40% - Ênfase1 30 9" xfId="27407" xr:uid="{00000000-0005-0000-0000-0000C1390000}"/>
    <cellStyle name="40% - Ênfase1 31" xfId="721" xr:uid="{00000000-0005-0000-0000-0000C2390000}"/>
    <cellStyle name="40% - Ênfase1 31 2" xfId="4085" xr:uid="{00000000-0005-0000-0000-0000C3390000}"/>
    <cellStyle name="40% - Ênfase1 31 3" xfId="7393" xr:uid="{00000000-0005-0000-0000-0000C4390000}"/>
    <cellStyle name="40% - Ênfase1 31 4" xfId="10782" xr:uid="{00000000-0005-0000-0000-0000C5390000}"/>
    <cellStyle name="40% - Ênfase1 31 5" xfId="14096" xr:uid="{00000000-0005-0000-0000-0000C6390000}"/>
    <cellStyle name="40% - Ênfase1 31 6" xfId="17405" xr:uid="{00000000-0005-0000-0000-0000C7390000}"/>
    <cellStyle name="40% - Ênfase1 31 7" xfId="20746" xr:uid="{00000000-0005-0000-0000-0000C8390000}"/>
    <cellStyle name="40% - Ênfase1 31 8" xfId="24111" xr:uid="{00000000-0005-0000-0000-0000C9390000}"/>
    <cellStyle name="40% - Ênfase1 31 9" xfId="27420" xr:uid="{00000000-0005-0000-0000-0000CA390000}"/>
    <cellStyle name="40% - Ênfase1 32" xfId="734" xr:uid="{00000000-0005-0000-0000-0000CB390000}"/>
    <cellStyle name="40% - Ênfase1 32 2" xfId="4098" xr:uid="{00000000-0005-0000-0000-0000CC390000}"/>
    <cellStyle name="40% - Ênfase1 32 3" xfId="7406" xr:uid="{00000000-0005-0000-0000-0000CD390000}"/>
    <cellStyle name="40% - Ênfase1 32 4" xfId="10795" xr:uid="{00000000-0005-0000-0000-0000CE390000}"/>
    <cellStyle name="40% - Ênfase1 32 5" xfId="14109" xr:uid="{00000000-0005-0000-0000-0000CF390000}"/>
    <cellStyle name="40% - Ênfase1 32 6" xfId="17418" xr:uid="{00000000-0005-0000-0000-0000D0390000}"/>
    <cellStyle name="40% - Ênfase1 32 7" xfId="20759" xr:uid="{00000000-0005-0000-0000-0000D1390000}"/>
    <cellStyle name="40% - Ênfase1 32 8" xfId="24124" xr:uid="{00000000-0005-0000-0000-0000D2390000}"/>
    <cellStyle name="40% - Ênfase1 32 9" xfId="27433" xr:uid="{00000000-0005-0000-0000-0000D3390000}"/>
    <cellStyle name="40% - Ênfase1 33" xfId="747" xr:uid="{00000000-0005-0000-0000-0000D4390000}"/>
    <cellStyle name="40% - Ênfase1 33 2" xfId="4111" xr:uid="{00000000-0005-0000-0000-0000D5390000}"/>
    <cellStyle name="40% - Ênfase1 33 3" xfId="7419" xr:uid="{00000000-0005-0000-0000-0000D6390000}"/>
    <cellStyle name="40% - Ênfase1 33 4" xfId="10808" xr:uid="{00000000-0005-0000-0000-0000D7390000}"/>
    <cellStyle name="40% - Ênfase1 33 5" xfId="14122" xr:uid="{00000000-0005-0000-0000-0000D8390000}"/>
    <cellStyle name="40% - Ênfase1 33 6" xfId="17431" xr:uid="{00000000-0005-0000-0000-0000D9390000}"/>
    <cellStyle name="40% - Ênfase1 33 7" xfId="20772" xr:uid="{00000000-0005-0000-0000-0000DA390000}"/>
    <cellStyle name="40% - Ênfase1 33 8" xfId="24137" xr:uid="{00000000-0005-0000-0000-0000DB390000}"/>
    <cellStyle name="40% - Ênfase1 33 9" xfId="27446" xr:uid="{00000000-0005-0000-0000-0000DC390000}"/>
    <cellStyle name="40% - Ênfase1 34" xfId="760" xr:uid="{00000000-0005-0000-0000-0000DD390000}"/>
    <cellStyle name="40% - Ênfase1 34 2" xfId="4124" xr:uid="{00000000-0005-0000-0000-0000DE390000}"/>
    <cellStyle name="40% - Ênfase1 34 3" xfId="7432" xr:uid="{00000000-0005-0000-0000-0000DF390000}"/>
    <cellStyle name="40% - Ênfase1 34 4" xfId="10821" xr:uid="{00000000-0005-0000-0000-0000E0390000}"/>
    <cellStyle name="40% - Ênfase1 34 5" xfId="14135" xr:uid="{00000000-0005-0000-0000-0000E1390000}"/>
    <cellStyle name="40% - Ênfase1 34 6" xfId="17444" xr:uid="{00000000-0005-0000-0000-0000E2390000}"/>
    <cellStyle name="40% - Ênfase1 34 7" xfId="20785" xr:uid="{00000000-0005-0000-0000-0000E3390000}"/>
    <cellStyle name="40% - Ênfase1 34 8" xfId="24150" xr:uid="{00000000-0005-0000-0000-0000E4390000}"/>
    <cellStyle name="40% - Ênfase1 34 9" xfId="27459" xr:uid="{00000000-0005-0000-0000-0000E5390000}"/>
    <cellStyle name="40% - Ênfase1 35" xfId="773" xr:uid="{00000000-0005-0000-0000-0000E6390000}"/>
    <cellStyle name="40% - Ênfase1 35 2" xfId="4137" xr:uid="{00000000-0005-0000-0000-0000E7390000}"/>
    <cellStyle name="40% - Ênfase1 35 3" xfId="7445" xr:uid="{00000000-0005-0000-0000-0000E8390000}"/>
    <cellStyle name="40% - Ênfase1 35 4" xfId="10834" xr:uid="{00000000-0005-0000-0000-0000E9390000}"/>
    <cellStyle name="40% - Ênfase1 35 5" xfId="14148" xr:uid="{00000000-0005-0000-0000-0000EA390000}"/>
    <cellStyle name="40% - Ênfase1 35 6" xfId="17457" xr:uid="{00000000-0005-0000-0000-0000EB390000}"/>
    <cellStyle name="40% - Ênfase1 35 7" xfId="20798" xr:uid="{00000000-0005-0000-0000-0000EC390000}"/>
    <cellStyle name="40% - Ênfase1 35 8" xfId="24163" xr:uid="{00000000-0005-0000-0000-0000ED390000}"/>
    <cellStyle name="40% - Ênfase1 35 9" xfId="27472" xr:uid="{00000000-0005-0000-0000-0000EE390000}"/>
    <cellStyle name="40% - Ênfase1 36" xfId="786" xr:uid="{00000000-0005-0000-0000-0000EF390000}"/>
    <cellStyle name="40% - Ênfase1 36 2" xfId="4150" xr:uid="{00000000-0005-0000-0000-0000F0390000}"/>
    <cellStyle name="40% - Ênfase1 36 3" xfId="7458" xr:uid="{00000000-0005-0000-0000-0000F1390000}"/>
    <cellStyle name="40% - Ênfase1 36 4" xfId="10847" xr:uid="{00000000-0005-0000-0000-0000F2390000}"/>
    <cellStyle name="40% - Ênfase1 36 5" xfId="14161" xr:uid="{00000000-0005-0000-0000-0000F3390000}"/>
    <cellStyle name="40% - Ênfase1 36 6" xfId="17470" xr:uid="{00000000-0005-0000-0000-0000F4390000}"/>
    <cellStyle name="40% - Ênfase1 36 7" xfId="20811" xr:uid="{00000000-0005-0000-0000-0000F5390000}"/>
    <cellStyle name="40% - Ênfase1 36 8" xfId="24176" xr:uid="{00000000-0005-0000-0000-0000F6390000}"/>
    <cellStyle name="40% - Ênfase1 36 9" xfId="27485" xr:uid="{00000000-0005-0000-0000-0000F7390000}"/>
    <cellStyle name="40% - Ênfase1 37" xfId="799" xr:uid="{00000000-0005-0000-0000-0000F8390000}"/>
    <cellStyle name="40% - Ênfase1 37 2" xfId="4163" xr:uid="{00000000-0005-0000-0000-0000F9390000}"/>
    <cellStyle name="40% - Ênfase1 37 3" xfId="7471" xr:uid="{00000000-0005-0000-0000-0000FA390000}"/>
    <cellStyle name="40% - Ênfase1 37 4" xfId="10860" xr:uid="{00000000-0005-0000-0000-0000FB390000}"/>
    <cellStyle name="40% - Ênfase1 37 5" xfId="14174" xr:uid="{00000000-0005-0000-0000-0000FC390000}"/>
    <cellStyle name="40% - Ênfase1 37 6" xfId="17483" xr:uid="{00000000-0005-0000-0000-0000FD390000}"/>
    <cellStyle name="40% - Ênfase1 37 7" xfId="20824" xr:uid="{00000000-0005-0000-0000-0000FE390000}"/>
    <cellStyle name="40% - Ênfase1 37 8" xfId="24189" xr:uid="{00000000-0005-0000-0000-0000FF390000}"/>
    <cellStyle name="40% - Ênfase1 37 9" xfId="27498" xr:uid="{00000000-0005-0000-0000-0000003A0000}"/>
    <cellStyle name="40% - Ênfase1 38" xfId="812" xr:uid="{00000000-0005-0000-0000-0000013A0000}"/>
    <cellStyle name="40% - Ênfase1 38 2" xfId="4176" xr:uid="{00000000-0005-0000-0000-0000023A0000}"/>
    <cellStyle name="40% - Ênfase1 38 3" xfId="7484" xr:uid="{00000000-0005-0000-0000-0000033A0000}"/>
    <cellStyle name="40% - Ênfase1 38 4" xfId="10873" xr:uid="{00000000-0005-0000-0000-0000043A0000}"/>
    <cellStyle name="40% - Ênfase1 38 5" xfId="14187" xr:uid="{00000000-0005-0000-0000-0000053A0000}"/>
    <cellStyle name="40% - Ênfase1 38 6" xfId="17496" xr:uid="{00000000-0005-0000-0000-0000063A0000}"/>
    <cellStyle name="40% - Ênfase1 38 7" xfId="20837" xr:uid="{00000000-0005-0000-0000-0000073A0000}"/>
    <cellStyle name="40% - Ênfase1 38 8" xfId="24202" xr:uid="{00000000-0005-0000-0000-0000083A0000}"/>
    <cellStyle name="40% - Ênfase1 38 9" xfId="27511" xr:uid="{00000000-0005-0000-0000-0000093A0000}"/>
    <cellStyle name="40% - Ênfase1 39" xfId="825" xr:uid="{00000000-0005-0000-0000-00000A3A0000}"/>
    <cellStyle name="40% - Ênfase1 39 2" xfId="4189" xr:uid="{00000000-0005-0000-0000-00000B3A0000}"/>
    <cellStyle name="40% - Ênfase1 39 3" xfId="7497" xr:uid="{00000000-0005-0000-0000-00000C3A0000}"/>
    <cellStyle name="40% - Ênfase1 39 4" xfId="10886" xr:uid="{00000000-0005-0000-0000-00000D3A0000}"/>
    <cellStyle name="40% - Ênfase1 39 5" xfId="14200" xr:uid="{00000000-0005-0000-0000-00000E3A0000}"/>
    <cellStyle name="40% - Ênfase1 39 6" xfId="17509" xr:uid="{00000000-0005-0000-0000-00000F3A0000}"/>
    <cellStyle name="40% - Ênfase1 39 7" xfId="20850" xr:uid="{00000000-0005-0000-0000-0000103A0000}"/>
    <cellStyle name="40% - Ênfase1 39 8" xfId="24215" xr:uid="{00000000-0005-0000-0000-0000113A0000}"/>
    <cellStyle name="40% - Ênfase1 39 9" xfId="27524" xr:uid="{00000000-0005-0000-0000-0000123A0000}"/>
    <cellStyle name="40% - Ênfase1 4" xfId="156" xr:uid="{00000000-0005-0000-0000-0000133A0000}"/>
    <cellStyle name="40% - Ênfase1 4 10" xfId="27016" xr:uid="{00000000-0005-0000-0000-0000143A0000}"/>
    <cellStyle name="40% - Ênfase1 4 2" xfId="317" xr:uid="{00000000-0005-0000-0000-0000153A0000}"/>
    <cellStyle name="40% - Ênfase1 4 3" xfId="3676" xr:uid="{00000000-0005-0000-0000-0000163A0000}"/>
    <cellStyle name="40% - Ênfase1 4 4" xfId="6989" xr:uid="{00000000-0005-0000-0000-0000173A0000}"/>
    <cellStyle name="40% - Ênfase1 4 5" xfId="10363" xr:uid="{00000000-0005-0000-0000-0000183A0000}"/>
    <cellStyle name="40% - Ênfase1 4 6" xfId="13687" xr:uid="{00000000-0005-0000-0000-0000193A0000}"/>
    <cellStyle name="40% - Ênfase1 4 7" xfId="17001" xr:uid="{00000000-0005-0000-0000-00001A3A0000}"/>
    <cellStyle name="40% - Ênfase1 4 8" xfId="20342" xr:uid="{00000000-0005-0000-0000-00001B3A0000}"/>
    <cellStyle name="40% - Ênfase1 4 9" xfId="23702" xr:uid="{00000000-0005-0000-0000-00001C3A0000}"/>
    <cellStyle name="40% - Ênfase1 40" xfId="838" xr:uid="{00000000-0005-0000-0000-00001D3A0000}"/>
    <cellStyle name="40% - Ênfase1 40 2" xfId="4202" xr:uid="{00000000-0005-0000-0000-00001E3A0000}"/>
    <cellStyle name="40% - Ênfase1 40 3" xfId="7510" xr:uid="{00000000-0005-0000-0000-00001F3A0000}"/>
    <cellStyle name="40% - Ênfase1 40 4" xfId="10899" xr:uid="{00000000-0005-0000-0000-0000203A0000}"/>
    <cellStyle name="40% - Ênfase1 40 5" xfId="14213" xr:uid="{00000000-0005-0000-0000-0000213A0000}"/>
    <cellStyle name="40% - Ênfase1 40 6" xfId="17522" xr:uid="{00000000-0005-0000-0000-0000223A0000}"/>
    <cellStyle name="40% - Ênfase1 40 7" xfId="20863" xr:uid="{00000000-0005-0000-0000-0000233A0000}"/>
    <cellStyle name="40% - Ênfase1 40 8" xfId="24228" xr:uid="{00000000-0005-0000-0000-0000243A0000}"/>
    <cellStyle name="40% - Ênfase1 40 9" xfId="27537" xr:uid="{00000000-0005-0000-0000-0000253A0000}"/>
    <cellStyle name="40% - Ênfase1 41" xfId="851" xr:uid="{00000000-0005-0000-0000-0000263A0000}"/>
    <cellStyle name="40% - Ênfase1 41 2" xfId="4215" xr:uid="{00000000-0005-0000-0000-0000273A0000}"/>
    <cellStyle name="40% - Ênfase1 41 3" xfId="7523" xr:uid="{00000000-0005-0000-0000-0000283A0000}"/>
    <cellStyle name="40% - Ênfase1 41 4" xfId="10912" xr:uid="{00000000-0005-0000-0000-0000293A0000}"/>
    <cellStyle name="40% - Ênfase1 41 5" xfId="14226" xr:uid="{00000000-0005-0000-0000-00002A3A0000}"/>
    <cellStyle name="40% - Ênfase1 41 6" xfId="17535" xr:uid="{00000000-0005-0000-0000-00002B3A0000}"/>
    <cellStyle name="40% - Ênfase1 41 7" xfId="20876" xr:uid="{00000000-0005-0000-0000-00002C3A0000}"/>
    <cellStyle name="40% - Ênfase1 41 8" xfId="24241" xr:uid="{00000000-0005-0000-0000-00002D3A0000}"/>
    <cellStyle name="40% - Ênfase1 41 9" xfId="27550" xr:uid="{00000000-0005-0000-0000-00002E3A0000}"/>
    <cellStyle name="40% - Ênfase1 42" xfId="864" xr:uid="{00000000-0005-0000-0000-00002F3A0000}"/>
    <cellStyle name="40% - Ênfase1 42 2" xfId="4228" xr:uid="{00000000-0005-0000-0000-0000303A0000}"/>
    <cellStyle name="40% - Ênfase1 42 3" xfId="7536" xr:uid="{00000000-0005-0000-0000-0000313A0000}"/>
    <cellStyle name="40% - Ênfase1 42 4" xfId="10925" xr:uid="{00000000-0005-0000-0000-0000323A0000}"/>
    <cellStyle name="40% - Ênfase1 42 5" xfId="14239" xr:uid="{00000000-0005-0000-0000-0000333A0000}"/>
    <cellStyle name="40% - Ênfase1 42 6" xfId="17548" xr:uid="{00000000-0005-0000-0000-0000343A0000}"/>
    <cellStyle name="40% - Ênfase1 42 7" xfId="20889" xr:uid="{00000000-0005-0000-0000-0000353A0000}"/>
    <cellStyle name="40% - Ênfase1 42 8" xfId="24254" xr:uid="{00000000-0005-0000-0000-0000363A0000}"/>
    <cellStyle name="40% - Ênfase1 42 9" xfId="27563" xr:uid="{00000000-0005-0000-0000-0000373A0000}"/>
    <cellStyle name="40% - Ênfase1 43" xfId="877" xr:uid="{00000000-0005-0000-0000-0000383A0000}"/>
    <cellStyle name="40% - Ênfase1 43 2" xfId="4241" xr:uid="{00000000-0005-0000-0000-0000393A0000}"/>
    <cellStyle name="40% - Ênfase1 43 3" xfId="7549" xr:uid="{00000000-0005-0000-0000-00003A3A0000}"/>
    <cellStyle name="40% - Ênfase1 43 4" xfId="10938" xr:uid="{00000000-0005-0000-0000-00003B3A0000}"/>
    <cellStyle name="40% - Ênfase1 43 5" xfId="14252" xr:uid="{00000000-0005-0000-0000-00003C3A0000}"/>
    <cellStyle name="40% - Ênfase1 43 6" xfId="17561" xr:uid="{00000000-0005-0000-0000-00003D3A0000}"/>
    <cellStyle name="40% - Ênfase1 43 7" xfId="20902" xr:uid="{00000000-0005-0000-0000-00003E3A0000}"/>
    <cellStyle name="40% - Ênfase1 43 8" xfId="24267" xr:uid="{00000000-0005-0000-0000-00003F3A0000}"/>
    <cellStyle name="40% - Ênfase1 43 9" xfId="27576" xr:uid="{00000000-0005-0000-0000-0000403A0000}"/>
    <cellStyle name="40% - Ênfase1 44" xfId="890" xr:uid="{00000000-0005-0000-0000-0000413A0000}"/>
    <cellStyle name="40% - Ênfase1 44 2" xfId="4254" xr:uid="{00000000-0005-0000-0000-0000423A0000}"/>
    <cellStyle name="40% - Ênfase1 44 3" xfId="7562" xr:uid="{00000000-0005-0000-0000-0000433A0000}"/>
    <cellStyle name="40% - Ênfase1 44 4" xfId="10951" xr:uid="{00000000-0005-0000-0000-0000443A0000}"/>
    <cellStyle name="40% - Ênfase1 44 5" xfId="14265" xr:uid="{00000000-0005-0000-0000-0000453A0000}"/>
    <cellStyle name="40% - Ênfase1 44 6" xfId="17574" xr:uid="{00000000-0005-0000-0000-0000463A0000}"/>
    <cellStyle name="40% - Ênfase1 44 7" xfId="20915" xr:uid="{00000000-0005-0000-0000-0000473A0000}"/>
    <cellStyle name="40% - Ênfase1 44 8" xfId="24280" xr:uid="{00000000-0005-0000-0000-0000483A0000}"/>
    <cellStyle name="40% - Ênfase1 44 9" xfId="27589" xr:uid="{00000000-0005-0000-0000-0000493A0000}"/>
    <cellStyle name="40% - Ênfase1 45" xfId="903" xr:uid="{00000000-0005-0000-0000-00004A3A0000}"/>
    <cellStyle name="40% - Ênfase1 45 2" xfId="4267" xr:uid="{00000000-0005-0000-0000-00004B3A0000}"/>
    <cellStyle name="40% - Ênfase1 45 3" xfId="7575" xr:uid="{00000000-0005-0000-0000-00004C3A0000}"/>
    <cellStyle name="40% - Ênfase1 45 4" xfId="10964" xr:uid="{00000000-0005-0000-0000-00004D3A0000}"/>
    <cellStyle name="40% - Ênfase1 45 5" xfId="14278" xr:uid="{00000000-0005-0000-0000-00004E3A0000}"/>
    <cellStyle name="40% - Ênfase1 45 6" xfId="17587" xr:uid="{00000000-0005-0000-0000-00004F3A0000}"/>
    <cellStyle name="40% - Ênfase1 45 7" xfId="20928" xr:uid="{00000000-0005-0000-0000-0000503A0000}"/>
    <cellStyle name="40% - Ênfase1 45 8" xfId="24293" xr:uid="{00000000-0005-0000-0000-0000513A0000}"/>
    <cellStyle name="40% - Ênfase1 45 9" xfId="27602" xr:uid="{00000000-0005-0000-0000-0000523A0000}"/>
    <cellStyle name="40% - Ênfase1 46" xfId="917" xr:uid="{00000000-0005-0000-0000-0000533A0000}"/>
    <cellStyle name="40% - Ênfase1 46 2" xfId="4281" xr:uid="{00000000-0005-0000-0000-0000543A0000}"/>
    <cellStyle name="40% - Ênfase1 46 3" xfId="7589" xr:uid="{00000000-0005-0000-0000-0000553A0000}"/>
    <cellStyle name="40% - Ênfase1 46 4" xfId="10978" xr:uid="{00000000-0005-0000-0000-0000563A0000}"/>
    <cellStyle name="40% - Ênfase1 46 5" xfId="14292" xr:uid="{00000000-0005-0000-0000-0000573A0000}"/>
    <cellStyle name="40% - Ênfase1 46 6" xfId="17601" xr:uid="{00000000-0005-0000-0000-0000583A0000}"/>
    <cellStyle name="40% - Ênfase1 46 7" xfId="20942" xr:uid="{00000000-0005-0000-0000-0000593A0000}"/>
    <cellStyle name="40% - Ênfase1 46 8" xfId="24307" xr:uid="{00000000-0005-0000-0000-00005A3A0000}"/>
    <cellStyle name="40% - Ênfase1 46 9" xfId="27616" xr:uid="{00000000-0005-0000-0000-00005B3A0000}"/>
    <cellStyle name="40% - Ênfase1 47" xfId="931" xr:uid="{00000000-0005-0000-0000-00005C3A0000}"/>
    <cellStyle name="40% - Ênfase1 47 2" xfId="4295" xr:uid="{00000000-0005-0000-0000-00005D3A0000}"/>
    <cellStyle name="40% - Ênfase1 47 3" xfId="7603" xr:uid="{00000000-0005-0000-0000-00005E3A0000}"/>
    <cellStyle name="40% - Ênfase1 47 4" xfId="10992" xr:uid="{00000000-0005-0000-0000-00005F3A0000}"/>
    <cellStyle name="40% - Ênfase1 47 5" xfId="14306" xr:uid="{00000000-0005-0000-0000-0000603A0000}"/>
    <cellStyle name="40% - Ênfase1 47 6" xfId="17615" xr:uid="{00000000-0005-0000-0000-0000613A0000}"/>
    <cellStyle name="40% - Ênfase1 47 7" xfId="20956" xr:uid="{00000000-0005-0000-0000-0000623A0000}"/>
    <cellStyle name="40% - Ênfase1 47 8" xfId="24321" xr:uid="{00000000-0005-0000-0000-0000633A0000}"/>
    <cellStyle name="40% - Ênfase1 47 9" xfId="27630" xr:uid="{00000000-0005-0000-0000-0000643A0000}"/>
    <cellStyle name="40% - Ênfase1 48" xfId="945" xr:uid="{00000000-0005-0000-0000-0000653A0000}"/>
    <cellStyle name="40% - Ênfase1 48 2" xfId="4309" xr:uid="{00000000-0005-0000-0000-0000663A0000}"/>
    <cellStyle name="40% - Ênfase1 48 3" xfId="7617" xr:uid="{00000000-0005-0000-0000-0000673A0000}"/>
    <cellStyle name="40% - Ênfase1 48 4" xfId="11006" xr:uid="{00000000-0005-0000-0000-0000683A0000}"/>
    <cellStyle name="40% - Ênfase1 48 5" xfId="14320" xr:uid="{00000000-0005-0000-0000-0000693A0000}"/>
    <cellStyle name="40% - Ênfase1 48 6" xfId="17629" xr:uid="{00000000-0005-0000-0000-00006A3A0000}"/>
    <cellStyle name="40% - Ênfase1 48 7" xfId="20970" xr:uid="{00000000-0005-0000-0000-00006B3A0000}"/>
    <cellStyle name="40% - Ênfase1 48 8" xfId="24335" xr:uid="{00000000-0005-0000-0000-00006C3A0000}"/>
    <cellStyle name="40% - Ênfase1 48 9" xfId="27644" xr:uid="{00000000-0005-0000-0000-00006D3A0000}"/>
    <cellStyle name="40% - Ênfase1 49" xfId="959" xr:uid="{00000000-0005-0000-0000-00006E3A0000}"/>
    <cellStyle name="40% - Ênfase1 49 2" xfId="4323" xr:uid="{00000000-0005-0000-0000-00006F3A0000}"/>
    <cellStyle name="40% - Ênfase1 49 3" xfId="7631" xr:uid="{00000000-0005-0000-0000-0000703A0000}"/>
    <cellStyle name="40% - Ênfase1 49 4" xfId="11020" xr:uid="{00000000-0005-0000-0000-0000713A0000}"/>
    <cellStyle name="40% - Ênfase1 49 5" xfId="14334" xr:uid="{00000000-0005-0000-0000-0000723A0000}"/>
    <cellStyle name="40% - Ênfase1 49 6" xfId="17643" xr:uid="{00000000-0005-0000-0000-0000733A0000}"/>
    <cellStyle name="40% - Ênfase1 49 7" xfId="20984" xr:uid="{00000000-0005-0000-0000-0000743A0000}"/>
    <cellStyle name="40% - Ênfase1 49 8" xfId="24349" xr:uid="{00000000-0005-0000-0000-0000753A0000}"/>
    <cellStyle name="40% - Ênfase1 49 9" xfId="27658" xr:uid="{00000000-0005-0000-0000-0000763A0000}"/>
    <cellStyle name="40% - Ênfase1 5" xfId="292" xr:uid="{00000000-0005-0000-0000-0000773A0000}"/>
    <cellStyle name="40% - Ênfase1 5 10" xfId="27082" xr:uid="{00000000-0005-0000-0000-0000783A0000}"/>
    <cellStyle name="40% - Ênfase1 5 2" xfId="383" xr:uid="{00000000-0005-0000-0000-0000793A0000}"/>
    <cellStyle name="40% - Ênfase1 5 3" xfId="3747" xr:uid="{00000000-0005-0000-0000-00007A3A0000}"/>
    <cellStyle name="40% - Ênfase1 5 4" xfId="7055" xr:uid="{00000000-0005-0000-0000-00007B3A0000}"/>
    <cellStyle name="40% - Ênfase1 5 5" xfId="10444" xr:uid="{00000000-0005-0000-0000-00007C3A0000}"/>
    <cellStyle name="40% - Ênfase1 5 6" xfId="13758" xr:uid="{00000000-0005-0000-0000-00007D3A0000}"/>
    <cellStyle name="40% - Ênfase1 5 7" xfId="17067" xr:uid="{00000000-0005-0000-0000-00007E3A0000}"/>
    <cellStyle name="40% - Ênfase1 5 8" xfId="20408" xr:uid="{00000000-0005-0000-0000-00007F3A0000}"/>
    <cellStyle name="40% - Ênfase1 5 9" xfId="23773" xr:uid="{00000000-0005-0000-0000-0000803A0000}"/>
    <cellStyle name="40% - Ênfase1 50" xfId="973" xr:uid="{00000000-0005-0000-0000-0000813A0000}"/>
    <cellStyle name="40% - Ênfase1 50 2" xfId="4337" xr:uid="{00000000-0005-0000-0000-0000823A0000}"/>
    <cellStyle name="40% - Ênfase1 50 3" xfId="7645" xr:uid="{00000000-0005-0000-0000-0000833A0000}"/>
    <cellStyle name="40% - Ênfase1 50 4" xfId="11034" xr:uid="{00000000-0005-0000-0000-0000843A0000}"/>
    <cellStyle name="40% - Ênfase1 50 5" xfId="14348" xr:uid="{00000000-0005-0000-0000-0000853A0000}"/>
    <cellStyle name="40% - Ênfase1 50 6" xfId="17657" xr:uid="{00000000-0005-0000-0000-0000863A0000}"/>
    <cellStyle name="40% - Ênfase1 50 7" xfId="20998" xr:uid="{00000000-0005-0000-0000-0000873A0000}"/>
    <cellStyle name="40% - Ênfase1 50 8" xfId="24363" xr:uid="{00000000-0005-0000-0000-0000883A0000}"/>
    <cellStyle name="40% - Ênfase1 50 9" xfId="27672" xr:uid="{00000000-0005-0000-0000-0000893A0000}"/>
    <cellStyle name="40% - Ênfase1 51" xfId="987" xr:uid="{00000000-0005-0000-0000-00008A3A0000}"/>
    <cellStyle name="40% - Ênfase1 51 2" xfId="4351" xr:uid="{00000000-0005-0000-0000-00008B3A0000}"/>
    <cellStyle name="40% - Ênfase1 51 3" xfId="7659" xr:uid="{00000000-0005-0000-0000-00008C3A0000}"/>
    <cellStyle name="40% - Ênfase1 51 4" xfId="11048" xr:uid="{00000000-0005-0000-0000-00008D3A0000}"/>
    <cellStyle name="40% - Ênfase1 51 5" xfId="14362" xr:uid="{00000000-0005-0000-0000-00008E3A0000}"/>
    <cellStyle name="40% - Ênfase1 51 6" xfId="17671" xr:uid="{00000000-0005-0000-0000-00008F3A0000}"/>
    <cellStyle name="40% - Ênfase1 51 7" xfId="21012" xr:uid="{00000000-0005-0000-0000-0000903A0000}"/>
    <cellStyle name="40% - Ênfase1 51 8" xfId="24377" xr:uid="{00000000-0005-0000-0000-0000913A0000}"/>
    <cellStyle name="40% - Ênfase1 51 9" xfId="27686" xr:uid="{00000000-0005-0000-0000-0000923A0000}"/>
    <cellStyle name="40% - Ênfase1 52" xfId="1001" xr:uid="{00000000-0005-0000-0000-0000933A0000}"/>
    <cellStyle name="40% - Ênfase1 52 2" xfId="4365" xr:uid="{00000000-0005-0000-0000-0000943A0000}"/>
    <cellStyle name="40% - Ênfase1 52 3" xfId="7673" xr:uid="{00000000-0005-0000-0000-0000953A0000}"/>
    <cellStyle name="40% - Ênfase1 52 4" xfId="11062" xr:uid="{00000000-0005-0000-0000-0000963A0000}"/>
    <cellStyle name="40% - Ênfase1 52 5" xfId="14376" xr:uid="{00000000-0005-0000-0000-0000973A0000}"/>
    <cellStyle name="40% - Ênfase1 52 6" xfId="17685" xr:uid="{00000000-0005-0000-0000-0000983A0000}"/>
    <cellStyle name="40% - Ênfase1 52 7" xfId="21026" xr:uid="{00000000-0005-0000-0000-0000993A0000}"/>
    <cellStyle name="40% - Ênfase1 52 8" xfId="24391" xr:uid="{00000000-0005-0000-0000-00009A3A0000}"/>
    <cellStyle name="40% - Ênfase1 52 9" xfId="27700" xr:uid="{00000000-0005-0000-0000-00009B3A0000}"/>
    <cellStyle name="40% - Ênfase1 53" xfId="1015" xr:uid="{00000000-0005-0000-0000-00009C3A0000}"/>
    <cellStyle name="40% - Ênfase1 53 2" xfId="4379" xr:uid="{00000000-0005-0000-0000-00009D3A0000}"/>
    <cellStyle name="40% - Ênfase1 53 3" xfId="7687" xr:uid="{00000000-0005-0000-0000-00009E3A0000}"/>
    <cellStyle name="40% - Ênfase1 53 4" xfId="11076" xr:uid="{00000000-0005-0000-0000-00009F3A0000}"/>
    <cellStyle name="40% - Ênfase1 53 5" xfId="14390" xr:uid="{00000000-0005-0000-0000-0000A03A0000}"/>
    <cellStyle name="40% - Ênfase1 53 6" xfId="17699" xr:uid="{00000000-0005-0000-0000-0000A13A0000}"/>
    <cellStyle name="40% - Ênfase1 53 7" xfId="21040" xr:uid="{00000000-0005-0000-0000-0000A23A0000}"/>
    <cellStyle name="40% - Ênfase1 53 8" xfId="24405" xr:uid="{00000000-0005-0000-0000-0000A33A0000}"/>
    <cellStyle name="40% - Ênfase1 53 9" xfId="27714" xr:uid="{00000000-0005-0000-0000-0000A43A0000}"/>
    <cellStyle name="40% - Ênfase1 54" xfId="1029" xr:uid="{00000000-0005-0000-0000-0000A53A0000}"/>
    <cellStyle name="40% - Ênfase1 54 2" xfId="4393" xr:uid="{00000000-0005-0000-0000-0000A63A0000}"/>
    <cellStyle name="40% - Ênfase1 54 3" xfId="7701" xr:uid="{00000000-0005-0000-0000-0000A73A0000}"/>
    <cellStyle name="40% - Ênfase1 54 4" xfId="11090" xr:uid="{00000000-0005-0000-0000-0000A83A0000}"/>
    <cellStyle name="40% - Ênfase1 54 5" xfId="14404" xr:uid="{00000000-0005-0000-0000-0000A93A0000}"/>
    <cellStyle name="40% - Ênfase1 54 6" xfId="17713" xr:uid="{00000000-0005-0000-0000-0000AA3A0000}"/>
    <cellStyle name="40% - Ênfase1 54 7" xfId="21054" xr:uid="{00000000-0005-0000-0000-0000AB3A0000}"/>
    <cellStyle name="40% - Ênfase1 54 8" xfId="24419" xr:uid="{00000000-0005-0000-0000-0000AC3A0000}"/>
    <cellStyle name="40% - Ênfase1 54 9" xfId="27728" xr:uid="{00000000-0005-0000-0000-0000AD3A0000}"/>
    <cellStyle name="40% - Ênfase1 55" xfId="1043" xr:uid="{00000000-0005-0000-0000-0000AE3A0000}"/>
    <cellStyle name="40% - Ênfase1 55 2" xfId="4407" xr:uid="{00000000-0005-0000-0000-0000AF3A0000}"/>
    <cellStyle name="40% - Ênfase1 55 3" xfId="7715" xr:uid="{00000000-0005-0000-0000-0000B03A0000}"/>
    <cellStyle name="40% - Ênfase1 55 4" xfId="11104" xr:uid="{00000000-0005-0000-0000-0000B13A0000}"/>
    <cellStyle name="40% - Ênfase1 55 5" xfId="14418" xr:uid="{00000000-0005-0000-0000-0000B23A0000}"/>
    <cellStyle name="40% - Ênfase1 55 6" xfId="17727" xr:uid="{00000000-0005-0000-0000-0000B33A0000}"/>
    <cellStyle name="40% - Ênfase1 55 7" xfId="21068" xr:uid="{00000000-0005-0000-0000-0000B43A0000}"/>
    <cellStyle name="40% - Ênfase1 55 8" xfId="24433" xr:uid="{00000000-0005-0000-0000-0000B53A0000}"/>
    <cellStyle name="40% - Ênfase1 55 9" xfId="27742" xr:uid="{00000000-0005-0000-0000-0000B63A0000}"/>
    <cellStyle name="40% - Ênfase1 56" xfId="1056" xr:uid="{00000000-0005-0000-0000-0000B73A0000}"/>
    <cellStyle name="40% - Ênfase1 56 2" xfId="4420" xr:uid="{00000000-0005-0000-0000-0000B83A0000}"/>
    <cellStyle name="40% - Ênfase1 56 3" xfId="7728" xr:uid="{00000000-0005-0000-0000-0000B93A0000}"/>
    <cellStyle name="40% - Ênfase1 56 4" xfId="11117" xr:uid="{00000000-0005-0000-0000-0000BA3A0000}"/>
    <cellStyle name="40% - Ênfase1 56 5" xfId="14431" xr:uid="{00000000-0005-0000-0000-0000BB3A0000}"/>
    <cellStyle name="40% - Ênfase1 56 6" xfId="17740" xr:uid="{00000000-0005-0000-0000-0000BC3A0000}"/>
    <cellStyle name="40% - Ênfase1 56 7" xfId="21081" xr:uid="{00000000-0005-0000-0000-0000BD3A0000}"/>
    <cellStyle name="40% - Ênfase1 56 8" xfId="24446" xr:uid="{00000000-0005-0000-0000-0000BE3A0000}"/>
    <cellStyle name="40% - Ênfase1 56 9" xfId="27755" xr:uid="{00000000-0005-0000-0000-0000BF3A0000}"/>
    <cellStyle name="40% - Ênfase1 57" xfId="1070" xr:uid="{00000000-0005-0000-0000-0000C03A0000}"/>
    <cellStyle name="40% - Ênfase1 57 2" xfId="4434" xr:uid="{00000000-0005-0000-0000-0000C13A0000}"/>
    <cellStyle name="40% - Ênfase1 57 3" xfId="7742" xr:uid="{00000000-0005-0000-0000-0000C23A0000}"/>
    <cellStyle name="40% - Ênfase1 57 4" xfId="11131" xr:uid="{00000000-0005-0000-0000-0000C33A0000}"/>
    <cellStyle name="40% - Ênfase1 57 5" xfId="14445" xr:uid="{00000000-0005-0000-0000-0000C43A0000}"/>
    <cellStyle name="40% - Ênfase1 57 6" xfId="17754" xr:uid="{00000000-0005-0000-0000-0000C53A0000}"/>
    <cellStyle name="40% - Ênfase1 57 7" xfId="21095" xr:uid="{00000000-0005-0000-0000-0000C63A0000}"/>
    <cellStyle name="40% - Ênfase1 57 8" xfId="24460" xr:uid="{00000000-0005-0000-0000-0000C73A0000}"/>
    <cellStyle name="40% - Ênfase1 57 9" xfId="27769" xr:uid="{00000000-0005-0000-0000-0000C83A0000}"/>
    <cellStyle name="40% - Ênfase1 58" xfId="1084" xr:uid="{00000000-0005-0000-0000-0000C93A0000}"/>
    <cellStyle name="40% - Ênfase1 58 2" xfId="4448" xr:uid="{00000000-0005-0000-0000-0000CA3A0000}"/>
    <cellStyle name="40% - Ênfase1 58 3" xfId="7756" xr:uid="{00000000-0005-0000-0000-0000CB3A0000}"/>
    <cellStyle name="40% - Ênfase1 58 4" xfId="11145" xr:uid="{00000000-0005-0000-0000-0000CC3A0000}"/>
    <cellStyle name="40% - Ênfase1 58 5" xfId="14459" xr:uid="{00000000-0005-0000-0000-0000CD3A0000}"/>
    <cellStyle name="40% - Ênfase1 58 6" xfId="17768" xr:uid="{00000000-0005-0000-0000-0000CE3A0000}"/>
    <cellStyle name="40% - Ênfase1 58 7" xfId="21109" xr:uid="{00000000-0005-0000-0000-0000CF3A0000}"/>
    <cellStyle name="40% - Ênfase1 58 8" xfId="24474" xr:uid="{00000000-0005-0000-0000-0000D03A0000}"/>
    <cellStyle name="40% - Ênfase1 58 9" xfId="27783" xr:uid="{00000000-0005-0000-0000-0000D13A0000}"/>
    <cellStyle name="40% - Ênfase1 59" xfId="1098" xr:uid="{00000000-0005-0000-0000-0000D23A0000}"/>
    <cellStyle name="40% - Ênfase1 59 2" xfId="4462" xr:uid="{00000000-0005-0000-0000-0000D33A0000}"/>
    <cellStyle name="40% - Ênfase1 59 3" xfId="7770" xr:uid="{00000000-0005-0000-0000-0000D43A0000}"/>
    <cellStyle name="40% - Ênfase1 59 4" xfId="11159" xr:uid="{00000000-0005-0000-0000-0000D53A0000}"/>
    <cellStyle name="40% - Ênfase1 59 5" xfId="14473" xr:uid="{00000000-0005-0000-0000-0000D63A0000}"/>
    <cellStyle name="40% - Ênfase1 59 6" xfId="17782" xr:uid="{00000000-0005-0000-0000-0000D73A0000}"/>
    <cellStyle name="40% - Ênfase1 59 7" xfId="21123" xr:uid="{00000000-0005-0000-0000-0000D83A0000}"/>
    <cellStyle name="40% - Ênfase1 59 8" xfId="24488" xr:uid="{00000000-0005-0000-0000-0000D93A0000}"/>
    <cellStyle name="40% - Ênfase1 59 9" xfId="27797" xr:uid="{00000000-0005-0000-0000-0000DA3A0000}"/>
    <cellStyle name="40% - Ênfase1 6" xfId="396" xr:uid="{00000000-0005-0000-0000-0000DB3A0000}"/>
    <cellStyle name="40% - Ênfase1 6 2" xfId="3760" xr:uid="{00000000-0005-0000-0000-0000DC3A0000}"/>
    <cellStyle name="40% - Ênfase1 6 3" xfId="7068" xr:uid="{00000000-0005-0000-0000-0000DD3A0000}"/>
    <cellStyle name="40% - Ênfase1 6 4" xfId="10457" xr:uid="{00000000-0005-0000-0000-0000DE3A0000}"/>
    <cellStyle name="40% - Ênfase1 6 5" xfId="13771" xr:uid="{00000000-0005-0000-0000-0000DF3A0000}"/>
    <cellStyle name="40% - Ênfase1 6 6" xfId="17080" xr:uid="{00000000-0005-0000-0000-0000E03A0000}"/>
    <cellStyle name="40% - Ênfase1 6 7" xfId="20421" xr:uid="{00000000-0005-0000-0000-0000E13A0000}"/>
    <cellStyle name="40% - Ênfase1 6 8" xfId="23786" xr:uid="{00000000-0005-0000-0000-0000E23A0000}"/>
    <cellStyle name="40% - Ênfase1 6 9" xfId="27095" xr:uid="{00000000-0005-0000-0000-0000E33A0000}"/>
    <cellStyle name="40% - Ênfase1 60" xfId="1112" xr:uid="{00000000-0005-0000-0000-0000E43A0000}"/>
    <cellStyle name="40% - Ênfase1 60 2" xfId="4476" xr:uid="{00000000-0005-0000-0000-0000E53A0000}"/>
    <cellStyle name="40% - Ênfase1 60 3" xfId="7784" xr:uid="{00000000-0005-0000-0000-0000E63A0000}"/>
    <cellStyle name="40% - Ênfase1 60 4" xfId="11173" xr:uid="{00000000-0005-0000-0000-0000E73A0000}"/>
    <cellStyle name="40% - Ênfase1 60 5" xfId="14487" xr:uid="{00000000-0005-0000-0000-0000E83A0000}"/>
    <cellStyle name="40% - Ênfase1 60 6" xfId="17796" xr:uid="{00000000-0005-0000-0000-0000E93A0000}"/>
    <cellStyle name="40% - Ênfase1 60 7" xfId="21137" xr:uid="{00000000-0005-0000-0000-0000EA3A0000}"/>
    <cellStyle name="40% - Ênfase1 60 8" xfId="24502" xr:uid="{00000000-0005-0000-0000-0000EB3A0000}"/>
    <cellStyle name="40% - Ênfase1 60 9" xfId="27811" xr:uid="{00000000-0005-0000-0000-0000EC3A0000}"/>
    <cellStyle name="40% - Ênfase1 61" xfId="1126" xr:uid="{00000000-0005-0000-0000-0000ED3A0000}"/>
    <cellStyle name="40% - Ênfase1 61 2" xfId="4490" xr:uid="{00000000-0005-0000-0000-0000EE3A0000}"/>
    <cellStyle name="40% - Ênfase1 61 3" xfId="7798" xr:uid="{00000000-0005-0000-0000-0000EF3A0000}"/>
    <cellStyle name="40% - Ênfase1 61 4" xfId="11187" xr:uid="{00000000-0005-0000-0000-0000F03A0000}"/>
    <cellStyle name="40% - Ênfase1 61 5" xfId="14501" xr:uid="{00000000-0005-0000-0000-0000F13A0000}"/>
    <cellStyle name="40% - Ênfase1 61 6" xfId="17810" xr:uid="{00000000-0005-0000-0000-0000F23A0000}"/>
    <cellStyle name="40% - Ênfase1 61 7" xfId="21151" xr:uid="{00000000-0005-0000-0000-0000F33A0000}"/>
    <cellStyle name="40% - Ênfase1 61 8" xfId="24516" xr:uid="{00000000-0005-0000-0000-0000F43A0000}"/>
    <cellStyle name="40% - Ênfase1 61 9" xfId="27825" xr:uid="{00000000-0005-0000-0000-0000F53A0000}"/>
    <cellStyle name="40% - Ênfase1 62" xfId="1140" xr:uid="{00000000-0005-0000-0000-0000F63A0000}"/>
    <cellStyle name="40% - Ênfase1 62 2" xfId="4504" xr:uid="{00000000-0005-0000-0000-0000F73A0000}"/>
    <cellStyle name="40% - Ênfase1 62 3" xfId="7812" xr:uid="{00000000-0005-0000-0000-0000F83A0000}"/>
    <cellStyle name="40% - Ênfase1 62 4" xfId="11201" xr:uid="{00000000-0005-0000-0000-0000F93A0000}"/>
    <cellStyle name="40% - Ênfase1 62 5" xfId="14515" xr:uid="{00000000-0005-0000-0000-0000FA3A0000}"/>
    <cellStyle name="40% - Ênfase1 62 6" xfId="17824" xr:uid="{00000000-0005-0000-0000-0000FB3A0000}"/>
    <cellStyle name="40% - Ênfase1 62 7" xfId="21165" xr:uid="{00000000-0005-0000-0000-0000FC3A0000}"/>
    <cellStyle name="40% - Ênfase1 62 8" xfId="24530" xr:uid="{00000000-0005-0000-0000-0000FD3A0000}"/>
    <cellStyle name="40% - Ênfase1 62 9" xfId="27839" xr:uid="{00000000-0005-0000-0000-0000FE3A0000}"/>
    <cellStyle name="40% - Ênfase1 63" xfId="1154" xr:uid="{00000000-0005-0000-0000-0000FF3A0000}"/>
    <cellStyle name="40% - Ênfase1 63 2" xfId="4518" xr:uid="{00000000-0005-0000-0000-0000003B0000}"/>
    <cellStyle name="40% - Ênfase1 63 3" xfId="7826" xr:uid="{00000000-0005-0000-0000-0000013B0000}"/>
    <cellStyle name="40% - Ênfase1 63 4" xfId="11215" xr:uid="{00000000-0005-0000-0000-0000023B0000}"/>
    <cellStyle name="40% - Ênfase1 63 5" xfId="14529" xr:uid="{00000000-0005-0000-0000-0000033B0000}"/>
    <cellStyle name="40% - Ênfase1 63 6" xfId="17838" xr:uid="{00000000-0005-0000-0000-0000043B0000}"/>
    <cellStyle name="40% - Ênfase1 63 7" xfId="21179" xr:uid="{00000000-0005-0000-0000-0000053B0000}"/>
    <cellStyle name="40% - Ênfase1 63 8" xfId="24544" xr:uid="{00000000-0005-0000-0000-0000063B0000}"/>
    <cellStyle name="40% - Ênfase1 63 9" xfId="27853" xr:uid="{00000000-0005-0000-0000-0000073B0000}"/>
    <cellStyle name="40% - Ênfase1 64" xfId="1168" xr:uid="{00000000-0005-0000-0000-0000083B0000}"/>
    <cellStyle name="40% - Ênfase1 64 2" xfId="4532" xr:uid="{00000000-0005-0000-0000-0000093B0000}"/>
    <cellStyle name="40% - Ênfase1 64 3" xfId="7840" xr:uid="{00000000-0005-0000-0000-00000A3B0000}"/>
    <cellStyle name="40% - Ênfase1 64 4" xfId="11229" xr:uid="{00000000-0005-0000-0000-00000B3B0000}"/>
    <cellStyle name="40% - Ênfase1 64 5" xfId="14543" xr:uid="{00000000-0005-0000-0000-00000C3B0000}"/>
    <cellStyle name="40% - Ênfase1 64 6" xfId="17852" xr:uid="{00000000-0005-0000-0000-00000D3B0000}"/>
    <cellStyle name="40% - Ênfase1 64 7" xfId="21193" xr:uid="{00000000-0005-0000-0000-00000E3B0000}"/>
    <cellStyle name="40% - Ênfase1 64 8" xfId="24558" xr:uid="{00000000-0005-0000-0000-00000F3B0000}"/>
    <cellStyle name="40% - Ênfase1 64 9" xfId="27867" xr:uid="{00000000-0005-0000-0000-0000103B0000}"/>
    <cellStyle name="40% - Ênfase1 65" xfId="1181" xr:uid="{00000000-0005-0000-0000-0000113B0000}"/>
    <cellStyle name="40% - Ênfase1 65 2" xfId="4545" xr:uid="{00000000-0005-0000-0000-0000123B0000}"/>
    <cellStyle name="40% - Ênfase1 65 3" xfId="7853" xr:uid="{00000000-0005-0000-0000-0000133B0000}"/>
    <cellStyle name="40% - Ênfase1 65 4" xfId="11242" xr:uid="{00000000-0005-0000-0000-0000143B0000}"/>
    <cellStyle name="40% - Ênfase1 65 5" xfId="14556" xr:uid="{00000000-0005-0000-0000-0000153B0000}"/>
    <cellStyle name="40% - Ênfase1 65 6" xfId="17865" xr:uid="{00000000-0005-0000-0000-0000163B0000}"/>
    <cellStyle name="40% - Ênfase1 65 7" xfId="21206" xr:uid="{00000000-0005-0000-0000-0000173B0000}"/>
    <cellStyle name="40% - Ênfase1 65 8" xfId="24571" xr:uid="{00000000-0005-0000-0000-0000183B0000}"/>
    <cellStyle name="40% - Ênfase1 65 9" xfId="27880" xr:uid="{00000000-0005-0000-0000-0000193B0000}"/>
    <cellStyle name="40% - Ênfase1 66" xfId="1195" xr:uid="{00000000-0005-0000-0000-00001A3B0000}"/>
    <cellStyle name="40% - Ênfase1 66 2" xfId="4559" xr:uid="{00000000-0005-0000-0000-00001B3B0000}"/>
    <cellStyle name="40% - Ênfase1 66 3" xfId="7867" xr:uid="{00000000-0005-0000-0000-00001C3B0000}"/>
    <cellStyle name="40% - Ênfase1 66 4" xfId="11256" xr:uid="{00000000-0005-0000-0000-00001D3B0000}"/>
    <cellStyle name="40% - Ênfase1 66 5" xfId="14570" xr:uid="{00000000-0005-0000-0000-00001E3B0000}"/>
    <cellStyle name="40% - Ênfase1 66 6" xfId="17879" xr:uid="{00000000-0005-0000-0000-00001F3B0000}"/>
    <cellStyle name="40% - Ênfase1 66 7" xfId="21220" xr:uid="{00000000-0005-0000-0000-0000203B0000}"/>
    <cellStyle name="40% - Ênfase1 66 8" xfId="24585" xr:uid="{00000000-0005-0000-0000-0000213B0000}"/>
    <cellStyle name="40% - Ênfase1 66 9" xfId="27894" xr:uid="{00000000-0005-0000-0000-0000223B0000}"/>
    <cellStyle name="40% - Ênfase1 67" xfId="1209" xr:uid="{00000000-0005-0000-0000-0000233B0000}"/>
    <cellStyle name="40% - Ênfase1 67 2" xfId="4573" xr:uid="{00000000-0005-0000-0000-0000243B0000}"/>
    <cellStyle name="40% - Ênfase1 67 3" xfId="7881" xr:uid="{00000000-0005-0000-0000-0000253B0000}"/>
    <cellStyle name="40% - Ênfase1 67 4" xfId="11270" xr:uid="{00000000-0005-0000-0000-0000263B0000}"/>
    <cellStyle name="40% - Ênfase1 67 5" xfId="14584" xr:uid="{00000000-0005-0000-0000-0000273B0000}"/>
    <cellStyle name="40% - Ênfase1 67 6" xfId="17893" xr:uid="{00000000-0005-0000-0000-0000283B0000}"/>
    <cellStyle name="40% - Ênfase1 67 7" xfId="21234" xr:uid="{00000000-0005-0000-0000-0000293B0000}"/>
    <cellStyle name="40% - Ênfase1 67 8" xfId="24599" xr:uid="{00000000-0005-0000-0000-00002A3B0000}"/>
    <cellStyle name="40% - Ênfase1 67 9" xfId="27908" xr:uid="{00000000-0005-0000-0000-00002B3B0000}"/>
    <cellStyle name="40% - Ênfase1 68" xfId="1223" xr:uid="{00000000-0005-0000-0000-00002C3B0000}"/>
    <cellStyle name="40% - Ênfase1 68 2" xfId="4587" xr:uid="{00000000-0005-0000-0000-00002D3B0000}"/>
    <cellStyle name="40% - Ênfase1 68 3" xfId="7895" xr:uid="{00000000-0005-0000-0000-00002E3B0000}"/>
    <cellStyle name="40% - Ênfase1 68 4" xfId="11284" xr:uid="{00000000-0005-0000-0000-00002F3B0000}"/>
    <cellStyle name="40% - Ênfase1 68 5" xfId="14598" xr:uid="{00000000-0005-0000-0000-0000303B0000}"/>
    <cellStyle name="40% - Ênfase1 68 6" xfId="17907" xr:uid="{00000000-0005-0000-0000-0000313B0000}"/>
    <cellStyle name="40% - Ênfase1 68 7" xfId="21248" xr:uid="{00000000-0005-0000-0000-0000323B0000}"/>
    <cellStyle name="40% - Ênfase1 68 8" xfId="24613" xr:uid="{00000000-0005-0000-0000-0000333B0000}"/>
    <cellStyle name="40% - Ênfase1 68 9" xfId="27922" xr:uid="{00000000-0005-0000-0000-0000343B0000}"/>
    <cellStyle name="40% - Ênfase1 69" xfId="1237" xr:uid="{00000000-0005-0000-0000-0000353B0000}"/>
    <cellStyle name="40% - Ênfase1 69 2" xfId="4601" xr:uid="{00000000-0005-0000-0000-0000363B0000}"/>
    <cellStyle name="40% - Ênfase1 69 3" xfId="7909" xr:uid="{00000000-0005-0000-0000-0000373B0000}"/>
    <cellStyle name="40% - Ênfase1 69 4" xfId="11298" xr:uid="{00000000-0005-0000-0000-0000383B0000}"/>
    <cellStyle name="40% - Ênfase1 69 5" xfId="14612" xr:uid="{00000000-0005-0000-0000-0000393B0000}"/>
    <cellStyle name="40% - Ênfase1 69 6" xfId="17921" xr:uid="{00000000-0005-0000-0000-00003A3B0000}"/>
    <cellStyle name="40% - Ênfase1 69 7" xfId="21262" xr:uid="{00000000-0005-0000-0000-00003B3B0000}"/>
    <cellStyle name="40% - Ênfase1 69 8" xfId="24627" xr:uid="{00000000-0005-0000-0000-00003C3B0000}"/>
    <cellStyle name="40% - Ênfase1 69 9" xfId="27936" xr:uid="{00000000-0005-0000-0000-00003D3B0000}"/>
    <cellStyle name="40% - Ênfase1 7" xfId="409" xr:uid="{00000000-0005-0000-0000-00003E3B0000}"/>
    <cellStyle name="40% - Ênfase1 7 2" xfId="3773" xr:uid="{00000000-0005-0000-0000-00003F3B0000}"/>
    <cellStyle name="40% - Ênfase1 7 3" xfId="7081" xr:uid="{00000000-0005-0000-0000-0000403B0000}"/>
    <cellStyle name="40% - Ênfase1 7 4" xfId="10470" xr:uid="{00000000-0005-0000-0000-0000413B0000}"/>
    <cellStyle name="40% - Ênfase1 7 5" xfId="13784" xr:uid="{00000000-0005-0000-0000-0000423B0000}"/>
    <cellStyle name="40% - Ênfase1 7 6" xfId="17093" xr:uid="{00000000-0005-0000-0000-0000433B0000}"/>
    <cellStyle name="40% - Ênfase1 7 7" xfId="20434" xr:uid="{00000000-0005-0000-0000-0000443B0000}"/>
    <cellStyle name="40% - Ênfase1 7 8" xfId="23799" xr:uid="{00000000-0005-0000-0000-0000453B0000}"/>
    <cellStyle name="40% - Ênfase1 7 9" xfId="27108" xr:uid="{00000000-0005-0000-0000-0000463B0000}"/>
    <cellStyle name="40% - Ênfase1 70" xfId="1251" xr:uid="{00000000-0005-0000-0000-0000473B0000}"/>
    <cellStyle name="40% - Ênfase1 70 2" xfId="4615" xr:uid="{00000000-0005-0000-0000-0000483B0000}"/>
    <cellStyle name="40% - Ênfase1 70 3" xfId="7923" xr:uid="{00000000-0005-0000-0000-0000493B0000}"/>
    <cellStyle name="40% - Ênfase1 70 4" xfId="11312" xr:uid="{00000000-0005-0000-0000-00004A3B0000}"/>
    <cellStyle name="40% - Ênfase1 70 5" xfId="14626" xr:uid="{00000000-0005-0000-0000-00004B3B0000}"/>
    <cellStyle name="40% - Ênfase1 70 6" xfId="17935" xr:uid="{00000000-0005-0000-0000-00004C3B0000}"/>
    <cellStyle name="40% - Ênfase1 70 7" xfId="21276" xr:uid="{00000000-0005-0000-0000-00004D3B0000}"/>
    <cellStyle name="40% - Ênfase1 70 8" xfId="24641" xr:uid="{00000000-0005-0000-0000-00004E3B0000}"/>
    <cellStyle name="40% - Ênfase1 70 9" xfId="27950" xr:uid="{00000000-0005-0000-0000-00004F3B0000}"/>
    <cellStyle name="40% - Ênfase1 71" xfId="1265" xr:uid="{00000000-0005-0000-0000-0000503B0000}"/>
    <cellStyle name="40% - Ênfase1 71 2" xfId="4629" xr:uid="{00000000-0005-0000-0000-0000513B0000}"/>
    <cellStyle name="40% - Ênfase1 71 3" xfId="7937" xr:uid="{00000000-0005-0000-0000-0000523B0000}"/>
    <cellStyle name="40% - Ênfase1 71 4" xfId="11326" xr:uid="{00000000-0005-0000-0000-0000533B0000}"/>
    <cellStyle name="40% - Ênfase1 71 5" xfId="14640" xr:uid="{00000000-0005-0000-0000-0000543B0000}"/>
    <cellStyle name="40% - Ênfase1 71 6" xfId="17949" xr:uid="{00000000-0005-0000-0000-0000553B0000}"/>
    <cellStyle name="40% - Ênfase1 71 7" xfId="21290" xr:uid="{00000000-0005-0000-0000-0000563B0000}"/>
    <cellStyle name="40% - Ênfase1 71 8" xfId="24655" xr:uid="{00000000-0005-0000-0000-0000573B0000}"/>
    <cellStyle name="40% - Ênfase1 71 9" xfId="27964" xr:uid="{00000000-0005-0000-0000-0000583B0000}"/>
    <cellStyle name="40% - Ênfase1 72" xfId="1279" xr:uid="{00000000-0005-0000-0000-0000593B0000}"/>
    <cellStyle name="40% - Ênfase1 72 2" xfId="4643" xr:uid="{00000000-0005-0000-0000-00005A3B0000}"/>
    <cellStyle name="40% - Ênfase1 72 3" xfId="7951" xr:uid="{00000000-0005-0000-0000-00005B3B0000}"/>
    <cellStyle name="40% - Ênfase1 72 4" xfId="11340" xr:uid="{00000000-0005-0000-0000-00005C3B0000}"/>
    <cellStyle name="40% - Ênfase1 72 5" xfId="14654" xr:uid="{00000000-0005-0000-0000-00005D3B0000}"/>
    <cellStyle name="40% - Ênfase1 72 6" xfId="17963" xr:uid="{00000000-0005-0000-0000-00005E3B0000}"/>
    <cellStyle name="40% - Ênfase1 72 7" xfId="21304" xr:uid="{00000000-0005-0000-0000-00005F3B0000}"/>
    <cellStyle name="40% - Ênfase1 72 8" xfId="24669" xr:uid="{00000000-0005-0000-0000-0000603B0000}"/>
    <cellStyle name="40% - Ênfase1 72 9" xfId="27978" xr:uid="{00000000-0005-0000-0000-0000613B0000}"/>
    <cellStyle name="40% - Ênfase1 73" xfId="1293" xr:uid="{00000000-0005-0000-0000-0000623B0000}"/>
    <cellStyle name="40% - Ênfase1 73 2" xfId="4657" xr:uid="{00000000-0005-0000-0000-0000633B0000}"/>
    <cellStyle name="40% - Ênfase1 73 3" xfId="7965" xr:uid="{00000000-0005-0000-0000-0000643B0000}"/>
    <cellStyle name="40% - Ênfase1 73 4" xfId="11354" xr:uid="{00000000-0005-0000-0000-0000653B0000}"/>
    <cellStyle name="40% - Ênfase1 73 5" xfId="14668" xr:uid="{00000000-0005-0000-0000-0000663B0000}"/>
    <cellStyle name="40% - Ênfase1 73 6" xfId="17977" xr:uid="{00000000-0005-0000-0000-0000673B0000}"/>
    <cellStyle name="40% - Ênfase1 73 7" xfId="21318" xr:uid="{00000000-0005-0000-0000-0000683B0000}"/>
    <cellStyle name="40% - Ênfase1 73 8" xfId="24683" xr:uid="{00000000-0005-0000-0000-0000693B0000}"/>
    <cellStyle name="40% - Ênfase1 73 9" xfId="27992" xr:uid="{00000000-0005-0000-0000-00006A3B0000}"/>
    <cellStyle name="40% - Ênfase1 74" xfId="1307" xr:uid="{00000000-0005-0000-0000-00006B3B0000}"/>
    <cellStyle name="40% - Ênfase1 74 2" xfId="4671" xr:uid="{00000000-0005-0000-0000-00006C3B0000}"/>
    <cellStyle name="40% - Ênfase1 74 3" xfId="7979" xr:uid="{00000000-0005-0000-0000-00006D3B0000}"/>
    <cellStyle name="40% - Ênfase1 74 4" xfId="11368" xr:uid="{00000000-0005-0000-0000-00006E3B0000}"/>
    <cellStyle name="40% - Ênfase1 74 5" xfId="14682" xr:uid="{00000000-0005-0000-0000-00006F3B0000}"/>
    <cellStyle name="40% - Ênfase1 74 6" xfId="17991" xr:uid="{00000000-0005-0000-0000-0000703B0000}"/>
    <cellStyle name="40% - Ênfase1 74 7" xfId="21332" xr:uid="{00000000-0005-0000-0000-0000713B0000}"/>
    <cellStyle name="40% - Ênfase1 74 8" xfId="24697" xr:uid="{00000000-0005-0000-0000-0000723B0000}"/>
    <cellStyle name="40% - Ênfase1 74 9" xfId="28006" xr:uid="{00000000-0005-0000-0000-0000733B0000}"/>
    <cellStyle name="40% - Ênfase1 75" xfId="1321" xr:uid="{00000000-0005-0000-0000-0000743B0000}"/>
    <cellStyle name="40% - Ênfase1 75 2" xfId="4685" xr:uid="{00000000-0005-0000-0000-0000753B0000}"/>
    <cellStyle name="40% - Ênfase1 75 3" xfId="7993" xr:uid="{00000000-0005-0000-0000-0000763B0000}"/>
    <cellStyle name="40% - Ênfase1 75 4" xfId="11382" xr:uid="{00000000-0005-0000-0000-0000773B0000}"/>
    <cellStyle name="40% - Ênfase1 75 5" xfId="14696" xr:uid="{00000000-0005-0000-0000-0000783B0000}"/>
    <cellStyle name="40% - Ênfase1 75 6" xfId="18005" xr:uid="{00000000-0005-0000-0000-0000793B0000}"/>
    <cellStyle name="40% - Ênfase1 75 7" xfId="21346" xr:uid="{00000000-0005-0000-0000-00007A3B0000}"/>
    <cellStyle name="40% - Ênfase1 75 8" xfId="24711" xr:uid="{00000000-0005-0000-0000-00007B3B0000}"/>
    <cellStyle name="40% - Ênfase1 75 9" xfId="28020" xr:uid="{00000000-0005-0000-0000-00007C3B0000}"/>
    <cellStyle name="40% - Ênfase1 76" xfId="1335" xr:uid="{00000000-0005-0000-0000-00007D3B0000}"/>
    <cellStyle name="40% - Ênfase1 76 2" xfId="4699" xr:uid="{00000000-0005-0000-0000-00007E3B0000}"/>
    <cellStyle name="40% - Ênfase1 76 3" xfId="8007" xr:uid="{00000000-0005-0000-0000-00007F3B0000}"/>
    <cellStyle name="40% - Ênfase1 76 4" xfId="11396" xr:uid="{00000000-0005-0000-0000-0000803B0000}"/>
    <cellStyle name="40% - Ênfase1 76 5" xfId="14710" xr:uid="{00000000-0005-0000-0000-0000813B0000}"/>
    <cellStyle name="40% - Ênfase1 76 6" xfId="18019" xr:uid="{00000000-0005-0000-0000-0000823B0000}"/>
    <cellStyle name="40% - Ênfase1 76 7" xfId="21360" xr:uid="{00000000-0005-0000-0000-0000833B0000}"/>
    <cellStyle name="40% - Ênfase1 76 8" xfId="24725" xr:uid="{00000000-0005-0000-0000-0000843B0000}"/>
    <cellStyle name="40% - Ênfase1 76 9" xfId="28034" xr:uid="{00000000-0005-0000-0000-0000853B0000}"/>
    <cellStyle name="40% - Ênfase1 77" xfId="1349" xr:uid="{00000000-0005-0000-0000-0000863B0000}"/>
    <cellStyle name="40% - Ênfase1 77 2" xfId="4713" xr:uid="{00000000-0005-0000-0000-0000873B0000}"/>
    <cellStyle name="40% - Ênfase1 77 3" xfId="8021" xr:uid="{00000000-0005-0000-0000-0000883B0000}"/>
    <cellStyle name="40% - Ênfase1 77 4" xfId="11410" xr:uid="{00000000-0005-0000-0000-0000893B0000}"/>
    <cellStyle name="40% - Ênfase1 77 5" xfId="14724" xr:uid="{00000000-0005-0000-0000-00008A3B0000}"/>
    <cellStyle name="40% - Ênfase1 77 6" xfId="18033" xr:uid="{00000000-0005-0000-0000-00008B3B0000}"/>
    <cellStyle name="40% - Ênfase1 77 7" xfId="21374" xr:uid="{00000000-0005-0000-0000-00008C3B0000}"/>
    <cellStyle name="40% - Ênfase1 77 8" xfId="24739" xr:uid="{00000000-0005-0000-0000-00008D3B0000}"/>
    <cellStyle name="40% - Ênfase1 77 9" xfId="28048" xr:uid="{00000000-0005-0000-0000-00008E3B0000}"/>
    <cellStyle name="40% - Ênfase1 78" xfId="1363" xr:uid="{00000000-0005-0000-0000-00008F3B0000}"/>
    <cellStyle name="40% - Ênfase1 78 2" xfId="4727" xr:uid="{00000000-0005-0000-0000-0000903B0000}"/>
    <cellStyle name="40% - Ênfase1 78 3" xfId="8035" xr:uid="{00000000-0005-0000-0000-0000913B0000}"/>
    <cellStyle name="40% - Ênfase1 78 4" xfId="11424" xr:uid="{00000000-0005-0000-0000-0000923B0000}"/>
    <cellStyle name="40% - Ênfase1 78 5" xfId="14738" xr:uid="{00000000-0005-0000-0000-0000933B0000}"/>
    <cellStyle name="40% - Ênfase1 78 6" xfId="18047" xr:uid="{00000000-0005-0000-0000-0000943B0000}"/>
    <cellStyle name="40% - Ênfase1 78 7" xfId="21388" xr:uid="{00000000-0005-0000-0000-0000953B0000}"/>
    <cellStyle name="40% - Ênfase1 78 8" xfId="24753" xr:uid="{00000000-0005-0000-0000-0000963B0000}"/>
    <cellStyle name="40% - Ênfase1 78 9" xfId="28062" xr:uid="{00000000-0005-0000-0000-0000973B0000}"/>
    <cellStyle name="40% - Ênfase1 79" xfId="1377" xr:uid="{00000000-0005-0000-0000-0000983B0000}"/>
    <cellStyle name="40% - Ênfase1 79 2" xfId="4741" xr:uid="{00000000-0005-0000-0000-0000993B0000}"/>
    <cellStyle name="40% - Ênfase1 79 3" xfId="8049" xr:uid="{00000000-0005-0000-0000-00009A3B0000}"/>
    <cellStyle name="40% - Ênfase1 79 4" xfId="11438" xr:uid="{00000000-0005-0000-0000-00009B3B0000}"/>
    <cellStyle name="40% - Ênfase1 79 5" xfId="14752" xr:uid="{00000000-0005-0000-0000-00009C3B0000}"/>
    <cellStyle name="40% - Ênfase1 79 6" xfId="18061" xr:uid="{00000000-0005-0000-0000-00009D3B0000}"/>
    <cellStyle name="40% - Ênfase1 79 7" xfId="21402" xr:uid="{00000000-0005-0000-0000-00009E3B0000}"/>
    <cellStyle name="40% - Ênfase1 79 8" xfId="24767" xr:uid="{00000000-0005-0000-0000-00009F3B0000}"/>
    <cellStyle name="40% - Ênfase1 79 9" xfId="28076" xr:uid="{00000000-0005-0000-0000-0000A03B0000}"/>
    <cellStyle name="40% - Ênfase1 8" xfId="422" xr:uid="{00000000-0005-0000-0000-0000A13B0000}"/>
    <cellStyle name="40% - Ênfase1 8 2" xfId="3786" xr:uid="{00000000-0005-0000-0000-0000A23B0000}"/>
    <cellStyle name="40% - Ênfase1 8 3" xfId="7094" xr:uid="{00000000-0005-0000-0000-0000A33B0000}"/>
    <cellStyle name="40% - Ênfase1 8 4" xfId="10483" xr:uid="{00000000-0005-0000-0000-0000A43B0000}"/>
    <cellStyle name="40% - Ênfase1 8 5" xfId="13797" xr:uid="{00000000-0005-0000-0000-0000A53B0000}"/>
    <cellStyle name="40% - Ênfase1 8 6" xfId="17106" xr:uid="{00000000-0005-0000-0000-0000A63B0000}"/>
    <cellStyle name="40% - Ênfase1 8 7" xfId="20447" xr:uid="{00000000-0005-0000-0000-0000A73B0000}"/>
    <cellStyle name="40% - Ênfase1 8 8" xfId="23812" xr:uid="{00000000-0005-0000-0000-0000A83B0000}"/>
    <cellStyle name="40% - Ênfase1 8 9" xfId="27121" xr:uid="{00000000-0005-0000-0000-0000A93B0000}"/>
    <cellStyle name="40% - Ênfase1 80" xfId="1391" xr:uid="{00000000-0005-0000-0000-0000AA3B0000}"/>
    <cellStyle name="40% - Ênfase1 80 2" xfId="4755" xr:uid="{00000000-0005-0000-0000-0000AB3B0000}"/>
    <cellStyle name="40% - Ênfase1 80 3" xfId="8063" xr:uid="{00000000-0005-0000-0000-0000AC3B0000}"/>
    <cellStyle name="40% - Ênfase1 80 4" xfId="11452" xr:uid="{00000000-0005-0000-0000-0000AD3B0000}"/>
    <cellStyle name="40% - Ênfase1 80 5" xfId="14766" xr:uid="{00000000-0005-0000-0000-0000AE3B0000}"/>
    <cellStyle name="40% - Ênfase1 80 6" xfId="18075" xr:uid="{00000000-0005-0000-0000-0000AF3B0000}"/>
    <cellStyle name="40% - Ênfase1 80 7" xfId="21416" xr:uid="{00000000-0005-0000-0000-0000B03B0000}"/>
    <cellStyle name="40% - Ênfase1 80 8" xfId="24781" xr:uid="{00000000-0005-0000-0000-0000B13B0000}"/>
    <cellStyle name="40% - Ênfase1 80 9" xfId="28090" xr:uid="{00000000-0005-0000-0000-0000B23B0000}"/>
    <cellStyle name="40% - Ênfase1 81" xfId="1405" xr:uid="{00000000-0005-0000-0000-0000B33B0000}"/>
    <cellStyle name="40% - Ênfase1 81 2" xfId="4769" xr:uid="{00000000-0005-0000-0000-0000B43B0000}"/>
    <cellStyle name="40% - Ênfase1 81 3" xfId="8077" xr:uid="{00000000-0005-0000-0000-0000B53B0000}"/>
    <cellStyle name="40% - Ênfase1 81 4" xfId="11466" xr:uid="{00000000-0005-0000-0000-0000B63B0000}"/>
    <cellStyle name="40% - Ênfase1 81 5" xfId="14780" xr:uid="{00000000-0005-0000-0000-0000B73B0000}"/>
    <cellStyle name="40% - Ênfase1 81 6" xfId="18089" xr:uid="{00000000-0005-0000-0000-0000B83B0000}"/>
    <cellStyle name="40% - Ênfase1 81 7" xfId="21430" xr:uid="{00000000-0005-0000-0000-0000B93B0000}"/>
    <cellStyle name="40% - Ênfase1 81 8" xfId="24795" xr:uid="{00000000-0005-0000-0000-0000BA3B0000}"/>
    <cellStyle name="40% - Ênfase1 81 9" xfId="28104" xr:uid="{00000000-0005-0000-0000-0000BB3B0000}"/>
    <cellStyle name="40% - Ênfase1 82" xfId="1419" xr:uid="{00000000-0005-0000-0000-0000BC3B0000}"/>
    <cellStyle name="40% - Ênfase1 82 2" xfId="4783" xr:uid="{00000000-0005-0000-0000-0000BD3B0000}"/>
    <cellStyle name="40% - Ênfase1 82 3" xfId="8091" xr:uid="{00000000-0005-0000-0000-0000BE3B0000}"/>
    <cellStyle name="40% - Ênfase1 82 4" xfId="11480" xr:uid="{00000000-0005-0000-0000-0000BF3B0000}"/>
    <cellStyle name="40% - Ênfase1 82 5" xfId="14794" xr:uid="{00000000-0005-0000-0000-0000C03B0000}"/>
    <cellStyle name="40% - Ênfase1 82 6" xfId="18103" xr:uid="{00000000-0005-0000-0000-0000C13B0000}"/>
    <cellStyle name="40% - Ênfase1 82 7" xfId="21444" xr:uid="{00000000-0005-0000-0000-0000C23B0000}"/>
    <cellStyle name="40% - Ênfase1 82 8" xfId="24809" xr:uid="{00000000-0005-0000-0000-0000C33B0000}"/>
    <cellStyle name="40% - Ênfase1 82 9" xfId="28118" xr:uid="{00000000-0005-0000-0000-0000C43B0000}"/>
    <cellStyle name="40% - Ênfase1 83" xfId="1433" xr:uid="{00000000-0005-0000-0000-0000C53B0000}"/>
    <cellStyle name="40% - Ênfase1 83 2" xfId="4797" xr:uid="{00000000-0005-0000-0000-0000C63B0000}"/>
    <cellStyle name="40% - Ênfase1 83 3" xfId="8105" xr:uid="{00000000-0005-0000-0000-0000C73B0000}"/>
    <cellStyle name="40% - Ênfase1 83 4" xfId="11494" xr:uid="{00000000-0005-0000-0000-0000C83B0000}"/>
    <cellStyle name="40% - Ênfase1 83 5" xfId="14808" xr:uid="{00000000-0005-0000-0000-0000C93B0000}"/>
    <cellStyle name="40% - Ênfase1 83 6" xfId="18117" xr:uid="{00000000-0005-0000-0000-0000CA3B0000}"/>
    <cellStyle name="40% - Ênfase1 83 7" xfId="21458" xr:uid="{00000000-0005-0000-0000-0000CB3B0000}"/>
    <cellStyle name="40% - Ênfase1 83 8" xfId="24823" xr:uid="{00000000-0005-0000-0000-0000CC3B0000}"/>
    <cellStyle name="40% - Ênfase1 83 9" xfId="28132" xr:uid="{00000000-0005-0000-0000-0000CD3B0000}"/>
    <cellStyle name="40% - Ênfase1 84" xfId="1447" xr:uid="{00000000-0005-0000-0000-0000CE3B0000}"/>
    <cellStyle name="40% - Ênfase1 84 2" xfId="4811" xr:uid="{00000000-0005-0000-0000-0000CF3B0000}"/>
    <cellStyle name="40% - Ênfase1 84 3" xfId="8119" xr:uid="{00000000-0005-0000-0000-0000D03B0000}"/>
    <cellStyle name="40% - Ênfase1 84 4" xfId="11508" xr:uid="{00000000-0005-0000-0000-0000D13B0000}"/>
    <cellStyle name="40% - Ênfase1 84 5" xfId="14822" xr:uid="{00000000-0005-0000-0000-0000D23B0000}"/>
    <cellStyle name="40% - Ênfase1 84 6" xfId="18131" xr:uid="{00000000-0005-0000-0000-0000D33B0000}"/>
    <cellStyle name="40% - Ênfase1 84 7" xfId="21472" xr:uid="{00000000-0005-0000-0000-0000D43B0000}"/>
    <cellStyle name="40% - Ênfase1 84 8" xfId="24837" xr:uid="{00000000-0005-0000-0000-0000D53B0000}"/>
    <cellStyle name="40% - Ênfase1 84 9" xfId="28146" xr:uid="{00000000-0005-0000-0000-0000D63B0000}"/>
    <cellStyle name="40% - Ênfase1 85" xfId="1461" xr:uid="{00000000-0005-0000-0000-0000D73B0000}"/>
    <cellStyle name="40% - Ênfase1 85 2" xfId="4825" xr:uid="{00000000-0005-0000-0000-0000D83B0000}"/>
    <cellStyle name="40% - Ênfase1 85 3" xfId="8133" xr:uid="{00000000-0005-0000-0000-0000D93B0000}"/>
    <cellStyle name="40% - Ênfase1 85 4" xfId="11522" xr:uid="{00000000-0005-0000-0000-0000DA3B0000}"/>
    <cellStyle name="40% - Ênfase1 85 5" xfId="14836" xr:uid="{00000000-0005-0000-0000-0000DB3B0000}"/>
    <cellStyle name="40% - Ênfase1 85 6" xfId="18145" xr:uid="{00000000-0005-0000-0000-0000DC3B0000}"/>
    <cellStyle name="40% - Ênfase1 85 7" xfId="21486" xr:uid="{00000000-0005-0000-0000-0000DD3B0000}"/>
    <cellStyle name="40% - Ênfase1 85 8" xfId="24851" xr:uid="{00000000-0005-0000-0000-0000DE3B0000}"/>
    <cellStyle name="40% - Ênfase1 85 9" xfId="28160" xr:uid="{00000000-0005-0000-0000-0000DF3B0000}"/>
    <cellStyle name="40% - Ênfase1 86" xfId="1475" xr:uid="{00000000-0005-0000-0000-0000E03B0000}"/>
    <cellStyle name="40% - Ênfase1 86 2" xfId="4839" xr:uid="{00000000-0005-0000-0000-0000E13B0000}"/>
    <cellStyle name="40% - Ênfase1 86 3" xfId="8147" xr:uid="{00000000-0005-0000-0000-0000E23B0000}"/>
    <cellStyle name="40% - Ênfase1 86 4" xfId="11536" xr:uid="{00000000-0005-0000-0000-0000E33B0000}"/>
    <cellStyle name="40% - Ênfase1 86 5" xfId="14850" xr:uid="{00000000-0005-0000-0000-0000E43B0000}"/>
    <cellStyle name="40% - Ênfase1 86 6" xfId="18159" xr:uid="{00000000-0005-0000-0000-0000E53B0000}"/>
    <cellStyle name="40% - Ênfase1 86 7" xfId="21500" xr:uid="{00000000-0005-0000-0000-0000E63B0000}"/>
    <cellStyle name="40% - Ênfase1 86 8" xfId="24865" xr:uid="{00000000-0005-0000-0000-0000E73B0000}"/>
    <cellStyle name="40% - Ênfase1 86 9" xfId="28174" xr:uid="{00000000-0005-0000-0000-0000E83B0000}"/>
    <cellStyle name="40% - Ênfase1 87" xfId="1489" xr:uid="{00000000-0005-0000-0000-0000E93B0000}"/>
    <cellStyle name="40% - Ênfase1 87 2" xfId="4853" xr:uid="{00000000-0005-0000-0000-0000EA3B0000}"/>
    <cellStyle name="40% - Ênfase1 87 3" xfId="8161" xr:uid="{00000000-0005-0000-0000-0000EB3B0000}"/>
    <cellStyle name="40% - Ênfase1 87 4" xfId="11550" xr:uid="{00000000-0005-0000-0000-0000EC3B0000}"/>
    <cellStyle name="40% - Ênfase1 87 5" xfId="14864" xr:uid="{00000000-0005-0000-0000-0000ED3B0000}"/>
    <cellStyle name="40% - Ênfase1 87 6" xfId="18173" xr:uid="{00000000-0005-0000-0000-0000EE3B0000}"/>
    <cellStyle name="40% - Ênfase1 87 7" xfId="21514" xr:uid="{00000000-0005-0000-0000-0000EF3B0000}"/>
    <cellStyle name="40% - Ênfase1 87 8" xfId="24879" xr:uid="{00000000-0005-0000-0000-0000F03B0000}"/>
    <cellStyle name="40% - Ênfase1 87 9" xfId="28188" xr:uid="{00000000-0005-0000-0000-0000F13B0000}"/>
    <cellStyle name="40% - Ênfase1 88" xfId="1503" xr:uid="{00000000-0005-0000-0000-0000F23B0000}"/>
    <cellStyle name="40% - Ênfase1 88 2" xfId="4867" xr:uid="{00000000-0005-0000-0000-0000F33B0000}"/>
    <cellStyle name="40% - Ênfase1 88 3" xfId="8175" xr:uid="{00000000-0005-0000-0000-0000F43B0000}"/>
    <cellStyle name="40% - Ênfase1 88 4" xfId="11564" xr:uid="{00000000-0005-0000-0000-0000F53B0000}"/>
    <cellStyle name="40% - Ênfase1 88 5" xfId="14878" xr:uid="{00000000-0005-0000-0000-0000F63B0000}"/>
    <cellStyle name="40% - Ênfase1 88 6" xfId="18187" xr:uid="{00000000-0005-0000-0000-0000F73B0000}"/>
    <cellStyle name="40% - Ênfase1 88 7" xfId="21528" xr:uid="{00000000-0005-0000-0000-0000F83B0000}"/>
    <cellStyle name="40% - Ênfase1 88 8" xfId="24893" xr:uid="{00000000-0005-0000-0000-0000F93B0000}"/>
    <cellStyle name="40% - Ênfase1 88 9" xfId="28202" xr:uid="{00000000-0005-0000-0000-0000FA3B0000}"/>
    <cellStyle name="40% - Ênfase1 89" xfId="1517" xr:uid="{00000000-0005-0000-0000-0000FB3B0000}"/>
    <cellStyle name="40% - Ênfase1 89 2" xfId="4881" xr:uid="{00000000-0005-0000-0000-0000FC3B0000}"/>
    <cellStyle name="40% - Ênfase1 89 3" xfId="8189" xr:uid="{00000000-0005-0000-0000-0000FD3B0000}"/>
    <cellStyle name="40% - Ênfase1 89 4" xfId="11578" xr:uid="{00000000-0005-0000-0000-0000FE3B0000}"/>
    <cellStyle name="40% - Ênfase1 89 5" xfId="14892" xr:uid="{00000000-0005-0000-0000-0000FF3B0000}"/>
    <cellStyle name="40% - Ênfase1 89 6" xfId="18201" xr:uid="{00000000-0005-0000-0000-0000003C0000}"/>
    <cellStyle name="40% - Ênfase1 89 7" xfId="21542" xr:uid="{00000000-0005-0000-0000-0000013C0000}"/>
    <cellStyle name="40% - Ênfase1 89 8" xfId="24907" xr:uid="{00000000-0005-0000-0000-0000023C0000}"/>
    <cellStyle name="40% - Ênfase1 89 9" xfId="28216" xr:uid="{00000000-0005-0000-0000-0000033C0000}"/>
    <cellStyle name="40% - Ênfase1 9" xfId="435" xr:uid="{00000000-0005-0000-0000-0000043C0000}"/>
    <cellStyle name="40% - Ênfase1 9 2" xfId="3799" xr:uid="{00000000-0005-0000-0000-0000053C0000}"/>
    <cellStyle name="40% - Ênfase1 9 3" xfId="7107" xr:uid="{00000000-0005-0000-0000-0000063C0000}"/>
    <cellStyle name="40% - Ênfase1 9 4" xfId="10496" xr:uid="{00000000-0005-0000-0000-0000073C0000}"/>
    <cellStyle name="40% - Ênfase1 9 5" xfId="13810" xr:uid="{00000000-0005-0000-0000-0000083C0000}"/>
    <cellStyle name="40% - Ênfase1 9 6" xfId="17119" xr:uid="{00000000-0005-0000-0000-0000093C0000}"/>
    <cellStyle name="40% - Ênfase1 9 7" xfId="20460" xr:uid="{00000000-0005-0000-0000-00000A3C0000}"/>
    <cellStyle name="40% - Ênfase1 9 8" xfId="23825" xr:uid="{00000000-0005-0000-0000-00000B3C0000}"/>
    <cellStyle name="40% - Ênfase1 9 9" xfId="27134" xr:uid="{00000000-0005-0000-0000-00000C3C0000}"/>
    <cellStyle name="40% - Ênfase1 90" xfId="1531" xr:uid="{00000000-0005-0000-0000-00000D3C0000}"/>
    <cellStyle name="40% - Ênfase1 90 2" xfId="4895" xr:uid="{00000000-0005-0000-0000-00000E3C0000}"/>
    <cellStyle name="40% - Ênfase1 90 3" xfId="8203" xr:uid="{00000000-0005-0000-0000-00000F3C0000}"/>
    <cellStyle name="40% - Ênfase1 90 4" xfId="11592" xr:uid="{00000000-0005-0000-0000-0000103C0000}"/>
    <cellStyle name="40% - Ênfase1 90 5" xfId="14906" xr:uid="{00000000-0005-0000-0000-0000113C0000}"/>
    <cellStyle name="40% - Ênfase1 90 6" xfId="18215" xr:uid="{00000000-0005-0000-0000-0000123C0000}"/>
    <cellStyle name="40% - Ênfase1 90 7" xfId="21556" xr:uid="{00000000-0005-0000-0000-0000133C0000}"/>
    <cellStyle name="40% - Ênfase1 90 8" xfId="24921" xr:uid="{00000000-0005-0000-0000-0000143C0000}"/>
    <cellStyle name="40% - Ênfase1 90 9" xfId="28230" xr:uid="{00000000-0005-0000-0000-0000153C0000}"/>
    <cellStyle name="40% - Ênfase1 91" xfId="1545" xr:uid="{00000000-0005-0000-0000-0000163C0000}"/>
    <cellStyle name="40% - Ênfase1 91 2" xfId="4909" xr:uid="{00000000-0005-0000-0000-0000173C0000}"/>
    <cellStyle name="40% - Ênfase1 91 3" xfId="8217" xr:uid="{00000000-0005-0000-0000-0000183C0000}"/>
    <cellStyle name="40% - Ênfase1 91 4" xfId="11606" xr:uid="{00000000-0005-0000-0000-0000193C0000}"/>
    <cellStyle name="40% - Ênfase1 91 5" xfId="14920" xr:uid="{00000000-0005-0000-0000-00001A3C0000}"/>
    <cellStyle name="40% - Ênfase1 91 6" xfId="18229" xr:uid="{00000000-0005-0000-0000-00001B3C0000}"/>
    <cellStyle name="40% - Ênfase1 91 7" xfId="21570" xr:uid="{00000000-0005-0000-0000-00001C3C0000}"/>
    <cellStyle name="40% - Ênfase1 91 8" xfId="24935" xr:uid="{00000000-0005-0000-0000-00001D3C0000}"/>
    <cellStyle name="40% - Ênfase1 91 9" xfId="28244" xr:uid="{00000000-0005-0000-0000-00001E3C0000}"/>
    <cellStyle name="40% - Ênfase1 92" xfId="1559" xr:uid="{00000000-0005-0000-0000-00001F3C0000}"/>
    <cellStyle name="40% - Ênfase1 92 2" xfId="4923" xr:uid="{00000000-0005-0000-0000-0000203C0000}"/>
    <cellStyle name="40% - Ênfase1 92 3" xfId="8231" xr:uid="{00000000-0005-0000-0000-0000213C0000}"/>
    <cellStyle name="40% - Ênfase1 92 4" xfId="11620" xr:uid="{00000000-0005-0000-0000-0000223C0000}"/>
    <cellStyle name="40% - Ênfase1 92 5" xfId="14934" xr:uid="{00000000-0005-0000-0000-0000233C0000}"/>
    <cellStyle name="40% - Ênfase1 92 6" xfId="18243" xr:uid="{00000000-0005-0000-0000-0000243C0000}"/>
    <cellStyle name="40% - Ênfase1 92 7" xfId="21584" xr:uid="{00000000-0005-0000-0000-0000253C0000}"/>
    <cellStyle name="40% - Ênfase1 92 8" xfId="24949" xr:uid="{00000000-0005-0000-0000-0000263C0000}"/>
    <cellStyle name="40% - Ênfase1 92 9" xfId="28258" xr:uid="{00000000-0005-0000-0000-0000273C0000}"/>
    <cellStyle name="40% - Ênfase1 93" xfId="1574" xr:uid="{00000000-0005-0000-0000-0000283C0000}"/>
    <cellStyle name="40% - Ênfase1 93 2" xfId="4938" xr:uid="{00000000-0005-0000-0000-0000293C0000}"/>
    <cellStyle name="40% - Ênfase1 93 3" xfId="8246" xr:uid="{00000000-0005-0000-0000-00002A3C0000}"/>
    <cellStyle name="40% - Ênfase1 93 4" xfId="11635" xr:uid="{00000000-0005-0000-0000-00002B3C0000}"/>
    <cellStyle name="40% - Ênfase1 93 5" xfId="14949" xr:uid="{00000000-0005-0000-0000-00002C3C0000}"/>
    <cellStyle name="40% - Ênfase1 93 6" xfId="18258" xr:uid="{00000000-0005-0000-0000-00002D3C0000}"/>
    <cellStyle name="40% - Ênfase1 93 7" xfId="21599" xr:uid="{00000000-0005-0000-0000-00002E3C0000}"/>
    <cellStyle name="40% - Ênfase1 93 8" xfId="24964" xr:uid="{00000000-0005-0000-0000-00002F3C0000}"/>
    <cellStyle name="40% - Ênfase1 93 9" xfId="28273" xr:uid="{00000000-0005-0000-0000-0000303C0000}"/>
    <cellStyle name="40% - Ênfase1 94" xfId="1599" xr:uid="{00000000-0005-0000-0000-0000313C0000}"/>
    <cellStyle name="40% - Ênfase1 94 2" xfId="4963" xr:uid="{00000000-0005-0000-0000-0000323C0000}"/>
    <cellStyle name="40% - Ênfase1 94 3" xfId="8271" xr:uid="{00000000-0005-0000-0000-0000333C0000}"/>
    <cellStyle name="40% - Ênfase1 94 4" xfId="11660" xr:uid="{00000000-0005-0000-0000-0000343C0000}"/>
    <cellStyle name="40% - Ênfase1 94 5" xfId="14974" xr:uid="{00000000-0005-0000-0000-0000353C0000}"/>
    <cellStyle name="40% - Ênfase1 94 6" xfId="18283" xr:uid="{00000000-0005-0000-0000-0000363C0000}"/>
    <cellStyle name="40% - Ênfase1 94 7" xfId="21624" xr:uid="{00000000-0005-0000-0000-0000373C0000}"/>
    <cellStyle name="40% - Ênfase1 94 8" xfId="24989" xr:uid="{00000000-0005-0000-0000-0000383C0000}"/>
    <cellStyle name="40% - Ênfase1 94 9" xfId="28298" xr:uid="{00000000-0005-0000-0000-0000393C0000}"/>
    <cellStyle name="40% - Ênfase1 95" xfId="1612" xr:uid="{00000000-0005-0000-0000-00003A3C0000}"/>
    <cellStyle name="40% - Ênfase1 95 2" xfId="4976" xr:uid="{00000000-0005-0000-0000-00003B3C0000}"/>
    <cellStyle name="40% - Ênfase1 95 3" xfId="8284" xr:uid="{00000000-0005-0000-0000-00003C3C0000}"/>
    <cellStyle name="40% - Ênfase1 95 4" xfId="11673" xr:uid="{00000000-0005-0000-0000-00003D3C0000}"/>
    <cellStyle name="40% - Ênfase1 95 5" xfId="14987" xr:uid="{00000000-0005-0000-0000-00003E3C0000}"/>
    <cellStyle name="40% - Ênfase1 95 6" xfId="18296" xr:uid="{00000000-0005-0000-0000-00003F3C0000}"/>
    <cellStyle name="40% - Ênfase1 95 7" xfId="21637" xr:uid="{00000000-0005-0000-0000-0000403C0000}"/>
    <cellStyle name="40% - Ênfase1 95 8" xfId="25002" xr:uid="{00000000-0005-0000-0000-0000413C0000}"/>
    <cellStyle name="40% - Ênfase1 95 9" xfId="28311" xr:uid="{00000000-0005-0000-0000-0000423C0000}"/>
    <cellStyle name="40% - Ênfase1 96" xfId="1625" xr:uid="{00000000-0005-0000-0000-0000433C0000}"/>
    <cellStyle name="40% - Ênfase1 96 2" xfId="4989" xr:uid="{00000000-0005-0000-0000-0000443C0000}"/>
    <cellStyle name="40% - Ênfase1 96 3" xfId="8297" xr:uid="{00000000-0005-0000-0000-0000453C0000}"/>
    <cellStyle name="40% - Ênfase1 96 4" xfId="11686" xr:uid="{00000000-0005-0000-0000-0000463C0000}"/>
    <cellStyle name="40% - Ênfase1 96 5" xfId="15000" xr:uid="{00000000-0005-0000-0000-0000473C0000}"/>
    <cellStyle name="40% - Ênfase1 96 6" xfId="18309" xr:uid="{00000000-0005-0000-0000-0000483C0000}"/>
    <cellStyle name="40% - Ênfase1 96 7" xfId="21650" xr:uid="{00000000-0005-0000-0000-0000493C0000}"/>
    <cellStyle name="40% - Ênfase1 96 8" xfId="25015" xr:uid="{00000000-0005-0000-0000-00004A3C0000}"/>
    <cellStyle name="40% - Ênfase1 96 9" xfId="28324" xr:uid="{00000000-0005-0000-0000-00004B3C0000}"/>
    <cellStyle name="40% - Ênfase1 97" xfId="1638" xr:uid="{00000000-0005-0000-0000-00004C3C0000}"/>
    <cellStyle name="40% - Ênfase1 97 2" xfId="5002" xr:uid="{00000000-0005-0000-0000-00004D3C0000}"/>
    <cellStyle name="40% - Ênfase1 97 3" xfId="8310" xr:uid="{00000000-0005-0000-0000-00004E3C0000}"/>
    <cellStyle name="40% - Ênfase1 97 4" xfId="11699" xr:uid="{00000000-0005-0000-0000-00004F3C0000}"/>
    <cellStyle name="40% - Ênfase1 97 5" xfId="15013" xr:uid="{00000000-0005-0000-0000-0000503C0000}"/>
    <cellStyle name="40% - Ênfase1 97 6" xfId="18322" xr:uid="{00000000-0005-0000-0000-0000513C0000}"/>
    <cellStyle name="40% - Ênfase1 97 7" xfId="21663" xr:uid="{00000000-0005-0000-0000-0000523C0000}"/>
    <cellStyle name="40% - Ênfase1 97 8" xfId="25028" xr:uid="{00000000-0005-0000-0000-0000533C0000}"/>
    <cellStyle name="40% - Ênfase1 97 9" xfId="28337" xr:uid="{00000000-0005-0000-0000-0000543C0000}"/>
    <cellStyle name="40% - Ênfase1 98" xfId="1651" xr:uid="{00000000-0005-0000-0000-0000553C0000}"/>
    <cellStyle name="40% - Ênfase1 98 2" xfId="5015" xr:uid="{00000000-0005-0000-0000-0000563C0000}"/>
    <cellStyle name="40% - Ênfase1 98 3" xfId="8323" xr:uid="{00000000-0005-0000-0000-0000573C0000}"/>
    <cellStyle name="40% - Ênfase1 98 4" xfId="11712" xr:uid="{00000000-0005-0000-0000-0000583C0000}"/>
    <cellStyle name="40% - Ênfase1 98 5" xfId="15026" xr:uid="{00000000-0005-0000-0000-0000593C0000}"/>
    <cellStyle name="40% - Ênfase1 98 6" xfId="18335" xr:uid="{00000000-0005-0000-0000-00005A3C0000}"/>
    <cellStyle name="40% - Ênfase1 98 7" xfId="21676" xr:uid="{00000000-0005-0000-0000-00005B3C0000}"/>
    <cellStyle name="40% - Ênfase1 98 8" xfId="25041" xr:uid="{00000000-0005-0000-0000-00005C3C0000}"/>
    <cellStyle name="40% - Ênfase1 98 9" xfId="28350" xr:uid="{00000000-0005-0000-0000-00005D3C0000}"/>
    <cellStyle name="40% - Ênfase1 99" xfId="1664" xr:uid="{00000000-0005-0000-0000-00005E3C0000}"/>
    <cellStyle name="40% - Ênfase1 99 2" xfId="5028" xr:uid="{00000000-0005-0000-0000-00005F3C0000}"/>
    <cellStyle name="40% - Ênfase1 99 3" xfId="8336" xr:uid="{00000000-0005-0000-0000-0000603C0000}"/>
    <cellStyle name="40% - Ênfase1 99 4" xfId="11725" xr:uid="{00000000-0005-0000-0000-0000613C0000}"/>
    <cellStyle name="40% - Ênfase1 99 5" xfId="15039" xr:uid="{00000000-0005-0000-0000-0000623C0000}"/>
    <cellStyle name="40% - Ênfase1 99 6" xfId="18348" xr:uid="{00000000-0005-0000-0000-0000633C0000}"/>
    <cellStyle name="40% - Ênfase1 99 7" xfId="21689" xr:uid="{00000000-0005-0000-0000-0000643C0000}"/>
    <cellStyle name="40% - Ênfase1 99 8" xfId="25054" xr:uid="{00000000-0005-0000-0000-0000653C0000}"/>
    <cellStyle name="40% - Ênfase1 99 9" xfId="28363" xr:uid="{00000000-0005-0000-0000-0000663C0000}"/>
    <cellStyle name="40% - Ênfase2" xfId="26" builtinId="35" customBuiltin="1"/>
    <cellStyle name="40% - Ênfase2 10" xfId="447" xr:uid="{00000000-0005-0000-0000-0000683C0000}"/>
    <cellStyle name="40% - Ênfase2 10 2" xfId="3811" xr:uid="{00000000-0005-0000-0000-0000693C0000}"/>
    <cellStyle name="40% - Ênfase2 10 3" xfId="7119" xr:uid="{00000000-0005-0000-0000-00006A3C0000}"/>
    <cellStyle name="40% - Ênfase2 10 4" xfId="10508" xr:uid="{00000000-0005-0000-0000-00006B3C0000}"/>
    <cellStyle name="40% - Ênfase2 10 5" xfId="13822" xr:uid="{00000000-0005-0000-0000-00006C3C0000}"/>
    <cellStyle name="40% - Ênfase2 10 6" xfId="17131" xr:uid="{00000000-0005-0000-0000-00006D3C0000}"/>
    <cellStyle name="40% - Ênfase2 10 7" xfId="20472" xr:uid="{00000000-0005-0000-0000-00006E3C0000}"/>
    <cellStyle name="40% - Ênfase2 10 8" xfId="23837" xr:uid="{00000000-0005-0000-0000-00006F3C0000}"/>
    <cellStyle name="40% - Ênfase2 10 9" xfId="27146" xr:uid="{00000000-0005-0000-0000-0000703C0000}"/>
    <cellStyle name="40% - Ênfase2 100" xfId="1676" xr:uid="{00000000-0005-0000-0000-0000713C0000}"/>
    <cellStyle name="40% - Ênfase2 100 2" xfId="5040" xr:uid="{00000000-0005-0000-0000-0000723C0000}"/>
    <cellStyle name="40% - Ênfase2 100 3" xfId="8348" xr:uid="{00000000-0005-0000-0000-0000733C0000}"/>
    <cellStyle name="40% - Ênfase2 100 4" xfId="11737" xr:uid="{00000000-0005-0000-0000-0000743C0000}"/>
    <cellStyle name="40% - Ênfase2 100 5" xfId="15051" xr:uid="{00000000-0005-0000-0000-0000753C0000}"/>
    <cellStyle name="40% - Ênfase2 100 6" xfId="18360" xr:uid="{00000000-0005-0000-0000-0000763C0000}"/>
    <cellStyle name="40% - Ênfase2 100 7" xfId="21701" xr:uid="{00000000-0005-0000-0000-0000773C0000}"/>
    <cellStyle name="40% - Ênfase2 100 8" xfId="25066" xr:uid="{00000000-0005-0000-0000-0000783C0000}"/>
    <cellStyle name="40% - Ênfase2 100 9" xfId="28375" xr:uid="{00000000-0005-0000-0000-0000793C0000}"/>
    <cellStyle name="40% - Ênfase2 101" xfId="1689" xr:uid="{00000000-0005-0000-0000-00007A3C0000}"/>
    <cellStyle name="40% - Ênfase2 101 2" xfId="5053" xr:uid="{00000000-0005-0000-0000-00007B3C0000}"/>
    <cellStyle name="40% - Ênfase2 101 3" xfId="8361" xr:uid="{00000000-0005-0000-0000-00007C3C0000}"/>
    <cellStyle name="40% - Ênfase2 101 4" xfId="11750" xr:uid="{00000000-0005-0000-0000-00007D3C0000}"/>
    <cellStyle name="40% - Ênfase2 101 5" xfId="15064" xr:uid="{00000000-0005-0000-0000-00007E3C0000}"/>
    <cellStyle name="40% - Ênfase2 101 6" xfId="18373" xr:uid="{00000000-0005-0000-0000-00007F3C0000}"/>
    <cellStyle name="40% - Ênfase2 101 7" xfId="21714" xr:uid="{00000000-0005-0000-0000-0000803C0000}"/>
    <cellStyle name="40% - Ênfase2 101 8" xfId="25079" xr:uid="{00000000-0005-0000-0000-0000813C0000}"/>
    <cellStyle name="40% - Ênfase2 101 9" xfId="28388" xr:uid="{00000000-0005-0000-0000-0000823C0000}"/>
    <cellStyle name="40% - Ênfase2 102" xfId="1702" xr:uid="{00000000-0005-0000-0000-0000833C0000}"/>
    <cellStyle name="40% - Ênfase2 102 2" xfId="5066" xr:uid="{00000000-0005-0000-0000-0000843C0000}"/>
    <cellStyle name="40% - Ênfase2 102 3" xfId="8374" xr:uid="{00000000-0005-0000-0000-0000853C0000}"/>
    <cellStyle name="40% - Ênfase2 102 4" xfId="11763" xr:uid="{00000000-0005-0000-0000-0000863C0000}"/>
    <cellStyle name="40% - Ênfase2 102 5" xfId="15077" xr:uid="{00000000-0005-0000-0000-0000873C0000}"/>
    <cellStyle name="40% - Ênfase2 102 6" xfId="18386" xr:uid="{00000000-0005-0000-0000-0000883C0000}"/>
    <cellStyle name="40% - Ênfase2 102 7" xfId="21727" xr:uid="{00000000-0005-0000-0000-0000893C0000}"/>
    <cellStyle name="40% - Ênfase2 102 8" xfId="25092" xr:uid="{00000000-0005-0000-0000-00008A3C0000}"/>
    <cellStyle name="40% - Ênfase2 102 9" xfId="28401" xr:uid="{00000000-0005-0000-0000-00008B3C0000}"/>
    <cellStyle name="40% - Ênfase2 103" xfId="1715" xr:uid="{00000000-0005-0000-0000-00008C3C0000}"/>
    <cellStyle name="40% - Ênfase2 103 2" xfId="5079" xr:uid="{00000000-0005-0000-0000-00008D3C0000}"/>
    <cellStyle name="40% - Ênfase2 103 3" xfId="8387" xr:uid="{00000000-0005-0000-0000-00008E3C0000}"/>
    <cellStyle name="40% - Ênfase2 103 4" xfId="11776" xr:uid="{00000000-0005-0000-0000-00008F3C0000}"/>
    <cellStyle name="40% - Ênfase2 103 5" xfId="15090" xr:uid="{00000000-0005-0000-0000-0000903C0000}"/>
    <cellStyle name="40% - Ênfase2 103 6" xfId="18399" xr:uid="{00000000-0005-0000-0000-0000913C0000}"/>
    <cellStyle name="40% - Ênfase2 103 7" xfId="21740" xr:uid="{00000000-0005-0000-0000-0000923C0000}"/>
    <cellStyle name="40% - Ênfase2 103 8" xfId="25105" xr:uid="{00000000-0005-0000-0000-0000933C0000}"/>
    <cellStyle name="40% - Ênfase2 103 9" xfId="28414" xr:uid="{00000000-0005-0000-0000-0000943C0000}"/>
    <cellStyle name="40% - Ênfase2 104" xfId="1728" xr:uid="{00000000-0005-0000-0000-0000953C0000}"/>
    <cellStyle name="40% - Ênfase2 104 2" xfId="5092" xr:uid="{00000000-0005-0000-0000-0000963C0000}"/>
    <cellStyle name="40% - Ênfase2 104 3" xfId="8400" xr:uid="{00000000-0005-0000-0000-0000973C0000}"/>
    <cellStyle name="40% - Ênfase2 104 4" xfId="11789" xr:uid="{00000000-0005-0000-0000-0000983C0000}"/>
    <cellStyle name="40% - Ênfase2 104 5" xfId="15103" xr:uid="{00000000-0005-0000-0000-0000993C0000}"/>
    <cellStyle name="40% - Ênfase2 104 6" xfId="18412" xr:uid="{00000000-0005-0000-0000-00009A3C0000}"/>
    <cellStyle name="40% - Ênfase2 104 7" xfId="21753" xr:uid="{00000000-0005-0000-0000-00009B3C0000}"/>
    <cellStyle name="40% - Ênfase2 104 8" xfId="25118" xr:uid="{00000000-0005-0000-0000-00009C3C0000}"/>
    <cellStyle name="40% - Ênfase2 104 9" xfId="28427" xr:uid="{00000000-0005-0000-0000-00009D3C0000}"/>
    <cellStyle name="40% - Ênfase2 105" xfId="1741" xr:uid="{00000000-0005-0000-0000-00009E3C0000}"/>
    <cellStyle name="40% - Ênfase2 105 2" xfId="5105" xr:uid="{00000000-0005-0000-0000-00009F3C0000}"/>
    <cellStyle name="40% - Ênfase2 105 3" xfId="8413" xr:uid="{00000000-0005-0000-0000-0000A03C0000}"/>
    <cellStyle name="40% - Ênfase2 105 4" xfId="11802" xr:uid="{00000000-0005-0000-0000-0000A13C0000}"/>
    <cellStyle name="40% - Ênfase2 105 5" xfId="15116" xr:uid="{00000000-0005-0000-0000-0000A23C0000}"/>
    <cellStyle name="40% - Ênfase2 105 6" xfId="18425" xr:uid="{00000000-0005-0000-0000-0000A33C0000}"/>
    <cellStyle name="40% - Ênfase2 105 7" xfId="21766" xr:uid="{00000000-0005-0000-0000-0000A43C0000}"/>
    <cellStyle name="40% - Ênfase2 105 8" xfId="25131" xr:uid="{00000000-0005-0000-0000-0000A53C0000}"/>
    <cellStyle name="40% - Ênfase2 105 9" xfId="28440" xr:uid="{00000000-0005-0000-0000-0000A63C0000}"/>
    <cellStyle name="40% - Ênfase2 106" xfId="1754" xr:uid="{00000000-0005-0000-0000-0000A73C0000}"/>
    <cellStyle name="40% - Ênfase2 106 2" xfId="5118" xr:uid="{00000000-0005-0000-0000-0000A83C0000}"/>
    <cellStyle name="40% - Ênfase2 106 3" xfId="8426" xr:uid="{00000000-0005-0000-0000-0000A93C0000}"/>
    <cellStyle name="40% - Ênfase2 106 4" xfId="11815" xr:uid="{00000000-0005-0000-0000-0000AA3C0000}"/>
    <cellStyle name="40% - Ênfase2 106 5" xfId="15129" xr:uid="{00000000-0005-0000-0000-0000AB3C0000}"/>
    <cellStyle name="40% - Ênfase2 106 6" xfId="18438" xr:uid="{00000000-0005-0000-0000-0000AC3C0000}"/>
    <cellStyle name="40% - Ênfase2 106 7" xfId="21779" xr:uid="{00000000-0005-0000-0000-0000AD3C0000}"/>
    <cellStyle name="40% - Ênfase2 106 8" xfId="25144" xr:uid="{00000000-0005-0000-0000-0000AE3C0000}"/>
    <cellStyle name="40% - Ênfase2 106 9" xfId="28453" xr:uid="{00000000-0005-0000-0000-0000AF3C0000}"/>
    <cellStyle name="40% - Ênfase2 107" xfId="1767" xr:uid="{00000000-0005-0000-0000-0000B03C0000}"/>
    <cellStyle name="40% - Ênfase2 107 2" xfId="5131" xr:uid="{00000000-0005-0000-0000-0000B13C0000}"/>
    <cellStyle name="40% - Ênfase2 107 3" xfId="8439" xr:uid="{00000000-0005-0000-0000-0000B23C0000}"/>
    <cellStyle name="40% - Ênfase2 107 4" xfId="11828" xr:uid="{00000000-0005-0000-0000-0000B33C0000}"/>
    <cellStyle name="40% - Ênfase2 107 5" xfId="15142" xr:uid="{00000000-0005-0000-0000-0000B43C0000}"/>
    <cellStyle name="40% - Ênfase2 107 6" xfId="18451" xr:uid="{00000000-0005-0000-0000-0000B53C0000}"/>
    <cellStyle name="40% - Ênfase2 107 7" xfId="21792" xr:uid="{00000000-0005-0000-0000-0000B63C0000}"/>
    <cellStyle name="40% - Ênfase2 107 8" xfId="25157" xr:uid="{00000000-0005-0000-0000-0000B73C0000}"/>
    <cellStyle name="40% - Ênfase2 107 9" xfId="28466" xr:uid="{00000000-0005-0000-0000-0000B83C0000}"/>
    <cellStyle name="40% - Ênfase2 108" xfId="1780" xr:uid="{00000000-0005-0000-0000-0000B93C0000}"/>
    <cellStyle name="40% - Ênfase2 108 2" xfId="5144" xr:uid="{00000000-0005-0000-0000-0000BA3C0000}"/>
    <cellStyle name="40% - Ênfase2 108 3" xfId="8452" xr:uid="{00000000-0005-0000-0000-0000BB3C0000}"/>
    <cellStyle name="40% - Ênfase2 108 4" xfId="11841" xr:uid="{00000000-0005-0000-0000-0000BC3C0000}"/>
    <cellStyle name="40% - Ênfase2 108 5" xfId="15155" xr:uid="{00000000-0005-0000-0000-0000BD3C0000}"/>
    <cellStyle name="40% - Ênfase2 108 6" xfId="18464" xr:uid="{00000000-0005-0000-0000-0000BE3C0000}"/>
    <cellStyle name="40% - Ênfase2 108 7" xfId="21805" xr:uid="{00000000-0005-0000-0000-0000BF3C0000}"/>
    <cellStyle name="40% - Ênfase2 108 8" xfId="25170" xr:uid="{00000000-0005-0000-0000-0000C03C0000}"/>
    <cellStyle name="40% - Ênfase2 108 9" xfId="28479" xr:uid="{00000000-0005-0000-0000-0000C13C0000}"/>
    <cellStyle name="40% - Ênfase2 109" xfId="1793" xr:uid="{00000000-0005-0000-0000-0000C23C0000}"/>
    <cellStyle name="40% - Ênfase2 109 2" xfId="5157" xr:uid="{00000000-0005-0000-0000-0000C33C0000}"/>
    <cellStyle name="40% - Ênfase2 109 3" xfId="8465" xr:uid="{00000000-0005-0000-0000-0000C43C0000}"/>
    <cellStyle name="40% - Ênfase2 109 4" xfId="11854" xr:uid="{00000000-0005-0000-0000-0000C53C0000}"/>
    <cellStyle name="40% - Ênfase2 109 5" xfId="15168" xr:uid="{00000000-0005-0000-0000-0000C63C0000}"/>
    <cellStyle name="40% - Ênfase2 109 6" xfId="18477" xr:uid="{00000000-0005-0000-0000-0000C73C0000}"/>
    <cellStyle name="40% - Ênfase2 109 7" xfId="21818" xr:uid="{00000000-0005-0000-0000-0000C83C0000}"/>
    <cellStyle name="40% - Ênfase2 109 8" xfId="25183" xr:uid="{00000000-0005-0000-0000-0000C93C0000}"/>
    <cellStyle name="40% - Ênfase2 109 9" xfId="28492" xr:uid="{00000000-0005-0000-0000-0000CA3C0000}"/>
    <cellStyle name="40% - Ênfase2 11" xfId="460" xr:uid="{00000000-0005-0000-0000-0000CB3C0000}"/>
    <cellStyle name="40% - Ênfase2 11 2" xfId="3824" xr:uid="{00000000-0005-0000-0000-0000CC3C0000}"/>
    <cellStyle name="40% - Ênfase2 11 3" xfId="7132" xr:uid="{00000000-0005-0000-0000-0000CD3C0000}"/>
    <cellStyle name="40% - Ênfase2 11 4" xfId="10521" xr:uid="{00000000-0005-0000-0000-0000CE3C0000}"/>
    <cellStyle name="40% - Ênfase2 11 5" xfId="13835" xr:uid="{00000000-0005-0000-0000-0000CF3C0000}"/>
    <cellStyle name="40% - Ênfase2 11 6" xfId="17144" xr:uid="{00000000-0005-0000-0000-0000D03C0000}"/>
    <cellStyle name="40% - Ênfase2 11 7" xfId="20485" xr:uid="{00000000-0005-0000-0000-0000D13C0000}"/>
    <cellStyle name="40% - Ênfase2 11 8" xfId="23850" xr:uid="{00000000-0005-0000-0000-0000D23C0000}"/>
    <cellStyle name="40% - Ênfase2 11 9" xfId="27159" xr:uid="{00000000-0005-0000-0000-0000D33C0000}"/>
    <cellStyle name="40% - Ênfase2 110" xfId="1806" xr:uid="{00000000-0005-0000-0000-0000D43C0000}"/>
    <cellStyle name="40% - Ênfase2 110 2" xfId="5170" xr:uid="{00000000-0005-0000-0000-0000D53C0000}"/>
    <cellStyle name="40% - Ênfase2 110 3" xfId="8478" xr:uid="{00000000-0005-0000-0000-0000D63C0000}"/>
    <cellStyle name="40% - Ênfase2 110 4" xfId="11867" xr:uid="{00000000-0005-0000-0000-0000D73C0000}"/>
    <cellStyle name="40% - Ênfase2 110 5" xfId="15181" xr:uid="{00000000-0005-0000-0000-0000D83C0000}"/>
    <cellStyle name="40% - Ênfase2 110 6" xfId="18490" xr:uid="{00000000-0005-0000-0000-0000D93C0000}"/>
    <cellStyle name="40% - Ênfase2 110 7" xfId="21831" xr:uid="{00000000-0005-0000-0000-0000DA3C0000}"/>
    <cellStyle name="40% - Ênfase2 110 8" xfId="25196" xr:uid="{00000000-0005-0000-0000-0000DB3C0000}"/>
    <cellStyle name="40% - Ênfase2 110 9" xfId="28505" xr:uid="{00000000-0005-0000-0000-0000DC3C0000}"/>
    <cellStyle name="40% - Ênfase2 111" xfId="1819" xr:uid="{00000000-0005-0000-0000-0000DD3C0000}"/>
    <cellStyle name="40% - Ênfase2 111 2" xfId="5183" xr:uid="{00000000-0005-0000-0000-0000DE3C0000}"/>
    <cellStyle name="40% - Ênfase2 111 3" xfId="8491" xr:uid="{00000000-0005-0000-0000-0000DF3C0000}"/>
    <cellStyle name="40% - Ênfase2 111 4" xfId="11880" xr:uid="{00000000-0005-0000-0000-0000E03C0000}"/>
    <cellStyle name="40% - Ênfase2 111 5" xfId="15194" xr:uid="{00000000-0005-0000-0000-0000E13C0000}"/>
    <cellStyle name="40% - Ênfase2 111 6" xfId="18503" xr:uid="{00000000-0005-0000-0000-0000E23C0000}"/>
    <cellStyle name="40% - Ênfase2 111 7" xfId="21844" xr:uid="{00000000-0005-0000-0000-0000E33C0000}"/>
    <cellStyle name="40% - Ênfase2 111 8" xfId="25209" xr:uid="{00000000-0005-0000-0000-0000E43C0000}"/>
    <cellStyle name="40% - Ênfase2 111 9" xfId="28518" xr:uid="{00000000-0005-0000-0000-0000E53C0000}"/>
    <cellStyle name="40% - Ênfase2 112" xfId="1832" xr:uid="{00000000-0005-0000-0000-0000E63C0000}"/>
    <cellStyle name="40% - Ênfase2 112 2" xfId="5196" xr:uid="{00000000-0005-0000-0000-0000E73C0000}"/>
    <cellStyle name="40% - Ênfase2 112 3" xfId="8504" xr:uid="{00000000-0005-0000-0000-0000E83C0000}"/>
    <cellStyle name="40% - Ênfase2 112 4" xfId="11893" xr:uid="{00000000-0005-0000-0000-0000E93C0000}"/>
    <cellStyle name="40% - Ênfase2 112 5" xfId="15207" xr:uid="{00000000-0005-0000-0000-0000EA3C0000}"/>
    <cellStyle name="40% - Ênfase2 112 6" xfId="18516" xr:uid="{00000000-0005-0000-0000-0000EB3C0000}"/>
    <cellStyle name="40% - Ênfase2 112 7" xfId="21857" xr:uid="{00000000-0005-0000-0000-0000EC3C0000}"/>
    <cellStyle name="40% - Ênfase2 112 8" xfId="25222" xr:uid="{00000000-0005-0000-0000-0000ED3C0000}"/>
    <cellStyle name="40% - Ênfase2 112 9" xfId="28531" xr:uid="{00000000-0005-0000-0000-0000EE3C0000}"/>
    <cellStyle name="40% - Ênfase2 113" xfId="1588" xr:uid="{00000000-0005-0000-0000-0000EF3C0000}"/>
    <cellStyle name="40% - Ênfase2 113 2" xfId="4952" xr:uid="{00000000-0005-0000-0000-0000F03C0000}"/>
    <cellStyle name="40% - Ênfase2 113 3" xfId="8260" xr:uid="{00000000-0005-0000-0000-0000F13C0000}"/>
    <cellStyle name="40% - Ênfase2 113 4" xfId="11649" xr:uid="{00000000-0005-0000-0000-0000F23C0000}"/>
    <cellStyle name="40% - Ênfase2 113 5" xfId="14963" xr:uid="{00000000-0005-0000-0000-0000F33C0000}"/>
    <cellStyle name="40% - Ênfase2 113 6" xfId="18272" xr:uid="{00000000-0005-0000-0000-0000F43C0000}"/>
    <cellStyle name="40% - Ênfase2 113 7" xfId="21613" xr:uid="{00000000-0005-0000-0000-0000F53C0000}"/>
    <cellStyle name="40% - Ênfase2 113 8" xfId="24978" xr:uid="{00000000-0005-0000-0000-0000F63C0000}"/>
    <cellStyle name="40% - Ênfase2 113 9" xfId="28287" xr:uid="{00000000-0005-0000-0000-0000F73C0000}"/>
    <cellStyle name="40% - Ênfase2 114" xfId="1850" xr:uid="{00000000-0005-0000-0000-0000F83C0000}"/>
    <cellStyle name="40% - Ênfase2 114 2" xfId="5214" xr:uid="{00000000-0005-0000-0000-0000F93C0000}"/>
    <cellStyle name="40% - Ênfase2 114 3" xfId="8522" xr:uid="{00000000-0005-0000-0000-0000FA3C0000}"/>
    <cellStyle name="40% - Ênfase2 114 4" xfId="11911" xr:uid="{00000000-0005-0000-0000-0000FB3C0000}"/>
    <cellStyle name="40% - Ênfase2 114 5" xfId="15225" xr:uid="{00000000-0005-0000-0000-0000FC3C0000}"/>
    <cellStyle name="40% - Ênfase2 114 6" xfId="18534" xr:uid="{00000000-0005-0000-0000-0000FD3C0000}"/>
    <cellStyle name="40% - Ênfase2 114 7" xfId="21875" xr:uid="{00000000-0005-0000-0000-0000FE3C0000}"/>
    <cellStyle name="40% - Ênfase2 114 8" xfId="25240" xr:uid="{00000000-0005-0000-0000-0000FF3C0000}"/>
    <cellStyle name="40% - Ênfase2 114 9" xfId="28549" xr:uid="{00000000-0005-0000-0000-0000003D0000}"/>
    <cellStyle name="40% - Ênfase2 115" xfId="1864" xr:uid="{00000000-0005-0000-0000-0000013D0000}"/>
    <cellStyle name="40% - Ênfase2 115 2" xfId="5228" xr:uid="{00000000-0005-0000-0000-0000023D0000}"/>
    <cellStyle name="40% - Ênfase2 115 3" xfId="8536" xr:uid="{00000000-0005-0000-0000-0000033D0000}"/>
    <cellStyle name="40% - Ênfase2 115 4" xfId="11925" xr:uid="{00000000-0005-0000-0000-0000043D0000}"/>
    <cellStyle name="40% - Ênfase2 115 5" xfId="15239" xr:uid="{00000000-0005-0000-0000-0000053D0000}"/>
    <cellStyle name="40% - Ênfase2 115 6" xfId="18548" xr:uid="{00000000-0005-0000-0000-0000063D0000}"/>
    <cellStyle name="40% - Ênfase2 115 7" xfId="21889" xr:uid="{00000000-0005-0000-0000-0000073D0000}"/>
    <cellStyle name="40% - Ênfase2 115 8" xfId="25254" xr:uid="{00000000-0005-0000-0000-0000083D0000}"/>
    <cellStyle name="40% - Ênfase2 115 9" xfId="28563" xr:uid="{00000000-0005-0000-0000-0000093D0000}"/>
    <cellStyle name="40% - Ênfase2 116" xfId="1878" xr:uid="{00000000-0005-0000-0000-00000A3D0000}"/>
    <cellStyle name="40% - Ênfase2 116 2" xfId="5242" xr:uid="{00000000-0005-0000-0000-00000B3D0000}"/>
    <cellStyle name="40% - Ênfase2 116 3" xfId="8550" xr:uid="{00000000-0005-0000-0000-00000C3D0000}"/>
    <cellStyle name="40% - Ênfase2 116 4" xfId="11939" xr:uid="{00000000-0005-0000-0000-00000D3D0000}"/>
    <cellStyle name="40% - Ênfase2 116 5" xfId="15253" xr:uid="{00000000-0005-0000-0000-00000E3D0000}"/>
    <cellStyle name="40% - Ênfase2 116 6" xfId="18562" xr:uid="{00000000-0005-0000-0000-00000F3D0000}"/>
    <cellStyle name="40% - Ênfase2 116 7" xfId="21903" xr:uid="{00000000-0005-0000-0000-0000103D0000}"/>
    <cellStyle name="40% - Ênfase2 116 8" xfId="25268" xr:uid="{00000000-0005-0000-0000-0000113D0000}"/>
    <cellStyle name="40% - Ênfase2 116 9" xfId="28577" xr:uid="{00000000-0005-0000-0000-0000123D0000}"/>
    <cellStyle name="40% - Ênfase2 117" xfId="1892" xr:uid="{00000000-0005-0000-0000-0000133D0000}"/>
    <cellStyle name="40% - Ênfase2 117 2" xfId="5256" xr:uid="{00000000-0005-0000-0000-0000143D0000}"/>
    <cellStyle name="40% - Ênfase2 117 3" xfId="8564" xr:uid="{00000000-0005-0000-0000-0000153D0000}"/>
    <cellStyle name="40% - Ênfase2 117 4" xfId="11953" xr:uid="{00000000-0005-0000-0000-0000163D0000}"/>
    <cellStyle name="40% - Ênfase2 117 5" xfId="15267" xr:uid="{00000000-0005-0000-0000-0000173D0000}"/>
    <cellStyle name="40% - Ênfase2 117 6" xfId="18576" xr:uid="{00000000-0005-0000-0000-0000183D0000}"/>
    <cellStyle name="40% - Ênfase2 117 7" xfId="21917" xr:uid="{00000000-0005-0000-0000-0000193D0000}"/>
    <cellStyle name="40% - Ênfase2 117 8" xfId="25282" xr:uid="{00000000-0005-0000-0000-00001A3D0000}"/>
    <cellStyle name="40% - Ênfase2 117 9" xfId="28591" xr:uid="{00000000-0005-0000-0000-00001B3D0000}"/>
    <cellStyle name="40% - Ênfase2 118" xfId="1906" xr:uid="{00000000-0005-0000-0000-00001C3D0000}"/>
    <cellStyle name="40% - Ênfase2 118 2" xfId="5270" xr:uid="{00000000-0005-0000-0000-00001D3D0000}"/>
    <cellStyle name="40% - Ênfase2 118 3" xfId="8578" xr:uid="{00000000-0005-0000-0000-00001E3D0000}"/>
    <cellStyle name="40% - Ênfase2 118 4" xfId="11967" xr:uid="{00000000-0005-0000-0000-00001F3D0000}"/>
    <cellStyle name="40% - Ênfase2 118 5" xfId="15281" xr:uid="{00000000-0005-0000-0000-0000203D0000}"/>
    <cellStyle name="40% - Ênfase2 118 6" xfId="18590" xr:uid="{00000000-0005-0000-0000-0000213D0000}"/>
    <cellStyle name="40% - Ênfase2 118 7" xfId="21931" xr:uid="{00000000-0005-0000-0000-0000223D0000}"/>
    <cellStyle name="40% - Ênfase2 118 8" xfId="25296" xr:uid="{00000000-0005-0000-0000-0000233D0000}"/>
    <cellStyle name="40% - Ênfase2 118 9" xfId="28605" xr:uid="{00000000-0005-0000-0000-0000243D0000}"/>
    <cellStyle name="40% - Ênfase2 119" xfId="1920" xr:uid="{00000000-0005-0000-0000-0000253D0000}"/>
    <cellStyle name="40% - Ênfase2 119 2" xfId="5284" xr:uid="{00000000-0005-0000-0000-0000263D0000}"/>
    <cellStyle name="40% - Ênfase2 119 3" xfId="8592" xr:uid="{00000000-0005-0000-0000-0000273D0000}"/>
    <cellStyle name="40% - Ênfase2 119 4" xfId="11981" xr:uid="{00000000-0005-0000-0000-0000283D0000}"/>
    <cellStyle name="40% - Ênfase2 119 5" xfId="15295" xr:uid="{00000000-0005-0000-0000-0000293D0000}"/>
    <cellStyle name="40% - Ênfase2 119 6" xfId="18604" xr:uid="{00000000-0005-0000-0000-00002A3D0000}"/>
    <cellStyle name="40% - Ênfase2 119 7" xfId="21945" xr:uid="{00000000-0005-0000-0000-00002B3D0000}"/>
    <cellStyle name="40% - Ênfase2 119 8" xfId="25310" xr:uid="{00000000-0005-0000-0000-00002C3D0000}"/>
    <cellStyle name="40% - Ênfase2 119 9" xfId="28619" xr:uid="{00000000-0005-0000-0000-00002D3D0000}"/>
    <cellStyle name="40% - Ênfase2 12" xfId="473" xr:uid="{00000000-0005-0000-0000-00002E3D0000}"/>
    <cellStyle name="40% - Ênfase2 12 2" xfId="3837" xr:uid="{00000000-0005-0000-0000-00002F3D0000}"/>
    <cellStyle name="40% - Ênfase2 12 3" xfId="7145" xr:uid="{00000000-0005-0000-0000-0000303D0000}"/>
    <cellStyle name="40% - Ênfase2 12 4" xfId="10534" xr:uid="{00000000-0005-0000-0000-0000313D0000}"/>
    <cellStyle name="40% - Ênfase2 12 5" xfId="13848" xr:uid="{00000000-0005-0000-0000-0000323D0000}"/>
    <cellStyle name="40% - Ênfase2 12 6" xfId="17157" xr:uid="{00000000-0005-0000-0000-0000333D0000}"/>
    <cellStyle name="40% - Ênfase2 12 7" xfId="20498" xr:uid="{00000000-0005-0000-0000-0000343D0000}"/>
    <cellStyle name="40% - Ênfase2 12 8" xfId="23863" xr:uid="{00000000-0005-0000-0000-0000353D0000}"/>
    <cellStyle name="40% - Ênfase2 12 9" xfId="27172" xr:uid="{00000000-0005-0000-0000-0000363D0000}"/>
    <cellStyle name="40% - Ênfase2 120" xfId="1934" xr:uid="{00000000-0005-0000-0000-0000373D0000}"/>
    <cellStyle name="40% - Ênfase2 120 2" xfId="5298" xr:uid="{00000000-0005-0000-0000-0000383D0000}"/>
    <cellStyle name="40% - Ênfase2 120 3" xfId="8606" xr:uid="{00000000-0005-0000-0000-0000393D0000}"/>
    <cellStyle name="40% - Ênfase2 120 4" xfId="11995" xr:uid="{00000000-0005-0000-0000-00003A3D0000}"/>
    <cellStyle name="40% - Ênfase2 120 5" xfId="15309" xr:uid="{00000000-0005-0000-0000-00003B3D0000}"/>
    <cellStyle name="40% - Ênfase2 120 6" xfId="18618" xr:uid="{00000000-0005-0000-0000-00003C3D0000}"/>
    <cellStyle name="40% - Ênfase2 120 7" xfId="21959" xr:uid="{00000000-0005-0000-0000-00003D3D0000}"/>
    <cellStyle name="40% - Ênfase2 120 8" xfId="25324" xr:uid="{00000000-0005-0000-0000-00003E3D0000}"/>
    <cellStyle name="40% - Ênfase2 120 9" xfId="28633" xr:uid="{00000000-0005-0000-0000-00003F3D0000}"/>
    <cellStyle name="40% - Ênfase2 121" xfId="1948" xr:uid="{00000000-0005-0000-0000-0000403D0000}"/>
    <cellStyle name="40% - Ênfase2 121 2" xfId="5312" xr:uid="{00000000-0005-0000-0000-0000413D0000}"/>
    <cellStyle name="40% - Ênfase2 121 3" xfId="8620" xr:uid="{00000000-0005-0000-0000-0000423D0000}"/>
    <cellStyle name="40% - Ênfase2 121 4" xfId="12009" xr:uid="{00000000-0005-0000-0000-0000433D0000}"/>
    <cellStyle name="40% - Ênfase2 121 5" xfId="15323" xr:uid="{00000000-0005-0000-0000-0000443D0000}"/>
    <cellStyle name="40% - Ênfase2 121 6" xfId="18632" xr:uid="{00000000-0005-0000-0000-0000453D0000}"/>
    <cellStyle name="40% - Ênfase2 121 7" xfId="21973" xr:uid="{00000000-0005-0000-0000-0000463D0000}"/>
    <cellStyle name="40% - Ênfase2 121 8" xfId="25338" xr:uid="{00000000-0005-0000-0000-0000473D0000}"/>
    <cellStyle name="40% - Ênfase2 121 9" xfId="28647" xr:uid="{00000000-0005-0000-0000-0000483D0000}"/>
    <cellStyle name="40% - Ênfase2 122" xfId="1962" xr:uid="{00000000-0005-0000-0000-0000493D0000}"/>
    <cellStyle name="40% - Ênfase2 122 2" xfId="5326" xr:uid="{00000000-0005-0000-0000-00004A3D0000}"/>
    <cellStyle name="40% - Ênfase2 122 3" xfId="8634" xr:uid="{00000000-0005-0000-0000-00004B3D0000}"/>
    <cellStyle name="40% - Ênfase2 122 4" xfId="12023" xr:uid="{00000000-0005-0000-0000-00004C3D0000}"/>
    <cellStyle name="40% - Ênfase2 122 5" xfId="15337" xr:uid="{00000000-0005-0000-0000-00004D3D0000}"/>
    <cellStyle name="40% - Ênfase2 122 6" xfId="18646" xr:uid="{00000000-0005-0000-0000-00004E3D0000}"/>
    <cellStyle name="40% - Ênfase2 122 7" xfId="21987" xr:uid="{00000000-0005-0000-0000-00004F3D0000}"/>
    <cellStyle name="40% - Ênfase2 122 8" xfId="25352" xr:uid="{00000000-0005-0000-0000-0000503D0000}"/>
    <cellStyle name="40% - Ênfase2 122 9" xfId="28661" xr:uid="{00000000-0005-0000-0000-0000513D0000}"/>
    <cellStyle name="40% - Ênfase2 123" xfId="1976" xr:uid="{00000000-0005-0000-0000-0000523D0000}"/>
    <cellStyle name="40% - Ênfase2 123 2" xfId="5340" xr:uid="{00000000-0005-0000-0000-0000533D0000}"/>
    <cellStyle name="40% - Ênfase2 123 3" xfId="8648" xr:uid="{00000000-0005-0000-0000-0000543D0000}"/>
    <cellStyle name="40% - Ênfase2 123 4" xfId="12037" xr:uid="{00000000-0005-0000-0000-0000553D0000}"/>
    <cellStyle name="40% - Ênfase2 123 5" xfId="15351" xr:uid="{00000000-0005-0000-0000-0000563D0000}"/>
    <cellStyle name="40% - Ênfase2 123 6" xfId="18660" xr:uid="{00000000-0005-0000-0000-0000573D0000}"/>
    <cellStyle name="40% - Ênfase2 123 7" xfId="22001" xr:uid="{00000000-0005-0000-0000-0000583D0000}"/>
    <cellStyle name="40% - Ênfase2 123 8" xfId="25366" xr:uid="{00000000-0005-0000-0000-0000593D0000}"/>
    <cellStyle name="40% - Ênfase2 123 9" xfId="28675" xr:uid="{00000000-0005-0000-0000-00005A3D0000}"/>
    <cellStyle name="40% - Ênfase2 124" xfId="1988" xr:uid="{00000000-0005-0000-0000-00005B3D0000}"/>
    <cellStyle name="40% - Ênfase2 124 2" xfId="5352" xr:uid="{00000000-0005-0000-0000-00005C3D0000}"/>
    <cellStyle name="40% - Ênfase2 124 3" xfId="8660" xr:uid="{00000000-0005-0000-0000-00005D3D0000}"/>
    <cellStyle name="40% - Ênfase2 124 4" xfId="12049" xr:uid="{00000000-0005-0000-0000-00005E3D0000}"/>
    <cellStyle name="40% - Ênfase2 124 5" xfId="15363" xr:uid="{00000000-0005-0000-0000-00005F3D0000}"/>
    <cellStyle name="40% - Ênfase2 124 6" xfId="18672" xr:uid="{00000000-0005-0000-0000-0000603D0000}"/>
    <cellStyle name="40% - Ênfase2 124 7" xfId="22013" xr:uid="{00000000-0005-0000-0000-0000613D0000}"/>
    <cellStyle name="40% - Ênfase2 124 8" xfId="25378" xr:uid="{00000000-0005-0000-0000-0000623D0000}"/>
    <cellStyle name="40% - Ênfase2 124 9" xfId="28687" xr:uid="{00000000-0005-0000-0000-0000633D0000}"/>
    <cellStyle name="40% - Ênfase2 125" xfId="2003" xr:uid="{00000000-0005-0000-0000-0000643D0000}"/>
    <cellStyle name="40% - Ênfase2 125 2" xfId="5367" xr:uid="{00000000-0005-0000-0000-0000653D0000}"/>
    <cellStyle name="40% - Ênfase2 125 3" xfId="8675" xr:uid="{00000000-0005-0000-0000-0000663D0000}"/>
    <cellStyle name="40% - Ênfase2 125 4" xfId="12064" xr:uid="{00000000-0005-0000-0000-0000673D0000}"/>
    <cellStyle name="40% - Ênfase2 125 5" xfId="15378" xr:uid="{00000000-0005-0000-0000-0000683D0000}"/>
    <cellStyle name="40% - Ênfase2 125 6" xfId="18687" xr:uid="{00000000-0005-0000-0000-0000693D0000}"/>
    <cellStyle name="40% - Ênfase2 125 7" xfId="22028" xr:uid="{00000000-0005-0000-0000-00006A3D0000}"/>
    <cellStyle name="40% - Ênfase2 125 8" xfId="25393" xr:uid="{00000000-0005-0000-0000-00006B3D0000}"/>
    <cellStyle name="40% - Ênfase2 125 9" xfId="28702" xr:uid="{00000000-0005-0000-0000-00006C3D0000}"/>
    <cellStyle name="40% - Ênfase2 126" xfId="2017" xr:uid="{00000000-0005-0000-0000-00006D3D0000}"/>
    <cellStyle name="40% - Ênfase2 126 2" xfId="5381" xr:uid="{00000000-0005-0000-0000-00006E3D0000}"/>
    <cellStyle name="40% - Ênfase2 126 3" xfId="8689" xr:uid="{00000000-0005-0000-0000-00006F3D0000}"/>
    <cellStyle name="40% - Ênfase2 126 4" xfId="12078" xr:uid="{00000000-0005-0000-0000-0000703D0000}"/>
    <cellStyle name="40% - Ênfase2 126 5" xfId="15392" xr:uid="{00000000-0005-0000-0000-0000713D0000}"/>
    <cellStyle name="40% - Ênfase2 126 6" xfId="18701" xr:uid="{00000000-0005-0000-0000-0000723D0000}"/>
    <cellStyle name="40% - Ênfase2 126 7" xfId="22042" xr:uid="{00000000-0005-0000-0000-0000733D0000}"/>
    <cellStyle name="40% - Ênfase2 126 8" xfId="25407" xr:uid="{00000000-0005-0000-0000-0000743D0000}"/>
    <cellStyle name="40% - Ênfase2 126 9" xfId="28716" xr:uid="{00000000-0005-0000-0000-0000753D0000}"/>
    <cellStyle name="40% - Ênfase2 127" xfId="2031" xr:uid="{00000000-0005-0000-0000-0000763D0000}"/>
    <cellStyle name="40% - Ênfase2 127 2" xfId="5395" xr:uid="{00000000-0005-0000-0000-0000773D0000}"/>
    <cellStyle name="40% - Ênfase2 127 3" xfId="8703" xr:uid="{00000000-0005-0000-0000-0000783D0000}"/>
    <cellStyle name="40% - Ênfase2 127 4" xfId="12092" xr:uid="{00000000-0005-0000-0000-0000793D0000}"/>
    <cellStyle name="40% - Ênfase2 127 5" xfId="15406" xr:uid="{00000000-0005-0000-0000-00007A3D0000}"/>
    <cellStyle name="40% - Ênfase2 127 6" xfId="18715" xr:uid="{00000000-0005-0000-0000-00007B3D0000}"/>
    <cellStyle name="40% - Ênfase2 127 7" xfId="22056" xr:uid="{00000000-0005-0000-0000-00007C3D0000}"/>
    <cellStyle name="40% - Ênfase2 127 8" xfId="25421" xr:uid="{00000000-0005-0000-0000-00007D3D0000}"/>
    <cellStyle name="40% - Ênfase2 127 9" xfId="28730" xr:uid="{00000000-0005-0000-0000-00007E3D0000}"/>
    <cellStyle name="40% - Ênfase2 128" xfId="2045" xr:uid="{00000000-0005-0000-0000-00007F3D0000}"/>
    <cellStyle name="40% - Ênfase2 128 2" xfId="5409" xr:uid="{00000000-0005-0000-0000-0000803D0000}"/>
    <cellStyle name="40% - Ênfase2 128 3" xfId="8717" xr:uid="{00000000-0005-0000-0000-0000813D0000}"/>
    <cellStyle name="40% - Ênfase2 128 4" xfId="12106" xr:uid="{00000000-0005-0000-0000-0000823D0000}"/>
    <cellStyle name="40% - Ênfase2 128 5" xfId="15420" xr:uid="{00000000-0005-0000-0000-0000833D0000}"/>
    <cellStyle name="40% - Ênfase2 128 6" xfId="18729" xr:uid="{00000000-0005-0000-0000-0000843D0000}"/>
    <cellStyle name="40% - Ênfase2 128 7" xfId="22070" xr:uid="{00000000-0005-0000-0000-0000853D0000}"/>
    <cellStyle name="40% - Ênfase2 128 8" xfId="25435" xr:uid="{00000000-0005-0000-0000-0000863D0000}"/>
    <cellStyle name="40% - Ênfase2 128 9" xfId="28744" xr:uid="{00000000-0005-0000-0000-0000873D0000}"/>
    <cellStyle name="40% - Ênfase2 129" xfId="2059" xr:uid="{00000000-0005-0000-0000-0000883D0000}"/>
    <cellStyle name="40% - Ênfase2 129 2" xfId="5423" xr:uid="{00000000-0005-0000-0000-0000893D0000}"/>
    <cellStyle name="40% - Ênfase2 129 3" xfId="8731" xr:uid="{00000000-0005-0000-0000-00008A3D0000}"/>
    <cellStyle name="40% - Ênfase2 129 4" xfId="12120" xr:uid="{00000000-0005-0000-0000-00008B3D0000}"/>
    <cellStyle name="40% - Ênfase2 129 5" xfId="15434" xr:uid="{00000000-0005-0000-0000-00008C3D0000}"/>
    <cellStyle name="40% - Ênfase2 129 6" xfId="18743" xr:uid="{00000000-0005-0000-0000-00008D3D0000}"/>
    <cellStyle name="40% - Ênfase2 129 7" xfId="22084" xr:uid="{00000000-0005-0000-0000-00008E3D0000}"/>
    <cellStyle name="40% - Ênfase2 129 8" xfId="25449" xr:uid="{00000000-0005-0000-0000-00008F3D0000}"/>
    <cellStyle name="40% - Ênfase2 129 9" xfId="28758" xr:uid="{00000000-0005-0000-0000-0000903D0000}"/>
    <cellStyle name="40% - Ênfase2 13" xfId="486" xr:uid="{00000000-0005-0000-0000-0000913D0000}"/>
    <cellStyle name="40% - Ênfase2 13 2" xfId="3850" xr:uid="{00000000-0005-0000-0000-0000923D0000}"/>
    <cellStyle name="40% - Ênfase2 13 3" xfId="7158" xr:uid="{00000000-0005-0000-0000-0000933D0000}"/>
    <cellStyle name="40% - Ênfase2 13 4" xfId="10547" xr:uid="{00000000-0005-0000-0000-0000943D0000}"/>
    <cellStyle name="40% - Ênfase2 13 5" xfId="13861" xr:uid="{00000000-0005-0000-0000-0000953D0000}"/>
    <cellStyle name="40% - Ênfase2 13 6" xfId="17170" xr:uid="{00000000-0005-0000-0000-0000963D0000}"/>
    <cellStyle name="40% - Ênfase2 13 7" xfId="20511" xr:uid="{00000000-0005-0000-0000-0000973D0000}"/>
    <cellStyle name="40% - Ênfase2 13 8" xfId="23876" xr:uid="{00000000-0005-0000-0000-0000983D0000}"/>
    <cellStyle name="40% - Ênfase2 13 9" xfId="27185" xr:uid="{00000000-0005-0000-0000-0000993D0000}"/>
    <cellStyle name="40% - Ênfase2 130" xfId="2073" xr:uid="{00000000-0005-0000-0000-00009A3D0000}"/>
    <cellStyle name="40% - Ênfase2 130 2" xfId="5437" xr:uid="{00000000-0005-0000-0000-00009B3D0000}"/>
    <cellStyle name="40% - Ênfase2 130 3" xfId="8745" xr:uid="{00000000-0005-0000-0000-00009C3D0000}"/>
    <cellStyle name="40% - Ênfase2 130 4" xfId="12134" xr:uid="{00000000-0005-0000-0000-00009D3D0000}"/>
    <cellStyle name="40% - Ênfase2 130 5" xfId="15448" xr:uid="{00000000-0005-0000-0000-00009E3D0000}"/>
    <cellStyle name="40% - Ênfase2 130 6" xfId="18757" xr:uid="{00000000-0005-0000-0000-00009F3D0000}"/>
    <cellStyle name="40% - Ênfase2 130 7" xfId="22098" xr:uid="{00000000-0005-0000-0000-0000A03D0000}"/>
    <cellStyle name="40% - Ênfase2 130 8" xfId="25463" xr:uid="{00000000-0005-0000-0000-0000A13D0000}"/>
    <cellStyle name="40% - Ênfase2 130 9" xfId="28772" xr:uid="{00000000-0005-0000-0000-0000A23D0000}"/>
    <cellStyle name="40% - Ênfase2 131" xfId="2087" xr:uid="{00000000-0005-0000-0000-0000A33D0000}"/>
    <cellStyle name="40% - Ênfase2 131 2" xfId="5451" xr:uid="{00000000-0005-0000-0000-0000A43D0000}"/>
    <cellStyle name="40% - Ênfase2 131 3" xfId="8759" xr:uid="{00000000-0005-0000-0000-0000A53D0000}"/>
    <cellStyle name="40% - Ênfase2 131 4" xfId="12148" xr:uid="{00000000-0005-0000-0000-0000A63D0000}"/>
    <cellStyle name="40% - Ênfase2 131 5" xfId="15462" xr:uid="{00000000-0005-0000-0000-0000A73D0000}"/>
    <cellStyle name="40% - Ênfase2 131 6" xfId="18771" xr:uid="{00000000-0005-0000-0000-0000A83D0000}"/>
    <cellStyle name="40% - Ênfase2 131 7" xfId="22112" xr:uid="{00000000-0005-0000-0000-0000A93D0000}"/>
    <cellStyle name="40% - Ênfase2 131 8" xfId="25477" xr:uid="{00000000-0005-0000-0000-0000AA3D0000}"/>
    <cellStyle name="40% - Ênfase2 131 9" xfId="28786" xr:uid="{00000000-0005-0000-0000-0000AB3D0000}"/>
    <cellStyle name="40% - Ênfase2 132" xfId="2101" xr:uid="{00000000-0005-0000-0000-0000AC3D0000}"/>
    <cellStyle name="40% - Ênfase2 132 2" xfId="5465" xr:uid="{00000000-0005-0000-0000-0000AD3D0000}"/>
    <cellStyle name="40% - Ênfase2 132 3" xfId="8773" xr:uid="{00000000-0005-0000-0000-0000AE3D0000}"/>
    <cellStyle name="40% - Ênfase2 132 4" xfId="12162" xr:uid="{00000000-0005-0000-0000-0000AF3D0000}"/>
    <cellStyle name="40% - Ênfase2 132 5" xfId="15476" xr:uid="{00000000-0005-0000-0000-0000B03D0000}"/>
    <cellStyle name="40% - Ênfase2 132 6" xfId="18785" xr:uid="{00000000-0005-0000-0000-0000B13D0000}"/>
    <cellStyle name="40% - Ênfase2 132 7" xfId="22126" xr:uid="{00000000-0005-0000-0000-0000B23D0000}"/>
    <cellStyle name="40% - Ênfase2 132 8" xfId="25491" xr:uid="{00000000-0005-0000-0000-0000B33D0000}"/>
    <cellStyle name="40% - Ênfase2 132 9" xfId="28800" xr:uid="{00000000-0005-0000-0000-0000B43D0000}"/>
    <cellStyle name="40% - Ênfase2 133" xfId="2115" xr:uid="{00000000-0005-0000-0000-0000B53D0000}"/>
    <cellStyle name="40% - Ênfase2 133 2" xfId="5479" xr:uid="{00000000-0005-0000-0000-0000B63D0000}"/>
    <cellStyle name="40% - Ênfase2 133 3" xfId="8787" xr:uid="{00000000-0005-0000-0000-0000B73D0000}"/>
    <cellStyle name="40% - Ênfase2 133 4" xfId="12176" xr:uid="{00000000-0005-0000-0000-0000B83D0000}"/>
    <cellStyle name="40% - Ênfase2 133 5" xfId="15490" xr:uid="{00000000-0005-0000-0000-0000B93D0000}"/>
    <cellStyle name="40% - Ênfase2 133 6" xfId="18799" xr:uid="{00000000-0005-0000-0000-0000BA3D0000}"/>
    <cellStyle name="40% - Ênfase2 133 7" xfId="22140" xr:uid="{00000000-0005-0000-0000-0000BB3D0000}"/>
    <cellStyle name="40% - Ênfase2 133 8" xfId="25505" xr:uid="{00000000-0005-0000-0000-0000BC3D0000}"/>
    <cellStyle name="40% - Ênfase2 133 9" xfId="28814" xr:uid="{00000000-0005-0000-0000-0000BD3D0000}"/>
    <cellStyle name="40% - Ênfase2 134" xfId="2129" xr:uid="{00000000-0005-0000-0000-0000BE3D0000}"/>
    <cellStyle name="40% - Ênfase2 134 2" xfId="5493" xr:uid="{00000000-0005-0000-0000-0000BF3D0000}"/>
    <cellStyle name="40% - Ênfase2 134 3" xfId="8801" xr:uid="{00000000-0005-0000-0000-0000C03D0000}"/>
    <cellStyle name="40% - Ênfase2 134 4" xfId="12190" xr:uid="{00000000-0005-0000-0000-0000C13D0000}"/>
    <cellStyle name="40% - Ênfase2 134 5" xfId="15504" xr:uid="{00000000-0005-0000-0000-0000C23D0000}"/>
    <cellStyle name="40% - Ênfase2 134 6" xfId="18813" xr:uid="{00000000-0005-0000-0000-0000C33D0000}"/>
    <cellStyle name="40% - Ênfase2 134 7" xfId="22154" xr:uid="{00000000-0005-0000-0000-0000C43D0000}"/>
    <cellStyle name="40% - Ênfase2 134 8" xfId="25519" xr:uid="{00000000-0005-0000-0000-0000C53D0000}"/>
    <cellStyle name="40% - Ênfase2 134 9" xfId="28828" xr:uid="{00000000-0005-0000-0000-0000C63D0000}"/>
    <cellStyle name="40% - Ênfase2 135" xfId="2143" xr:uid="{00000000-0005-0000-0000-0000C73D0000}"/>
    <cellStyle name="40% - Ênfase2 135 2" xfId="5507" xr:uid="{00000000-0005-0000-0000-0000C83D0000}"/>
    <cellStyle name="40% - Ênfase2 135 3" xfId="8815" xr:uid="{00000000-0005-0000-0000-0000C93D0000}"/>
    <cellStyle name="40% - Ênfase2 135 4" xfId="12204" xr:uid="{00000000-0005-0000-0000-0000CA3D0000}"/>
    <cellStyle name="40% - Ênfase2 135 5" xfId="15518" xr:uid="{00000000-0005-0000-0000-0000CB3D0000}"/>
    <cellStyle name="40% - Ênfase2 135 6" xfId="18827" xr:uid="{00000000-0005-0000-0000-0000CC3D0000}"/>
    <cellStyle name="40% - Ênfase2 135 7" xfId="22168" xr:uid="{00000000-0005-0000-0000-0000CD3D0000}"/>
    <cellStyle name="40% - Ênfase2 135 8" xfId="25533" xr:uid="{00000000-0005-0000-0000-0000CE3D0000}"/>
    <cellStyle name="40% - Ênfase2 135 9" xfId="28842" xr:uid="{00000000-0005-0000-0000-0000CF3D0000}"/>
    <cellStyle name="40% - Ênfase2 136" xfId="2157" xr:uid="{00000000-0005-0000-0000-0000D03D0000}"/>
    <cellStyle name="40% - Ênfase2 136 2" xfId="5521" xr:uid="{00000000-0005-0000-0000-0000D13D0000}"/>
    <cellStyle name="40% - Ênfase2 136 3" xfId="8829" xr:uid="{00000000-0005-0000-0000-0000D23D0000}"/>
    <cellStyle name="40% - Ênfase2 136 4" xfId="12218" xr:uid="{00000000-0005-0000-0000-0000D33D0000}"/>
    <cellStyle name="40% - Ênfase2 136 5" xfId="15532" xr:uid="{00000000-0005-0000-0000-0000D43D0000}"/>
    <cellStyle name="40% - Ênfase2 136 6" xfId="18841" xr:uid="{00000000-0005-0000-0000-0000D53D0000}"/>
    <cellStyle name="40% - Ênfase2 136 7" xfId="22182" xr:uid="{00000000-0005-0000-0000-0000D63D0000}"/>
    <cellStyle name="40% - Ênfase2 136 8" xfId="25547" xr:uid="{00000000-0005-0000-0000-0000D73D0000}"/>
    <cellStyle name="40% - Ênfase2 136 9" xfId="28856" xr:uid="{00000000-0005-0000-0000-0000D83D0000}"/>
    <cellStyle name="40% - Ênfase2 137" xfId="2171" xr:uid="{00000000-0005-0000-0000-0000D93D0000}"/>
    <cellStyle name="40% - Ênfase2 137 2" xfId="5535" xr:uid="{00000000-0005-0000-0000-0000DA3D0000}"/>
    <cellStyle name="40% - Ênfase2 137 3" xfId="8843" xr:uid="{00000000-0005-0000-0000-0000DB3D0000}"/>
    <cellStyle name="40% - Ênfase2 137 4" xfId="12232" xr:uid="{00000000-0005-0000-0000-0000DC3D0000}"/>
    <cellStyle name="40% - Ênfase2 137 5" xfId="15546" xr:uid="{00000000-0005-0000-0000-0000DD3D0000}"/>
    <cellStyle name="40% - Ênfase2 137 6" xfId="18855" xr:uid="{00000000-0005-0000-0000-0000DE3D0000}"/>
    <cellStyle name="40% - Ênfase2 137 7" xfId="22196" xr:uid="{00000000-0005-0000-0000-0000DF3D0000}"/>
    <cellStyle name="40% - Ênfase2 137 8" xfId="25561" xr:uid="{00000000-0005-0000-0000-0000E03D0000}"/>
    <cellStyle name="40% - Ênfase2 137 9" xfId="28870" xr:uid="{00000000-0005-0000-0000-0000E13D0000}"/>
    <cellStyle name="40% - Ênfase2 138" xfId="2185" xr:uid="{00000000-0005-0000-0000-0000E23D0000}"/>
    <cellStyle name="40% - Ênfase2 138 2" xfId="5549" xr:uid="{00000000-0005-0000-0000-0000E33D0000}"/>
    <cellStyle name="40% - Ênfase2 138 3" xfId="8857" xr:uid="{00000000-0005-0000-0000-0000E43D0000}"/>
    <cellStyle name="40% - Ênfase2 138 4" xfId="12246" xr:uid="{00000000-0005-0000-0000-0000E53D0000}"/>
    <cellStyle name="40% - Ênfase2 138 5" xfId="15560" xr:uid="{00000000-0005-0000-0000-0000E63D0000}"/>
    <cellStyle name="40% - Ênfase2 138 6" xfId="18869" xr:uid="{00000000-0005-0000-0000-0000E73D0000}"/>
    <cellStyle name="40% - Ênfase2 138 7" xfId="22210" xr:uid="{00000000-0005-0000-0000-0000E83D0000}"/>
    <cellStyle name="40% - Ênfase2 138 8" xfId="25575" xr:uid="{00000000-0005-0000-0000-0000E93D0000}"/>
    <cellStyle name="40% - Ênfase2 138 9" xfId="28884" xr:uid="{00000000-0005-0000-0000-0000EA3D0000}"/>
    <cellStyle name="40% - Ênfase2 139" xfId="2199" xr:uid="{00000000-0005-0000-0000-0000EB3D0000}"/>
    <cellStyle name="40% - Ênfase2 139 2" xfId="5563" xr:uid="{00000000-0005-0000-0000-0000EC3D0000}"/>
    <cellStyle name="40% - Ênfase2 139 3" xfId="8871" xr:uid="{00000000-0005-0000-0000-0000ED3D0000}"/>
    <cellStyle name="40% - Ênfase2 139 4" xfId="12260" xr:uid="{00000000-0005-0000-0000-0000EE3D0000}"/>
    <cellStyle name="40% - Ênfase2 139 5" xfId="15574" xr:uid="{00000000-0005-0000-0000-0000EF3D0000}"/>
    <cellStyle name="40% - Ênfase2 139 6" xfId="18883" xr:uid="{00000000-0005-0000-0000-0000F03D0000}"/>
    <cellStyle name="40% - Ênfase2 139 7" xfId="22224" xr:uid="{00000000-0005-0000-0000-0000F13D0000}"/>
    <cellStyle name="40% - Ênfase2 139 8" xfId="25589" xr:uid="{00000000-0005-0000-0000-0000F23D0000}"/>
    <cellStyle name="40% - Ênfase2 139 9" xfId="28898" xr:uid="{00000000-0005-0000-0000-0000F33D0000}"/>
    <cellStyle name="40% - Ênfase2 14" xfId="499" xr:uid="{00000000-0005-0000-0000-0000F43D0000}"/>
    <cellStyle name="40% - Ênfase2 14 2" xfId="3863" xr:uid="{00000000-0005-0000-0000-0000F53D0000}"/>
    <cellStyle name="40% - Ênfase2 14 3" xfId="7171" xr:uid="{00000000-0005-0000-0000-0000F63D0000}"/>
    <cellStyle name="40% - Ênfase2 14 4" xfId="10560" xr:uid="{00000000-0005-0000-0000-0000F73D0000}"/>
    <cellStyle name="40% - Ênfase2 14 5" xfId="13874" xr:uid="{00000000-0005-0000-0000-0000F83D0000}"/>
    <cellStyle name="40% - Ênfase2 14 6" xfId="17183" xr:uid="{00000000-0005-0000-0000-0000F93D0000}"/>
    <cellStyle name="40% - Ênfase2 14 7" xfId="20524" xr:uid="{00000000-0005-0000-0000-0000FA3D0000}"/>
    <cellStyle name="40% - Ênfase2 14 8" xfId="23889" xr:uid="{00000000-0005-0000-0000-0000FB3D0000}"/>
    <cellStyle name="40% - Ênfase2 14 9" xfId="27198" xr:uid="{00000000-0005-0000-0000-0000FC3D0000}"/>
    <cellStyle name="40% - Ênfase2 140" xfId="2213" xr:uid="{00000000-0005-0000-0000-0000FD3D0000}"/>
    <cellStyle name="40% - Ênfase2 140 2" xfId="5577" xr:uid="{00000000-0005-0000-0000-0000FE3D0000}"/>
    <cellStyle name="40% - Ênfase2 140 3" xfId="8885" xr:uid="{00000000-0005-0000-0000-0000FF3D0000}"/>
    <cellStyle name="40% - Ênfase2 140 4" xfId="12274" xr:uid="{00000000-0005-0000-0000-0000003E0000}"/>
    <cellStyle name="40% - Ênfase2 140 5" xfId="15588" xr:uid="{00000000-0005-0000-0000-0000013E0000}"/>
    <cellStyle name="40% - Ênfase2 140 6" xfId="18897" xr:uid="{00000000-0005-0000-0000-0000023E0000}"/>
    <cellStyle name="40% - Ênfase2 140 7" xfId="22238" xr:uid="{00000000-0005-0000-0000-0000033E0000}"/>
    <cellStyle name="40% - Ênfase2 140 8" xfId="25603" xr:uid="{00000000-0005-0000-0000-0000043E0000}"/>
    <cellStyle name="40% - Ênfase2 140 9" xfId="28912" xr:uid="{00000000-0005-0000-0000-0000053E0000}"/>
    <cellStyle name="40% - Ênfase2 141" xfId="2227" xr:uid="{00000000-0005-0000-0000-0000063E0000}"/>
    <cellStyle name="40% - Ênfase2 141 2" xfId="5591" xr:uid="{00000000-0005-0000-0000-0000073E0000}"/>
    <cellStyle name="40% - Ênfase2 141 3" xfId="8899" xr:uid="{00000000-0005-0000-0000-0000083E0000}"/>
    <cellStyle name="40% - Ênfase2 141 4" xfId="12288" xr:uid="{00000000-0005-0000-0000-0000093E0000}"/>
    <cellStyle name="40% - Ênfase2 141 5" xfId="15602" xr:uid="{00000000-0005-0000-0000-00000A3E0000}"/>
    <cellStyle name="40% - Ênfase2 141 6" xfId="18911" xr:uid="{00000000-0005-0000-0000-00000B3E0000}"/>
    <cellStyle name="40% - Ênfase2 141 7" xfId="22252" xr:uid="{00000000-0005-0000-0000-00000C3E0000}"/>
    <cellStyle name="40% - Ênfase2 141 8" xfId="25617" xr:uid="{00000000-0005-0000-0000-00000D3E0000}"/>
    <cellStyle name="40% - Ênfase2 141 9" xfId="28926" xr:uid="{00000000-0005-0000-0000-00000E3E0000}"/>
    <cellStyle name="40% - Ênfase2 142" xfId="2241" xr:uid="{00000000-0005-0000-0000-00000F3E0000}"/>
    <cellStyle name="40% - Ênfase2 142 2" xfId="5605" xr:uid="{00000000-0005-0000-0000-0000103E0000}"/>
    <cellStyle name="40% - Ênfase2 142 3" xfId="8913" xr:uid="{00000000-0005-0000-0000-0000113E0000}"/>
    <cellStyle name="40% - Ênfase2 142 4" xfId="12302" xr:uid="{00000000-0005-0000-0000-0000123E0000}"/>
    <cellStyle name="40% - Ênfase2 142 5" xfId="15616" xr:uid="{00000000-0005-0000-0000-0000133E0000}"/>
    <cellStyle name="40% - Ênfase2 142 6" xfId="18925" xr:uid="{00000000-0005-0000-0000-0000143E0000}"/>
    <cellStyle name="40% - Ênfase2 142 7" xfId="22266" xr:uid="{00000000-0005-0000-0000-0000153E0000}"/>
    <cellStyle name="40% - Ênfase2 142 8" xfId="25631" xr:uid="{00000000-0005-0000-0000-0000163E0000}"/>
    <cellStyle name="40% - Ênfase2 142 9" xfId="28940" xr:uid="{00000000-0005-0000-0000-0000173E0000}"/>
    <cellStyle name="40% - Ênfase2 143" xfId="2255" xr:uid="{00000000-0005-0000-0000-0000183E0000}"/>
    <cellStyle name="40% - Ênfase2 143 2" xfId="5619" xr:uid="{00000000-0005-0000-0000-0000193E0000}"/>
    <cellStyle name="40% - Ênfase2 143 3" xfId="8927" xr:uid="{00000000-0005-0000-0000-00001A3E0000}"/>
    <cellStyle name="40% - Ênfase2 143 4" xfId="12316" xr:uid="{00000000-0005-0000-0000-00001B3E0000}"/>
    <cellStyle name="40% - Ênfase2 143 5" xfId="15630" xr:uid="{00000000-0005-0000-0000-00001C3E0000}"/>
    <cellStyle name="40% - Ênfase2 143 6" xfId="18939" xr:uid="{00000000-0005-0000-0000-00001D3E0000}"/>
    <cellStyle name="40% - Ênfase2 143 7" xfId="22280" xr:uid="{00000000-0005-0000-0000-00001E3E0000}"/>
    <cellStyle name="40% - Ênfase2 143 8" xfId="25645" xr:uid="{00000000-0005-0000-0000-00001F3E0000}"/>
    <cellStyle name="40% - Ênfase2 143 9" xfId="28954" xr:uid="{00000000-0005-0000-0000-0000203E0000}"/>
    <cellStyle name="40% - Ênfase2 144" xfId="2269" xr:uid="{00000000-0005-0000-0000-0000213E0000}"/>
    <cellStyle name="40% - Ênfase2 144 2" xfId="5633" xr:uid="{00000000-0005-0000-0000-0000223E0000}"/>
    <cellStyle name="40% - Ênfase2 144 3" xfId="8941" xr:uid="{00000000-0005-0000-0000-0000233E0000}"/>
    <cellStyle name="40% - Ênfase2 144 4" xfId="12330" xr:uid="{00000000-0005-0000-0000-0000243E0000}"/>
    <cellStyle name="40% - Ênfase2 144 5" xfId="15644" xr:uid="{00000000-0005-0000-0000-0000253E0000}"/>
    <cellStyle name="40% - Ênfase2 144 6" xfId="18953" xr:uid="{00000000-0005-0000-0000-0000263E0000}"/>
    <cellStyle name="40% - Ênfase2 144 7" xfId="22294" xr:uid="{00000000-0005-0000-0000-0000273E0000}"/>
    <cellStyle name="40% - Ênfase2 144 8" xfId="25659" xr:uid="{00000000-0005-0000-0000-0000283E0000}"/>
    <cellStyle name="40% - Ênfase2 144 9" xfId="28968" xr:uid="{00000000-0005-0000-0000-0000293E0000}"/>
    <cellStyle name="40% - Ênfase2 145" xfId="2283" xr:uid="{00000000-0005-0000-0000-00002A3E0000}"/>
    <cellStyle name="40% - Ênfase2 145 2" xfId="5647" xr:uid="{00000000-0005-0000-0000-00002B3E0000}"/>
    <cellStyle name="40% - Ênfase2 145 3" xfId="8955" xr:uid="{00000000-0005-0000-0000-00002C3E0000}"/>
    <cellStyle name="40% - Ênfase2 145 4" xfId="12344" xr:uid="{00000000-0005-0000-0000-00002D3E0000}"/>
    <cellStyle name="40% - Ênfase2 145 5" xfId="15658" xr:uid="{00000000-0005-0000-0000-00002E3E0000}"/>
    <cellStyle name="40% - Ênfase2 145 6" xfId="18967" xr:uid="{00000000-0005-0000-0000-00002F3E0000}"/>
    <cellStyle name="40% - Ênfase2 145 7" xfId="22308" xr:uid="{00000000-0005-0000-0000-0000303E0000}"/>
    <cellStyle name="40% - Ênfase2 145 8" xfId="25673" xr:uid="{00000000-0005-0000-0000-0000313E0000}"/>
    <cellStyle name="40% - Ênfase2 145 9" xfId="28982" xr:uid="{00000000-0005-0000-0000-0000323E0000}"/>
    <cellStyle name="40% - Ênfase2 146" xfId="2297" xr:uid="{00000000-0005-0000-0000-0000333E0000}"/>
    <cellStyle name="40% - Ênfase2 146 2" xfId="5661" xr:uid="{00000000-0005-0000-0000-0000343E0000}"/>
    <cellStyle name="40% - Ênfase2 146 3" xfId="8969" xr:uid="{00000000-0005-0000-0000-0000353E0000}"/>
    <cellStyle name="40% - Ênfase2 146 4" xfId="12358" xr:uid="{00000000-0005-0000-0000-0000363E0000}"/>
    <cellStyle name="40% - Ênfase2 146 5" xfId="15672" xr:uid="{00000000-0005-0000-0000-0000373E0000}"/>
    <cellStyle name="40% - Ênfase2 146 6" xfId="18981" xr:uid="{00000000-0005-0000-0000-0000383E0000}"/>
    <cellStyle name="40% - Ênfase2 146 7" xfId="22322" xr:uid="{00000000-0005-0000-0000-0000393E0000}"/>
    <cellStyle name="40% - Ênfase2 146 8" xfId="25687" xr:uid="{00000000-0005-0000-0000-00003A3E0000}"/>
    <cellStyle name="40% - Ênfase2 146 9" xfId="28996" xr:uid="{00000000-0005-0000-0000-00003B3E0000}"/>
    <cellStyle name="40% - Ênfase2 147" xfId="2311" xr:uid="{00000000-0005-0000-0000-00003C3E0000}"/>
    <cellStyle name="40% - Ênfase2 147 2" xfId="5675" xr:uid="{00000000-0005-0000-0000-00003D3E0000}"/>
    <cellStyle name="40% - Ênfase2 147 3" xfId="8983" xr:uid="{00000000-0005-0000-0000-00003E3E0000}"/>
    <cellStyle name="40% - Ênfase2 147 4" xfId="12372" xr:uid="{00000000-0005-0000-0000-00003F3E0000}"/>
    <cellStyle name="40% - Ênfase2 147 5" xfId="15686" xr:uid="{00000000-0005-0000-0000-0000403E0000}"/>
    <cellStyle name="40% - Ênfase2 147 6" xfId="18995" xr:uid="{00000000-0005-0000-0000-0000413E0000}"/>
    <cellStyle name="40% - Ênfase2 147 7" xfId="22336" xr:uid="{00000000-0005-0000-0000-0000423E0000}"/>
    <cellStyle name="40% - Ênfase2 147 8" xfId="25701" xr:uid="{00000000-0005-0000-0000-0000433E0000}"/>
    <cellStyle name="40% - Ênfase2 147 9" xfId="29010" xr:uid="{00000000-0005-0000-0000-0000443E0000}"/>
    <cellStyle name="40% - Ênfase2 148" xfId="2325" xr:uid="{00000000-0005-0000-0000-0000453E0000}"/>
    <cellStyle name="40% - Ênfase2 148 2" xfId="5689" xr:uid="{00000000-0005-0000-0000-0000463E0000}"/>
    <cellStyle name="40% - Ênfase2 148 3" xfId="8997" xr:uid="{00000000-0005-0000-0000-0000473E0000}"/>
    <cellStyle name="40% - Ênfase2 148 4" xfId="12386" xr:uid="{00000000-0005-0000-0000-0000483E0000}"/>
    <cellStyle name="40% - Ênfase2 148 5" xfId="15700" xr:uid="{00000000-0005-0000-0000-0000493E0000}"/>
    <cellStyle name="40% - Ênfase2 148 6" xfId="19009" xr:uid="{00000000-0005-0000-0000-00004A3E0000}"/>
    <cellStyle name="40% - Ênfase2 148 7" xfId="22350" xr:uid="{00000000-0005-0000-0000-00004B3E0000}"/>
    <cellStyle name="40% - Ênfase2 148 8" xfId="25715" xr:uid="{00000000-0005-0000-0000-00004C3E0000}"/>
    <cellStyle name="40% - Ênfase2 148 9" xfId="29024" xr:uid="{00000000-0005-0000-0000-00004D3E0000}"/>
    <cellStyle name="40% - Ênfase2 149" xfId="2339" xr:uid="{00000000-0005-0000-0000-00004E3E0000}"/>
    <cellStyle name="40% - Ênfase2 149 2" xfId="5703" xr:uid="{00000000-0005-0000-0000-00004F3E0000}"/>
    <cellStyle name="40% - Ênfase2 149 3" xfId="9011" xr:uid="{00000000-0005-0000-0000-0000503E0000}"/>
    <cellStyle name="40% - Ênfase2 149 4" xfId="12400" xr:uid="{00000000-0005-0000-0000-0000513E0000}"/>
    <cellStyle name="40% - Ênfase2 149 5" xfId="15714" xr:uid="{00000000-0005-0000-0000-0000523E0000}"/>
    <cellStyle name="40% - Ênfase2 149 6" xfId="19023" xr:uid="{00000000-0005-0000-0000-0000533E0000}"/>
    <cellStyle name="40% - Ênfase2 149 7" xfId="22364" xr:uid="{00000000-0005-0000-0000-0000543E0000}"/>
    <cellStyle name="40% - Ênfase2 149 8" xfId="25729" xr:uid="{00000000-0005-0000-0000-0000553E0000}"/>
    <cellStyle name="40% - Ênfase2 149 9" xfId="29038" xr:uid="{00000000-0005-0000-0000-0000563E0000}"/>
    <cellStyle name="40% - Ênfase2 15" xfId="512" xr:uid="{00000000-0005-0000-0000-0000573E0000}"/>
    <cellStyle name="40% - Ênfase2 15 2" xfId="3876" xr:uid="{00000000-0005-0000-0000-0000583E0000}"/>
    <cellStyle name="40% - Ênfase2 15 3" xfId="7184" xr:uid="{00000000-0005-0000-0000-0000593E0000}"/>
    <cellStyle name="40% - Ênfase2 15 4" xfId="10573" xr:uid="{00000000-0005-0000-0000-00005A3E0000}"/>
    <cellStyle name="40% - Ênfase2 15 5" xfId="13887" xr:uid="{00000000-0005-0000-0000-00005B3E0000}"/>
    <cellStyle name="40% - Ênfase2 15 6" xfId="17196" xr:uid="{00000000-0005-0000-0000-00005C3E0000}"/>
    <cellStyle name="40% - Ênfase2 15 7" xfId="20537" xr:uid="{00000000-0005-0000-0000-00005D3E0000}"/>
    <cellStyle name="40% - Ênfase2 15 8" xfId="23902" xr:uid="{00000000-0005-0000-0000-00005E3E0000}"/>
    <cellStyle name="40% - Ênfase2 15 9" xfId="27211" xr:uid="{00000000-0005-0000-0000-00005F3E0000}"/>
    <cellStyle name="40% - Ênfase2 150" xfId="2349" xr:uid="{00000000-0005-0000-0000-0000603E0000}"/>
    <cellStyle name="40% - Ênfase2 150 2" xfId="5713" xr:uid="{00000000-0005-0000-0000-0000613E0000}"/>
    <cellStyle name="40% - Ênfase2 150 3" xfId="9021" xr:uid="{00000000-0005-0000-0000-0000623E0000}"/>
    <cellStyle name="40% - Ênfase2 150 4" xfId="12410" xr:uid="{00000000-0005-0000-0000-0000633E0000}"/>
    <cellStyle name="40% - Ênfase2 150 5" xfId="15724" xr:uid="{00000000-0005-0000-0000-0000643E0000}"/>
    <cellStyle name="40% - Ênfase2 150 6" xfId="19033" xr:uid="{00000000-0005-0000-0000-0000653E0000}"/>
    <cellStyle name="40% - Ênfase2 150 7" xfId="22374" xr:uid="{00000000-0005-0000-0000-0000663E0000}"/>
    <cellStyle name="40% - Ênfase2 150 8" xfId="25739" xr:uid="{00000000-0005-0000-0000-0000673E0000}"/>
    <cellStyle name="40% - Ênfase2 150 9" xfId="29048" xr:uid="{00000000-0005-0000-0000-0000683E0000}"/>
    <cellStyle name="40% - Ênfase2 151" xfId="2364" xr:uid="{00000000-0005-0000-0000-0000693E0000}"/>
    <cellStyle name="40% - Ênfase2 151 2" xfId="5728" xr:uid="{00000000-0005-0000-0000-00006A3E0000}"/>
    <cellStyle name="40% - Ênfase2 151 3" xfId="9036" xr:uid="{00000000-0005-0000-0000-00006B3E0000}"/>
    <cellStyle name="40% - Ênfase2 151 4" xfId="12425" xr:uid="{00000000-0005-0000-0000-00006C3E0000}"/>
    <cellStyle name="40% - Ênfase2 151 5" xfId="15739" xr:uid="{00000000-0005-0000-0000-00006D3E0000}"/>
    <cellStyle name="40% - Ênfase2 151 6" xfId="19048" xr:uid="{00000000-0005-0000-0000-00006E3E0000}"/>
    <cellStyle name="40% - Ênfase2 151 7" xfId="22389" xr:uid="{00000000-0005-0000-0000-00006F3E0000}"/>
    <cellStyle name="40% - Ênfase2 151 8" xfId="25754" xr:uid="{00000000-0005-0000-0000-0000703E0000}"/>
    <cellStyle name="40% - Ênfase2 151 9" xfId="29063" xr:uid="{00000000-0005-0000-0000-0000713E0000}"/>
    <cellStyle name="40% - Ênfase2 152" xfId="2378" xr:uid="{00000000-0005-0000-0000-0000723E0000}"/>
    <cellStyle name="40% - Ênfase2 152 2" xfId="5742" xr:uid="{00000000-0005-0000-0000-0000733E0000}"/>
    <cellStyle name="40% - Ênfase2 152 3" xfId="9050" xr:uid="{00000000-0005-0000-0000-0000743E0000}"/>
    <cellStyle name="40% - Ênfase2 152 4" xfId="12439" xr:uid="{00000000-0005-0000-0000-0000753E0000}"/>
    <cellStyle name="40% - Ênfase2 152 5" xfId="15753" xr:uid="{00000000-0005-0000-0000-0000763E0000}"/>
    <cellStyle name="40% - Ênfase2 152 6" xfId="19062" xr:uid="{00000000-0005-0000-0000-0000773E0000}"/>
    <cellStyle name="40% - Ênfase2 152 7" xfId="22403" xr:uid="{00000000-0005-0000-0000-0000783E0000}"/>
    <cellStyle name="40% - Ênfase2 152 8" xfId="25768" xr:uid="{00000000-0005-0000-0000-0000793E0000}"/>
    <cellStyle name="40% - Ênfase2 152 9" xfId="29077" xr:uid="{00000000-0005-0000-0000-00007A3E0000}"/>
    <cellStyle name="40% - Ênfase2 153" xfId="2392" xr:uid="{00000000-0005-0000-0000-00007B3E0000}"/>
    <cellStyle name="40% - Ênfase2 153 2" xfId="5756" xr:uid="{00000000-0005-0000-0000-00007C3E0000}"/>
    <cellStyle name="40% - Ênfase2 153 3" xfId="9064" xr:uid="{00000000-0005-0000-0000-00007D3E0000}"/>
    <cellStyle name="40% - Ênfase2 153 4" xfId="12453" xr:uid="{00000000-0005-0000-0000-00007E3E0000}"/>
    <cellStyle name="40% - Ênfase2 153 5" xfId="15767" xr:uid="{00000000-0005-0000-0000-00007F3E0000}"/>
    <cellStyle name="40% - Ênfase2 153 6" xfId="19076" xr:uid="{00000000-0005-0000-0000-0000803E0000}"/>
    <cellStyle name="40% - Ênfase2 153 7" xfId="22417" xr:uid="{00000000-0005-0000-0000-0000813E0000}"/>
    <cellStyle name="40% - Ênfase2 153 8" xfId="25782" xr:uid="{00000000-0005-0000-0000-0000823E0000}"/>
    <cellStyle name="40% - Ênfase2 153 9" xfId="29091" xr:uid="{00000000-0005-0000-0000-0000833E0000}"/>
    <cellStyle name="40% - Ênfase2 154" xfId="2406" xr:uid="{00000000-0005-0000-0000-0000843E0000}"/>
    <cellStyle name="40% - Ênfase2 154 2" xfId="5770" xr:uid="{00000000-0005-0000-0000-0000853E0000}"/>
    <cellStyle name="40% - Ênfase2 154 3" xfId="9078" xr:uid="{00000000-0005-0000-0000-0000863E0000}"/>
    <cellStyle name="40% - Ênfase2 154 4" xfId="12467" xr:uid="{00000000-0005-0000-0000-0000873E0000}"/>
    <cellStyle name="40% - Ênfase2 154 5" xfId="15781" xr:uid="{00000000-0005-0000-0000-0000883E0000}"/>
    <cellStyle name="40% - Ênfase2 154 6" xfId="19090" xr:uid="{00000000-0005-0000-0000-0000893E0000}"/>
    <cellStyle name="40% - Ênfase2 154 7" xfId="22431" xr:uid="{00000000-0005-0000-0000-00008A3E0000}"/>
    <cellStyle name="40% - Ênfase2 154 8" xfId="25796" xr:uid="{00000000-0005-0000-0000-00008B3E0000}"/>
    <cellStyle name="40% - Ênfase2 154 9" xfId="29105" xr:uid="{00000000-0005-0000-0000-00008C3E0000}"/>
    <cellStyle name="40% - Ênfase2 155" xfId="2420" xr:uid="{00000000-0005-0000-0000-00008D3E0000}"/>
    <cellStyle name="40% - Ênfase2 155 2" xfId="5784" xr:uid="{00000000-0005-0000-0000-00008E3E0000}"/>
    <cellStyle name="40% - Ênfase2 155 3" xfId="9092" xr:uid="{00000000-0005-0000-0000-00008F3E0000}"/>
    <cellStyle name="40% - Ênfase2 155 4" xfId="12481" xr:uid="{00000000-0005-0000-0000-0000903E0000}"/>
    <cellStyle name="40% - Ênfase2 155 5" xfId="15795" xr:uid="{00000000-0005-0000-0000-0000913E0000}"/>
    <cellStyle name="40% - Ênfase2 155 6" xfId="19104" xr:uid="{00000000-0005-0000-0000-0000923E0000}"/>
    <cellStyle name="40% - Ênfase2 155 7" xfId="22445" xr:uid="{00000000-0005-0000-0000-0000933E0000}"/>
    <cellStyle name="40% - Ênfase2 155 8" xfId="25810" xr:uid="{00000000-0005-0000-0000-0000943E0000}"/>
    <cellStyle name="40% - Ênfase2 155 9" xfId="29119" xr:uid="{00000000-0005-0000-0000-0000953E0000}"/>
    <cellStyle name="40% - Ênfase2 156" xfId="2434" xr:uid="{00000000-0005-0000-0000-0000963E0000}"/>
    <cellStyle name="40% - Ênfase2 156 2" xfId="5798" xr:uid="{00000000-0005-0000-0000-0000973E0000}"/>
    <cellStyle name="40% - Ênfase2 156 3" xfId="9106" xr:uid="{00000000-0005-0000-0000-0000983E0000}"/>
    <cellStyle name="40% - Ênfase2 156 4" xfId="12495" xr:uid="{00000000-0005-0000-0000-0000993E0000}"/>
    <cellStyle name="40% - Ênfase2 156 5" xfId="15809" xr:uid="{00000000-0005-0000-0000-00009A3E0000}"/>
    <cellStyle name="40% - Ênfase2 156 6" xfId="19118" xr:uid="{00000000-0005-0000-0000-00009B3E0000}"/>
    <cellStyle name="40% - Ênfase2 156 7" xfId="22459" xr:uid="{00000000-0005-0000-0000-00009C3E0000}"/>
    <cellStyle name="40% - Ênfase2 156 8" xfId="25824" xr:uid="{00000000-0005-0000-0000-00009D3E0000}"/>
    <cellStyle name="40% - Ênfase2 156 9" xfId="29133" xr:uid="{00000000-0005-0000-0000-00009E3E0000}"/>
    <cellStyle name="40% - Ênfase2 157" xfId="2448" xr:uid="{00000000-0005-0000-0000-00009F3E0000}"/>
    <cellStyle name="40% - Ênfase2 157 2" xfId="5812" xr:uid="{00000000-0005-0000-0000-0000A03E0000}"/>
    <cellStyle name="40% - Ênfase2 157 3" xfId="9120" xr:uid="{00000000-0005-0000-0000-0000A13E0000}"/>
    <cellStyle name="40% - Ênfase2 157 4" xfId="12509" xr:uid="{00000000-0005-0000-0000-0000A23E0000}"/>
    <cellStyle name="40% - Ênfase2 157 5" xfId="15823" xr:uid="{00000000-0005-0000-0000-0000A33E0000}"/>
    <cellStyle name="40% - Ênfase2 157 6" xfId="19132" xr:uid="{00000000-0005-0000-0000-0000A43E0000}"/>
    <cellStyle name="40% - Ênfase2 157 7" xfId="22473" xr:uid="{00000000-0005-0000-0000-0000A53E0000}"/>
    <cellStyle name="40% - Ênfase2 157 8" xfId="25838" xr:uid="{00000000-0005-0000-0000-0000A63E0000}"/>
    <cellStyle name="40% - Ênfase2 157 9" xfId="29147" xr:uid="{00000000-0005-0000-0000-0000A73E0000}"/>
    <cellStyle name="40% - Ênfase2 158" xfId="2462" xr:uid="{00000000-0005-0000-0000-0000A83E0000}"/>
    <cellStyle name="40% - Ênfase2 158 2" xfId="5826" xr:uid="{00000000-0005-0000-0000-0000A93E0000}"/>
    <cellStyle name="40% - Ênfase2 158 3" xfId="9134" xr:uid="{00000000-0005-0000-0000-0000AA3E0000}"/>
    <cellStyle name="40% - Ênfase2 158 4" xfId="12523" xr:uid="{00000000-0005-0000-0000-0000AB3E0000}"/>
    <cellStyle name="40% - Ênfase2 158 5" xfId="15837" xr:uid="{00000000-0005-0000-0000-0000AC3E0000}"/>
    <cellStyle name="40% - Ênfase2 158 6" xfId="19146" xr:uid="{00000000-0005-0000-0000-0000AD3E0000}"/>
    <cellStyle name="40% - Ênfase2 158 7" xfId="22487" xr:uid="{00000000-0005-0000-0000-0000AE3E0000}"/>
    <cellStyle name="40% - Ênfase2 158 8" xfId="25852" xr:uid="{00000000-0005-0000-0000-0000AF3E0000}"/>
    <cellStyle name="40% - Ênfase2 158 9" xfId="29161" xr:uid="{00000000-0005-0000-0000-0000B03E0000}"/>
    <cellStyle name="40% - Ênfase2 159" xfId="2476" xr:uid="{00000000-0005-0000-0000-0000B13E0000}"/>
    <cellStyle name="40% - Ênfase2 159 2" xfId="5840" xr:uid="{00000000-0005-0000-0000-0000B23E0000}"/>
    <cellStyle name="40% - Ênfase2 159 3" xfId="9148" xr:uid="{00000000-0005-0000-0000-0000B33E0000}"/>
    <cellStyle name="40% - Ênfase2 159 4" xfId="12537" xr:uid="{00000000-0005-0000-0000-0000B43E0000}"/>
    <cellStyle name="40% - Ênfase2 159 5" xfId="15851" xr:uid="{00000000-0005-0000-0000-0000B53E0000}"/>
    <cellStyle name="40% - Ênfase2 159 6" xfId="19160" xr:uid="{00000000-0005-0000-0000-0000B63E0000}"/>
    <cellStyle name="40% - Ênfase2 159 7" xfId="22501" xr:uid="{00000000-0005-0000-0000-0000B73E0000}"/>
    <cellStyle name="40% - Ênfase2 159 8" xfId="25866" xr:uid="{00000000-0005-0000-0000-0000B83E0000}"/>
    <cellStyle name="40% - Ênfase2 159 9" xfId="29175" xr:uid="{00000000-0005-0000-0000-0000B93E0000}"/>
    <cellStyle name="40% - Ênfase2 16" xfId="525" xr:uid="{00000000-0005-0000-0000-0000BA3E0000}"/>
    <cellStyle name="40% - Ênfase2 16 2" xfId="3889" xr:uid="{00000000-0005-0000-0000-0000BB3E0000}"/>
    <cellStyle name="40% - Ênfase2 16 3" xfId="7197" xr:uid="{00000000-0005-0000-0000-0000BC3E0000}"/>
    <cellStyle name="40% - Ênfase2 16 4" xfId="10586" xr:uid="{00000000-0005-0000-0000-0000BD3E0000}"/>
    <cellStyle name="40% - Ênfase2 16 5" xfId="13900" xr:uid="{00000000-0005-0000-0000-0000BE3E0000}"/>
    <cellStyle name="40% - Ênfase2 16 6" xfId="17209" xr:uid="{00000000-0005-0000-0000-0000BF3E0000}"/>
    <cellStyle name="40% - Ênfase2 16 7" xfId="20550" xr:uid="{00000000-0005-0000-0000-0000C03E0000}"/>
    <cellStyle name="40% - Ênfase2 16 8" xfId="23915" xr:uid="{00000000-0005-0000-0000-0000C13E0000}"/>
    <cellStyle name="40% - Ênfase2 16 9" xfId="27224" xr:uid="{00000000-0005-0000-0000-0000C23E0000}"/>
    <cellStyle name="40% - Ênfase2 160" xfId="2490" xr:uid="{00000000-0005-0000-0000-0000C33E0000}"/>
    <cellStyle name="40% - Ênfase2 160 2" xfId="5854" xr:uid="{00000000-0005-0000-0000-0000C43E0000}"/>
    <cellStyle name="40% - Ênfase2 160 3" xfId="9162" xr:uid="{00000000-0005-0000-0000-0000C53E0000}"/>
    <cellStyle name="40% - Ênfase2 160 4" xfId="12551" xr:uid="{00000000-0005-0000-0000-0000C63E0000}"/>
    <cellStyle name="40% - Ênfase2 160 5" xfId="15865" xr:uid="{00000000-0005-0000-0000-0000C73E0000}"/>
    <cellStyle name="40% - Ênfase2 160 6" xfId="19174" xr:uid="{00000000-0005-0000-0000-0000C83E0000}"/>
    <cellStyle name="40% - Ênfase2 160 7" xfId="22515" xr:uid="{00000000-0005-0000-0000-0000C93E0000}"/>
    <cellStyle name="40% - Ênfase2 160 8" xfId="25880" xr:uid="{00000000-0005-0000-0000-0000CA3E0000}"/>
    <cellStyle name="40% - Ênfase2 160 9" xfId="29189" xr:uid="{00000000-0005-0000-0000-0000CB3E0000}"/>
    <cellStyle name="40% - Ênfase2 161" xfId="2504" xr:uid="{00000000-0005-0000-0000-0000CC3E0000}"/>
    <cellStyle name="40% - Ênfase2 161 2" xfId="5868" xr:uid="{00000000-0005-0000-0000-0000CD3E0000}"/>
    <cellStyle name="40% - Ênfase2 161 3" xfId="9176" xr:uid="{00000000-0005-0000-0000-0000CE3E0000}"/>
    <cellStyle name="40% - Ênfase2 161 4" xfId="12565" xr:uid="{00000000-0005-0000-0000-0000CF3E0000}"/>
    <cellStyle name="40% - Ênfase2 161 5" xfId="15879" xr:uid="{00000000-0005-0000-0000-0000D03E0000}"/>
    <cellStyle name="40% - Ênfase2 161 6" xfId="19188" xr:uid="{00000000-0005-0000-0000-0000D13E0000}"/>
    <cellStyle name="40% - Ênfase2 161 7" xfId="22529" xr:uid="{00000000-0005-0000-0000-0000D23E0000}"/>
    <cellStyle name="40% - Ênfase2 161 8" xfId="25894" xr:uid="{00000000-0005-0000-0000-0000D33E0000}"/>
    <cellStyle name="40% - Ênfase2 161 9" xfId="29203" xr:uid="{00000000-0005-0000-0000-0000D43E0000}"/>
    <cellStyle name="40% - Ênfase2 162" xfId="2518" xr:uid="{00000000-0005-0000-0000-0000D53E0000}"/>
    <cellStyle name="40% - Ênfase2 162 2" xfId="5882" xr:uid="{00000000-0005-0000-0000-0000D63E0000}"/>
    <cellStyle name="40% - Ênfase2 162 3" xfId="9190" xr:uid="{00000000-0005-0000-0000-0000D73E0000}"/>
    <cellStyle name="40% - Ênfase2 162 4" xfId="12579" xr:uid="{00000000-0005-0000-0000-0000D83E0000}"/>
    <cellStyle name="40% - Ênfase2 162 5" xfId="15893" xr:uid="{00000000-0005-0000-0000-0000D93E0000}"/>
    <cellStyle name="40% - Ênfase2 162 6" xfId="19202" xr:uid="{00000000-0005-0000-0000-0000DA3E0000}"/>
    <cellStyle name="40% - Ênfase2 162 7" xfId="22543" xr:uid="{00000000-0005-0000-0000-0000DB3E0000}"/>
    <cellStyle name="40% - Ênfase2 162 8" xfId="25908" xr:uid="{00000000-0005-0000-0000-0000DC3E0000}"/>
    <cellStyle name="40% - Ênfase2 162 9" xfId="29217" xr:uid="{00000000-0005-0000-0000-0000DD3E0000}"/>
    <cellStyle name="40% - Ênfase2 163" xfId="2535" xr:uid="{00000000-0005-0000-0000-0000DE3E0000}"/>
    <cellStyle name="40% - Ênfase2 163 2" xfId="5899" xr:uid="{00000000-0005-0000-0000-0000DF3E0000}"/>
    <cellStyle name="40% - Ênfase2 163 3" xfId="9207" xr:uid="{00000000-0005-0000-0000-0000E03E0000}"/>
    <cellStyle name="40% - Ênfase2 163 4" xfId="12596" xr:uid="{00000000-0005-0000-0000-0000E13E0000}"/>
    <cellStyle name="40% - Ênfase2 163 5" xfId="15910" xr:uid="{00000000-0005-0000-0000-0000E23E0000}"/>
    <cellStyle name="40% - Ênfase2 163 6" xfId="19219" xr:uid="{00000000-0005-0000-0000-0000E33E0000}"/>
    <cellStyle name="40% - Ênfase2 163 7" xfId="22560" xr:uid="{00000000-0005-0000-0000-0000E43E0000}"/>
    <cellStyle name="40% - Ênfase2 163 8" xfId="25925" xr:uid="{00000000-0005-0000-0000-0000E53E0000}"/>
    <cellStyle name="40% - Ênfase2 163 9" xfId="29234" xr:uid="{00000000-0005-0000-0000-0000E63E0000}"/>
    <cellStyle name="40% - Ênfase2 164" xfId="2549" xr:uid="{00000000-0005-0000-0000-0000E73E0000}"/>
    <cellStyle name="40% - Ênfase2 164 2" xfId="5913" xr:uid="{00000000-0005-0000-0000-0000E83E0000}"/>
    <cellStyle name="40% - Ênfase2 164 3" xfId="9221" xr:uid="{00000000-0005-0000-0000-0000E93E0000}"/>
    <cellStyle name="40% - Ênfase2 164 4" xfId="12610" xr:uid="{00000000-0005-0000-0000-0000EA3E0000}"/>
    <cellStyle name="40% - Ênfase2 164 5" xfId="15924" xr:uid="{00000000-0005-0000-0000-0000EB3E0000}"/>
    <cellStyle name="40% - Ênfase2 164 6" xfId="19233" xr:uid="{00000000-0005-0000-0000-0000EC3E0000}"/>
    <cellStyle name="40% - Ênfase2 164 7" xfId="22574" xr:uid="{00000000-0005-0000-0000-0000ED3E0000}"/>
    <cellStyle name="40% - Ênfase2 164 8" xfId="25939" xr:uid="{00000000-0005-0000-0000-0000EE3E0000}"/>
    <cellStyle name="40% - Ênfase2 164 9" xfId="29248" xr:uid="{00000000-0005-0000-0000-0000EF3E0000}"/>
    <cellStyle name="40% - Ênfase2 165" xfId="2560" xr:uid="{00000000-0005-0000-0000-0000F03E0000}"/>
    <cellStyle name="40% - Ênfase2 165 2" xfId="5924" xr:uid="{00000000-0005-0000-0000-0000F13E0000}"/>
    <cellStyle name="40% - Ênfase2 165 3" xfId="9232" xr:uid="{00000000-0005-0000-0000-0000F23E0000}"/>
    <cellStyle name="40% - Ênfase2 165 4" xfId="12621" xr:uid="{00000000-0005-0000-0000-0000F33E0000}"/>
    <cellStyle name="40% - Ênfase2 165 5" xfId="15935" xr:uid="{00000000-0005-0000-0000-0000F43E0000}"/>
    <cellStyle name="40% - Ênfase2 165 6" xfId="19244" xr:uid="{00000000-0005-0000-0000-0000F53E0000}"/>
    <cellStyle name="40% - Ênfase2 165 7" xfId="22585" xr:uid="{00000000-0005-0000-0000-0000F63E0000}"/>
    <cellStyle name="40% - Ênfase2 165 8" xfId="25950" xr:uid="{00000000-0005-0000-0000-0000F73E0000}"/>
    <cellStyle name="40% - Ênfase2 165 9" xfId="29259" xr:uid="{00000000-0005-0000-0000-0000F83E0000}"/>
    <cellStyle name="40% - Ênfase2 166" xfId="2574" xr:uid="{00000000-0005-0000-0000-0000F93E0000}"/>
    <cellStyle name="40% - Ênfase2 166 2" xfId="5938" xr:uid="{00000000-0005-0000-0000-0000FA3E0000}"/>
    <cellStyle name="40% - Ênfase2 166 3" xfId="9246" xr:uid="{00000000-0005-0000-0000-0000FB3E0000}"/>
    <cellStyle name="40% - Ênfase2 166 4" xfId="12635" xr:uid="{00000000-0005-0000-0000-0000FC3E0000}"/>
    <cellStyle name="40% - Ênfase2 166 5" xfId="15949" xr:uid="{00000000-0005-0000-0000-0000FD3E0000}"/>
    <cellStyle name="40% - Ênfase2 166 6" xfId="19258" xr:uid="{00000000-0005-0000-0000-0000FE3E0000}"/>
    <cellStyle name="40% - Ênfase2 166 7" xfId="22599" xr:uid="{00000000-0005-0000-0000-0000FF3E0000}"/>
    <cellStyle name="40% - Ênfase2 166 8" xfId="25964" xr:uid="{00000000-0005-0000-0000-0000003F0000}"/>
    <cellStyle name="40% - Ênfase2 166 9" xfId="29273" xr:uid="{00000000-0005-0000-0000-0000013F0000}"/>
    <cellStyle name="40% - Ênfase2 167" xfId="2587" xr:uid="{00000000-0005-0000-0000-0000023F0000}"/>
    <cellStyle name="40% - Ênfase2 167 2" xfId="5951" xr:uid="{00000000-0005-0000-0000-0000033F0000}"/>
    <cellStyle name="40% - Ênfase2 167 3" xfId="9259" xr:uid="{00000000-0005-0000-0000-0000043F0000}"/>
    <cellStyle name="40% - Ênfase2 167 4" xfId="12648" xr:uid="{00000000-0005-0000-0000-0000053F0000}"/>
    <cellStyle name="40% - Ênfase2 167 5" xfId="15962" xr:uid="{00000000-0005-0000-0000-0000063F0000}"/>
    <cellStyle name="40% - Ênfase2 167 6" xfId="19271" xr:uid="{00000000-0005-0000-0000-0000073F0000}"/>
    <cellStyle name="40% - Ênfase2 167 7" xfId="22612" xr:uid="{00000000-0005-0000-0000-0000083F0000}"/>
    <cellStyle name="40% - Ênfase2 167 8" xfId="25977" xr:uid="{00000000-0005-0000-0000-0000093F0000}"/>
    <cellStyle name="40% - Ênfase2 167 9" xfId="29286" xr:uid="{00000000-0005-0000-0000-00000A3F0000}"/>
    <cellStyle name="40% - Ênfase2 168" xfId="2600" xr:uid="{00000000-0005-0000-0000-00000B3F0000}"/>
    <cellStyle name="40% - Ênfase2 168 2" xfId="5964" xr:uid="{00000000-0005-0000-0000-00000C3F0000}"/>
    <cellStyle name="40% - Ênfase2 168 3" xfId="9272" xr:uid="{00000000-0005-0000-0000-00000D3F0000}"/>
    <cellStyle name="40% - Ênfase2 168 4" xfId="12661" xr:uid="{00000000-0005-0000-0000-00000E3F0000}"/>
    <cellStyle name="40% - Ênfase2 168 5" xfId="15975" xr:uid="{00000000-0005-0000-0000-00000F3F0000}"/>
    <cellStyle name="40% - Ênfase2 168 6" xfId="19284" xr:uid="{00000000-0005-0000-0000-0000103F0000}"/>
    <cellStyle name="40% - Ênfase2 168 7" xfId="22625" xr:uid="{00000000-0005-0000-0000-0000113F0000}"/>
    <cellStyle name="40% - Ênfase2 168 8" xfId="25990" xr:uid="{00000000-0005-0000-0000-0000123F0000}"/>
    <cellStyle name="40% - Ênfase2 168 9" xfId="29299" xr:uid="{00000000-0005-0000-0000-0000133F0000}"/>
    <cellStyle name="40% - Ênfase2 169" xfId="2613" xr:uid="{00000000-0005-0000-0000-0000143F0000}"/>
    <cellStyle name="40% - Ênfase2 169 2" xfId="5977" xr:uid="{00000000-0005-0000-0000-0000153F0000}"/>
    <cellStyle name="40% - Ênfase2 169 3" xfId="9285" xr:uid="{00000000-0005-0000-0000-0000163F0000}"/>
    <cellStyle name="40% - Ênfase2 169 4" xfId="12674" xr:uid="{00000000-0005-0000-0000-0000173F0000}"/>
    <cellStyle name="40% - Ênfase2 169 5" xfId="15988" xr:uid="{00000000-0005-0000-0000-0000183F0000}"/>
    <cellStyle name="40% - Ênfase2 169 6" xfId="19297" xr:uid="{00000000-0005-0000-0000-0000193F0000}"/>
    <cellStyle name="40% - Ênfase2 169 7" xfId="22638" xr:uid="{00000000-0005-0000-0000-00001A3F0000}"/>
    <cellStyle name="40% - Ênfase2 169 8" xfId="26003" xr:uid="{00000000-0005-0000-0000-00001B3F0000}"/>
    <cellStyle name="40% - Ênfase2 169 9" xfId="29312" xr:uid="{00000000-0005-0000-0000-00001C3F0000}"/>
    <cellStyle name="40% - Ênfase2 17" xfId="538" xr:uid="{00000000-0005-0000-0000-00001D3F0000}"/>
    <cellStyle name="40% - Ênfase2 17 2" xfId="3902" xr:uid="{00000000-0005-0000-0000-00001E3F0000}"/>
    <cellStyle name="40% - Ênfase2 17 3" xfId="7210" xr:uid="{00000000-0005-0000-0000-00001F3F0000}"/>
    <cellStyle name="40% - Ênfase2 17 4" xfId="10599" xr:uid="{00000000-0005-0000-0000-0000203F0000}"/>
    <cellStyle name="40% - Ênfase2 17 5" xfId="13913" xr:uid="{00000000-0005-0000-0000-0000213F0000}"/>
    <cellStyle name="40% - Ênfase2 17 6" xfId="17222" xr:uid="{00000000-0005-0000-0000-0000223F0000}"/>
    <cellStyle name="40% - Ênfase2 17 7" xfId="20563" xr:uid="{00000000-0005-0000-0000-0000233F0000}"/>
    <cellStyle name="40% - Ênfase2 17 8" xfId="23928" xr:uid="{00000000-0005-0000-0000-0000243F0000}"/>
    <cellStyle name="40% - Ênfase2 17 9" xfId="27237" xr:uid="{00000000-0005-0000-0000-0000253F0000}"/>
    <cellStyle name="40% - Ênfase2 170" xfId="2626" xr:uid="{00000000-0005-0000-0000-0000263F0000}"/>
    <cellStyle name="40% - Ênfase2 170 2" xfId="5990" xr:uid="{00000000-0005-0000-0000-0000273F0000}"/>
    <cellStyle name="40% - Ênfase2 170 3" xfId="9298" xr:uid="{00000000-0005-0000-0000-0000283F0000}"/>
    <cellStyle name="40% - Ênfase2 170 4" xfId="12687" xr:uid="{00000000-0005-0000-0000-0000293F0000}"/>
    <cellStyle name="40% - Ênfase2 170 5" xfId="16001" xr:uid="{00000000-0005-0000-0000-00002A3F0000}"/>
    <cellStyle name="40% - Ênfase2 170 6" xfId="19310" xr:uid="{00000000-0005-0000-0000-00002B3F0000}"/>
    <cellStyle name="40% - Ênfase2 170 7" xfId="22651" xr:uid="{00000000-0005-0000-0000-00002C3F0000}"/>
    <cellStyle name="40% - Ênfase2 170 8" xfId="26016" xr:uid="{00000000-0005-0000-0000-00002D3F0000}"/>
    <cellStyle name="40% - Ênfase2 170 9" xfId="29325" xr:uid="{00000000-0005-0000-0000-00002E3F0000}"/>
    <cellStyle name="40% - Ênfase2 171" xfId="2639" xr:uid="{00000000-0005-0000-0000-00002F3F0000}"/>
    <cellStyle name="40% - Ênfase2 171 2" xfId="6003" xr:uid="{00000000-0005-0000-0000-0000303F0000}"/>
    <cellStyle name="40% - Ênfase2 171 3" xfId="9311" xr:uid="{00000000-0005-0000-0000-0000313F0000}"/>
    <cellStyle name="40% - Ênfase2 171 4" xfId="12700" xr:uid="{00000000-0005-0000-0000-0000323F0000}"/>
    <cellStyle name="40% - Ênfase2 171 5" xfId="16014" xr:uid="{00000000-0005-0000-0000-0000333F0000}"/>
    <cellStyle name="40% - Ênfase2 171 6" xfId="19323" xr:uid="{00000000-0005-0000-0000-0000343F0000}"/>
    <cellStyle name="40% - Ênfase2 171 7" xfId="22664" xr:uid="{00000000-0005-0000-0000-0000353F0000}"/>
    <cellStyle name="40% - Ênfase2 171 8" xfId="26029" xr:uid="{00000000-0005-0000-0000-0000363F0000}"/>
    <cellStyle name="40% - Ênfase2 171 9" xfId="29338" xr:uid="{00000000-0005-0000-0000-0000373F0000}"/>
    <cellStyle name="40% - Ênfase2 172" xfId="2652" xr:uid="{00000000-0005-0000-0000-0000383F0000}"/>
    <cellStyle name="40% - Ênfase2 172 2" xfId="6016" xr:uid="{00000000-0005-0000-0000-0000393F0000}"/>
    <cellStyle name="40% - Ênfase2 172 3" xfId="9324" xr:uid="{00000000-0005-0000-0000-00003A3F0000}"/>
    <cellStyle name="40% - Ênfase2 172 4" xfId="12713" xr:uid="{00000000-0005-0000-0000-00003B3F0000}"/>
    <cellStyle name="40% - Ênfase2 172 5" xfId="16027" xr:uid="{00000000-0005-0000-0000-00003C3F0000}"/>
    <cellStyle name="40% - Ênfase2 172 6" xfId="19336" xr:uid="{00000000-0005-0000-0000-00003D3F0000}"/>
    <cellStyle name="40% - Ênfase2 172 7" xfId="22677" xr:uid="{00000000-0005-0000-0000-00003E3F0000}"/>
    <cellStyle name="40% - Ênfase2 172 8" xfId="26042" xr:uid="{00000000-0005-0000-0000-00003F3F0000}"/>
    <cellStyle name="40% - Ênfase2 172 9" xfId="29351" xr:uid="{00000000-0005-0000-0000-0000403F0000}"/>
    <cellStyle name="40% - Ênfase2 173" xfId="2665" xr:uid="{00000000-0005-0000-0000-0000413F0000}"/>
    <cellStyle name="40% - Ênfase2 173 2" xfId="6029" xr:uid="{00000000-0005-0000-0000-0000423F0000}"/>
    <cellStyle name="40% - Ênfase2 173 3" xfId="9337" xr:uid="{00000000-0005-0000-0000-0000433F0000}"/>
    <cellStyle name="40% - Ênfase2 173 4" xfId="12726" xr:uid="{00000000-0005-0000-0000-0000443F0000}"/>
    <cellStyle name="40% - Ênfase2 173 5" xfId="16040" xr:uid="{00000000-0005-0000-0000-0000453F0000}"/>
    <cellStyle name="40% - Ênfase2 173 6" xfId="19349" xr:uid="{00000000-0005-0000-0000-0000463F0000}"/>
    <cellStyle name="40% - Ênfase2 173 7" xfId="22690" xr:uid="{00000000-0005-0000-0000-0000473F0000}"/>
    <cellStyle name="40% - Ênfase2 173 8" xfId="26055" xr:uid="{00000000-0005-0000-0000-0000483F0000}"/>
    <cellStyle name="40% - Ênfase2 173 9" xfId="29364" xr:uid="{00000000-0005-0000-0000-0000493F0000}"/>
    <cellStyle name="40% - Ênfase2 174" xfId="2678" xr:uid="{00000000-0005-0000-0000-00004A3F0000}"/>
    <cellStyle name="40% - Ênfase2 174 2" xfId="6042" xr:uid="{00000000-0005-0000-0000-00004B3F0000}"/>
    <cellStyle name="40% - Ênfase2 174 3" xfId="9350" xr:uid="{00000000-0005-0000-0000-00004C3F0000}"/>
    <cellStyle name="40% - Ênfase2 174 4" xfId="12739" xr:uid="{00000000-0005-0000-0000-00004D3F0000}"/>
    <cellStyle name="40% - Ênfase2 174 5" xfId="16053" xr:uid="{00000000-0005-0000-0000-00004E3F0000}"/>
    <cellStyle name="40% - Ênfase2 174 6" xfId="19362" xr:uid="{00000000-0005-0000-0000-00004F3F0000}"/>
    <cellStyle name="40% - Ênfase2 174 7" xfId="22703" xr:uid="{00000000-0005-0000-0000-0000503F0000}"/>
    <cellStyle name="40% - Ênfase2 174 8" xfId="26068" xr:uid="{00000000-0005-0000-0000-0000513F0000}"/>
    <cellStyle name="40% - Ênfase2 174 9" xfId="29377" xr:uid="{00000000-0005-0000-0000-0000523F0000}"/>
    <cellStyle name="40% - Ênfase2 175" xfId="2691" xr:uid="{00000000-0005-0000-0000-0000533F0000}"/>
    <cellStyle name="40% - Ênfase2 175 2" xfId="6055" xr:uid="{00000000-0005-0000-0000-0000543F0000}"/>
    <cellStyle name="40% - Ênfase2 175 3" xfId="9363" xr:uid="{00000000-0005-0000-0000-0000553F0000}"/>
    <cellStyle name="40% - Ênfase2 175 4" xfId="12752" xr:uid="{00000000-0005-0000-0000-0000563F0000}"/>
    <cellStyle name="40% - Ênfase2 175 5" xfId="16066" xr:uid="{00000000-0005-0000-0000-0000573F0000}"/>
    <cellStyle name="40% - Ênfase2 175 6" xfId="19375" xr:uid="{00000000-0005-0000-0000-0000583F0000}"/>
    <cellStyle name="40% - Ênfase2 175 7" xfId="22716" xr:uid="{00000000-0005-0000-0000-0000593F0000}"/>
    <cellStyle name="40% - Ênfase2 175 8" xfId="26081" xr:uid="{00000000-0005-0000-0000-00005A3F0000}"/>
    <cellStyle name="40% - Ênfase2 175 9" xfId="29390" xr:uid="{00000000-0005-0000-0000-00005B3F0000}"/>
    <cellStyle name="40% - Ênfase2 176" xfId="2704" xr:uid="{00000000-0005-0000-0000-00005C3F0000}"/>
    <cellStyle name="40% - Ênfase2 176 2" xfId="6068" xr:uid="{00000000-0005-0000-0000-00005D3F0000}"/>
    <cellStyle name="40% - Ênfase2 176 3" xfId="9376" xr:uid="{00000000-0005-0000-0000-00005E3F0000}"/>
    <cellStyle name="40% - Ênfase2 176 4" xfId="12765" xr:uid="{00000000-0005-0000-0000-00005F3F0000}"/>
    <cellStyle name="40% - Ênfase2 176 5" xfId="16079" xr:uid="{00000000-0005-0000-0000-0000603F0000}"/>
    <cellStyle name="40% - Ênfase2 176 6" xfId="19388" xr:uid="{00000000-0005-0000-0000-0000613F0000}"/>
    <cellStyle name="40% - Ênfase2 176 7" xfId="22729" xr:uid="{00000000-0005-0000-0000-0000623F0000}"/>
    <cellStyle name="40% - Ênfase2 176 8" xfId="26094" xr:uid="{00000000-0005-0000-0000-0000633F0000}"/>
    <cellStyle name="40% - Ênfase2 176 9" xfId="29403" xr:uid="{00000000-0005-0000-0000-0000643F0000}"/>
    <cellStyle name="40% - Ênfase2 177" xfId="2717" xr:uid="{00000000-0005-0000-0000-0000653F0000}"/>
    <cellStyle name="40% - Ênfase2 177 2" xfId="6081" xr:uid="{00000000-0005-0000-0000-0000663F0000}"/>
    <cellStyle name="40% - Ênfase2 177 3" xfId="9389" xr:uid="{00000000-0005-0000-0000-0000673F0000}"/>
    <cellStyle name="40% - Ênfase2 177 4" xfId="12778" xr:uid="{00000000-0005-0000-0000-0000683F0000}"/>
    <cellStyle name="40% - Ênfase2 177 5" xfId="16092" xr:uid="{00000000-0005-0000-0000-0000693F0000}"/>
    <cellStyle name="40% - Ênfase2 177 6" xfId="19401" xr:uid="{00000000-0005-0000-0000-00006A3F0000}"/>
    <cellStyle name="40% - Ênfase2 177 7" xfId="22742" xr:uid="{00000000-0005-0000-0000-00006B3F0000}"/>
    <cellStyle name="40% - Ênfase2 177 8" xfId="26107" xr:uid="{00000000-0005-0000-0000-00006C3F0000}"/>
    <cellStyle name="40% - Ênfase2 177 9" xfId="29416" xr:uid="{00000000-0005-0000-0000-00006D3F0000}"/>
    <cellStyle name="40% - Ênfase2 178" xfId="2730" xr:uid="{00000000-0005-0000-0000-00006E3F0000}"/>
    <cellStyle name="40% - Ênfase2 178 2" xfId="6094" xr:uid="{00000000-0005-0000-0000-00006F3F0000}"/>
    <cellStyle name="40% - Ênfase2 178 3" xfId="9402" xr:uid="{00000000-0005-0000-0000-0000703F0000}"/>
    <cellStyle name="40% - Ênfase2 178 4" xfId="12791" xr:uid="{00000000-0005-0000-0000-0000713F0000}"/>
    <cellStyle name="40% - Ênfase2 178 5" xfId="16105" xr:uid="{00000000-0005-0000-0000-0000723F0000}"/>
    <cellStyle name="40% - Ênfase2 178 6" xfId="19414" xr:uid="{00000000-0005-0000-0000-0000733F0000}"/>
    <cellStyle name="40% - Ênfase2 178 7" xfId="22755" xr:uid="{00000000-0005-0000-0000-0000743F0000}"/>
    <cellStyle name="40% - Ênfase2 178 8" xfId="26120" xr:uid="{00000000-0005-0000-0000-0000753F0000}"/>
    <cellStyle name="40% - Ênfase2 178 9" xfId="29429" xr:uid="{00000000-0005-0000-0000-0000763F0000}"/>
    <cellStyle name="40% - Ênfase2 179" xfId="2743" xr:uid="{00000000-0005-0000-0000-0000773F0000}"/>
    <cellStyle name="40% - Ênfase2 179 2" xfId="6107" xr:uid="{00000000-0005-0000-0000-0000783F0000}"/>
    <cellStyle name="40% - Ênfase2 179 3" xfId="9415" xr:uid="{00000000-0005-0000-0000-0000793F0000}"/>
    <cellStyle name="40% - Ênfase2 179 4" xfId="12804" xr:uid="{00000000-0005-0000-0000-00007A3F0000}"/>
    <cellStyle name="40% - Ênfase2 179 5" xfId="16118" xr:uid="{00000000-0005-0000-0000-00007B3F0000}"/>
    <cellStyle name="40% - Ênfase2 179 6" xfId="19427" xr:uid="{00000000-0005-0000-0000-00007C3F0000}"/>
    <cellStyle name="40% - Ênfase2 179 7" xfId="22768" xr:uid="{00000000-0005-0000-0000-00007D3F0000}"/>
    <cellStyle name="40% - Ênfase2 179 8" xfId="26133" xr:uid="{00000000-0005-0000-0000-00007E3F0000}"/>
    <cellStyle name="40% - Ênfase2 179 9" xfId="29442" xr:uid="{00000000-0005-0000-0000-00007F3F0000}"/>
    <cellStyle name="40% - Ênfase2 18" xfId="551" xr:uid="{00000000-0005-0000-0000-0000803F0000}"/>
    <cellStyle name="40% - Ênfase2 18 2" xfId="3915" xr:uid="{00000000-0005-0000-0000-0000813F0000}"/>
    <cellStyle name="40% - Ênfase2 18 3" xfId="7223" xr:uid="{00000000-0005-0000-0000-0000823F0000}"/>
    <cellStyle name="40% - Ênfase2 18 4" xfId="10612" xr:uid="{00000000-0005-0000-0000-0000833F0000}"/>
    <cellStyle name="40% - Ênfase2 18 5" xfId="13926" xr:uid="{00000000-0005-0000-0000-0000843F0000}"/>
    <cellStyle name="40% - Ênfase2 18 6" xfId="17235" xr:uid="{00000000-0005-0000-0000-0000853F0000}"/>
    <cellStyle name="40% - Ênfase2 18 7" xfId="20576" xr:uid="{00000000-0005-0000-0000-0000863F0000}"/>
    <cellStyle name="40% - Ênfase2 18 8" xfId="23941" xr:uid="{00000000-0005-0000-0000-0000873F0000}"/>
    <cellStyle name="40% - Ênfase2 18 9" xfId="27250" xr:uid="{00000000-0005-0000-0000-0000883F0000}"/>
    <cellStyle name="40% - Ênfase2 180" xfId="2756" xr:uid="{00000000-0005-0000-0000-0000893F0000}"/>
    <cellStyle name="40% - Ênfase2 180 2" xfId="6120" xr:uid="{00000000-0005-0000-0000-00008A3F0000}"/>
    <cellStyle name="40% - Ênfase2 180 3" xfId="9428" xr:uid="{00000000-0005-0000-0000-00008B3F0000}"/>
    <cellStyle name="40% - Ênfase2 180 4" xfId="12817" xr:uid="{00000000-0005-0000-0000-00008C3F0000}"/>
    <cellStyle name="40% - Ênfase2 180 5" xfId="16131" xr:uid="{00000000-0005-0000-0000-00008D3F0000}"/>
    <cellStyle name="40% - Ênfase2 180 6" xfId="19440" xr:uid="{00000000-0005-0000-0000-00008E3F0000}"/>
    <cellStyle name="40% - Ênfase2 180 7" xfId="22781" xr:uid="{00000000-0005-0000-0000-00008F3F0000}"/>
    <cellStyle name="40% - Ênfase2 180 8" xfId="26146" xr:uid="{00000000-0005-0000-0000-0000903F0000}"/>
    <cellStyle name="40% - Ênfase2 180 9" xfId="29455" xr:uid="{00000000-0005-0000-0000-0000913F0000}"/>
    <cellStyle name="40% - Ênfase2 181" xfId="2769" xr:uid="{00000000-0005-0000-0000-0000923F0000}"/>
    <cellStyle name="40% - Ênfase2 181 2" xfId="6133" xr:uid="{00000000-0005-0000-0000-0000933F0000}"/>
    <cellStyle name="40% - Ênfase2 181 3" xfId="9441" xr:uid="{00000000-0005-0000-0000-0000943F0000}"/>
    <cellStyle name="40% - Ênfase2 181 4" xfId="12830" xr:uid="{00000000-0005-0000-0000-0000953F0000}"/>
    <cellStyle name="40% - Ênfase2 181 5" xfId="16144" xr:uid="{00000000-0005-0000-0000-0000963F0000}"/>
    <cellStyle name="40% - Ênfase2 181 6" xfId="19453" xr:uid="{00000000-0005-0000-0000-0000973F0000}"/>
    <cellStyle name="40% - Ênfase2 181 7" xfId="22794" xr:uid="{00000000-0005-0000-0000-0000983F0000}"/>
    <cellStyle name="40% - Ênfase2 181 8" xfId="26159" xr:uid="{00000000-0005-0000-0000-0000993F0000}"/>
    <cellStyle name="40% - Ênfase2 181 9" xfId="29468" xr:uid="{00000000-0005-0000-0000-00009A3F0000}"/>
    <cellStyle name="40% - Ênfase2 182" xfId="2782" xr:uid="{00000000-0005-0000-0000-00009B3F0000}"/>
    <cellStyle name="40% - Ênfase2 182 2" xfId="6146" xr:uid="{00000000-0005-0000-0000-00009C3F0000}"/>
    <cellStyle name="40% - Ênfase2 182 3" xfId="9454" xr:uid="{00000000-0005-0000-0000-00009D3F0000}"/>
    <cellStyle name="40% - Ênfase2 182 4" xfId="12843" xr:uid="{00000000-0005-0000-0000-00009E3F0000}"/>
    <cellStyle name="40% - Ênfase2 182 5" xfId="16157" xr:uid="{00000000-0005-0000-0000-00009F3F0000}"/>
    <cellStyle name="40% - Ênfase2 182 6" xfId="19466" xr:uid="{00000000-0005-0000-0000-0000A03F0000}"/>
    <cellStyle name="40% - Ênfase2 182 7" xfId="22807" xr:uid="{00000000-0005-0000-0000-0000A13F0000}"/>
    <cellStyle name="40% - Ênfase2 182 8" xfId="26172" xr:uid="{00000000-0005-0000-0000-0000A23F0000}"/>
    <cellStyle name="40% - Ênfase2 182 9" xfId="29481" xr:uid="{00000000-0005-0000-0000-0000A33F0000}"/>
    <cellStyle name="40% - Ênfase2 183" xfId="2795" xr:uid="{00000000-0005-0000-0000-0000A43F0000}"/>
    <cellStyle name="40% - Ênfase2 183 2" xfId="6159" xr:uid="{00000000-0005-0000-0000-0000A53F0000}"/>
    <cellStyle name="40% - Ênfase2 183 3" xfId="9467" xr:uid="{00000000-0005-0000-0000-0000A63F0000}"/>
    <cellStyle name="40% - Ênfase2 183 4" xfId="12856" xr:uid="{00000000-0005-0000-0000-0000A73F0000}"/>
    <cellStyle name="40% - Ênfase2 183 5" xfId="16170" xr:uid="{00000000-0005-0000-0000-0000A83F0000}"/>
    <cellStyle name="40% - Ênfase2 183 6" xfId="19479" xr:uid="{00000000-0005-0000-0000-0000A93F0000}"/>
    <cellStyle name="40% - Ênfase2 183 7" xfId="22820" xr:uid="{00000000-0005-0000-0000-0000AA3F0000}"/>
    <cellStyle name="40% - Ênfase2 183 8" xfId="26185" xr:uid="{00000000-0005-0000-0000-0000AB3F0000}"/>
    <cellStyle name="40% - Ênfase2 183 9" xfId="29494" xr:uid="{00000000-0005-0000-0000-0000AC3F0000}"/>
    <cellStyle name="40% - Ênfase2 184" xfId="2808" xr:uid="{00000000-0005-0000-0000-0000AD3F0000}"/>
    <cellStyle name="40% - Ênfase2 184 2" xfId="6172" xr:uid="{00000000-0005-0000-0000-0000AE3F0000}"/>
    <cellStyle name="40% - Ênfase2 184 3" xfId="9480" xr:uid="{00000000-0005-0000-0000-0000AF3F0000}"/>
    <cellStyle name="40% - Ênfase2 184 4" xfId="12869" xr:uid="{00000000-0005-0000-0000-0000B03F0000}"/>
    <cellStyle name="40% - Ênfase2 184 5" xfId="16183" xr:uid="{00000000-0005-0000-0000-0000B13F0000}"/>
    <cellStyle name="40% - Ênfase2 184 6" xfId="19492" xr:uid="{00000000-0005-0000-0000-0000B23F0000}"/>
    <cellStyle name="40% - Ênfase2 184 7" xfId="22833" xr:uid="{00000000-0005-0000-0000-0000B33F0000}"/>
    <cellStyle name="40% - Ênfase2 184 8" xfId="26198" xr:uid="{00000000-0005-0000-0000-0000B43F0000}"/>
    <cellStyle name="40% - Ênfase2 184 9" xfId="29507" xr:uid="{00000000-0005-0000-0000-0000B53F0000}"/>
    <cellStyle name="40% - Ênfase2 185" xfId="2821" xr:uid="{00000000-0005-0000-0000-0000B63F0000}"/>
    <cellStyle name="40% - Ênfase2 185 2" xfId="6185" xr:uid="{00000000-0005-0000-0000-0000B73F0000}"/>
    <cellStyle name="40% - Ênfase2 185 3" xfId="9493" xr:uid="{00000000-0005-0000-0000-0000B83F0000}"/>
    <cellStyle name="40% - Ênfase2 185 4" xfId="12882" xr:uid="{00000000-0005-0000-0000-0000B93F0000}"/>
    <cellStyle name="40% - Ênfase2 185 5" xfId="16196" xr:uid="{00000000-0005-0000-0000-0000BA3F0000}"/>
    <cellStyle name="40% - Ênfase2 185 6" xfId="19505" xr:uid="{00000000-0005-0000-0000-0000BB3F0000}"/>
    <cellStyle name="40% - Ênfase2 185 7" xfId="22846" xr:uid="{00000000-0005-0000-0000-0000BC3F0000}"/>
    <cellStyle name="40% - Ênfase2 185 8" xfId="26211" xr:uid="{00000000-0005-0000-0000-0000BD3F0000}"/>
    <cellStyle name="40% - Ênfase2 185 9" xfId="29520" xr:uid="{00000000-0005-0000-0000-0000BE3F0000}"/>
    <cellStyle name="40% - Ênfase2 186" xfId="2834" xr:uid="{00000000-0005-0000-0000-0000BF3F0000}"/>
    <cellStyle name="40% - Ênfase2 186 2" xfId="6198" xr:uid="{00000000-0005-0000-0000-0000C03F0000}"/>
    <cellStyle name="40% - Ênfase2 186 3" xfId="9506" xr:uid="{00000000-0005-0000-0000-0000C13F0000}"/>
    <cellStyle name="40% - Ênfase2 186 4" xfId="12895" xr:uid="{00000000-0005-0000-0000-0000C23F0000}"/>
    <cellStyle name="40% - Ênfase2 186 5" xfId="16209" xr:uid="{00000000-0005-0000-0000-0000C33F0000}"/>
    <cellStyle name="40% - Ênfase2 186 6" xfId="19518" xr:uid="{00000000-0005-0000-0000-0000C43F0000}"/>
    <cellStyle name="40% - Ênfase2 186 7" xfId="22859" xr:uid="{00000000-0005-0000-0000-0000C53F0000}"/>
    <cellStyle name="40% - Ênfase2 186 8" xfId="26224" xr:uid="{00000000-0005-0000-0000-0000C63F0000}"/>
    <cellStyle name="40% - Ênfase2 186 9" xfId="29533" xr:uid="{00000000-0005-0000-0000-0000C73F0000}"/>
    <cellStyle name="40% - Ênfase2 187" xfId="2847" xr:uid="{00000000-0005-0000-0000-0000C83F0000}"/>
    <cellStyle name="40% - Ênfase2 187 2" xfId="6211" xr:uid="{00000000-0005-0000-0000-0000C93F0000}"/>
    <cellStyle name="40% - Ênfase2 187 3" xfId="9519" xr:uid="{00000000-0005-0000-0000-0000CA3F0000}"/>
    <cellStyle name="40% - Ênfase2 187 4" xfId="12908" xr:uid="{00000000-0005-0000-0000-0000CB3F0000}"/>
    <cellStyle name="40% - Ênfase2 187 5" xfId="16222" xr:uid="{00000000-0005-0000-0000-0000CC3F0000}"/>
    <cellStyle name="40% - Ênfase2 187 6" xfId="19531" xr:uid="{00000000-0005-0000-0000-0000CD3F0000}"/>
    <cellStyle name="40% - Ênfase2 187 7" xfId="22872" xr:uid="{00000000-0005-0000-0000-0000CE3F0000}"/>
    <cellStyle name="40% - Ênfase2 187 8" xfId="26237" xr:uid="{00000000-0005-0000-0000-0000CF3F0000}"/>
    <cellStyle name="40% - Ênfase2 187 9" xfId="29546" xr:uid="{00000000-0005-0000-0000-0000D03F0000}"/>
    <cellStyle name="40% - Ênfase2 188" xfId="2860" xr:uid="{00000000-0005-0000-0000-0000D13F0000}"/>
    <cellStyle name="40% - Ênfase2 188 2" xfId="6224" xr:uid="{00000000-0005-0000-0000-0000D23F0000}"/>
    <cellStyle name="40% - Ênfase2 188 3" xfId="9532" xr:uid="{00000000-0005-0000-0000-0000D33F0000}"/>
    <cellStyle name="40% - Ênfase2 188 4" xfId="12921" xr:uid="{00000000-0005-0000-0000-0000D43F0000}"/>
    <cellStyle name="40% - Ênfase2 188 5" xfId="16235" xr:uid="{00000000-0005-0000-0000-0000D53F0000}"/>
    <cellStyle name="40% - Ênfase2 188 6" xfId="19544" xr:uid="{00000000-0005-0000-0000-0000D63F0000}"/>
    <cellStyle name="40% - Ênfase2 188 7" xfId="22885" xr:uid="{00000000-0005-0000-0000-0000D73F0000}"/>
    <cellStyle name="40% - Ênfase2 188 8" xfId="26250" xr:uid="{00000000-0005-0000-0000-0000D83F0000}"/>
    <cellStyle name="40% - Ênfase2 188 9" xfId="29559" xr:uid="{00000000-0005-0000-0000-0000D93F0000}"/>
    <cellStyle name="40% - Ênfase2 189" xfId="2873" xr:uid="{00000000-0005-0000-0000-0000DA3F0000}"/>
    <cellStyle name="40% - Ênfase2 189 2" xfId="6237" xr:uid="{00000000-0005-0000-0000-0000DB3F0000}"/>
    <cellStyle name="40% - Ênfase2 189 3" xfId="9545" xr:uid="{00000000-0005-0000-0000-0000DC3F0000}"/>
    <cellStyle name="40% - Ênfase2 189 4" xfId="12934" xr:uid="{00000000-0005-0000-0000-0000DD3F0000}"/>
    <cellStyle name="40% - Ênfase2 189 5" xfId="16248" xr:uid="{00000000-0005-0000-0000-0000DE3F0000}"/>
    <cellStyle name="40% - Ênfase2 189 6" xfId="19557" xr:uid="{00000000-0005-0000-0000-0000DF3F0000}"/>
    <cellStyle name="40% - Ênfase2 189 7" xfId="22898" xr:uid="{00000000-0005-0000-0000-0000E03F0000}"/>
    <cellStyle name="40% - Ênfase2 189 8" xfId="26263" xr:uid="{00000000-0005-0000-0000-0000E13F0000}"/>
    <cellStyle name="40% - Ênfase2 189 9" xfId="29572" xr:uid="{00000000-0005-0000-0000-0000E23F0000}"/>
    <cellStyle name="40% - Ênfase2 19" xfId="564" xr:uid="{00000000-0005-0000-0000-0000E33F0000}"/>
    <cellStyle name="40% - Ênfase2 19 2" xfId="3928" xr:uid="{00000000-0005-0000-0000-0000E43F0000}"/>
    <cellStyle name="40% - Ênfase2 19 3" xfId="7236" xr:uid="{00000000-0005-0000-0000-0000E53F0000}"/>
    <cellStyle name="40% - Ênfase2 19 4" xfId="10625" xr:uid="{00000000-0005-0000-0000-0000E63F0000}"/>
    <cellStyle name="40% - Ênfase2 19 5" xfId="13939" xr:uid="{00000000-0005-0000-0000-0000E73F0000}"/>
    <cellStyle name="40% - Ênfase2 19 6" xfId="17248" xr:uid="{00000000-0005-0000-0000-0000E83F0000}"/>
    <cellStyle name="40% - Ênfase2 19 7" xfId="20589" xr:uid="{00000000-0005-0000-0000-0000E93F0000}"/>
    <cellStyle name="40% - Ênfase2 19 8" xfId="23954" xr:uid="{00000000-0005-0000-0000-0000EA3F0000}"/>
    <cellStyle name="40% - Ênfase2 19 9" xfId="27263" xr:uid="{00000000-0005-0000-0000-0000EB3F0000}"/>
    <cellStyle name="40% - Ênfase2 190" xfId="2886" xr:uid="{00000000-0005-0000-0000-0000EC3F0000}"/>
    <cellStyle name="40% - Ênfase2 190 2" xfId="6250" xr:uid="{00000000-0005-0000-0000-0000ED3F0000}"/>
    <cellStyle name="40% - Ênfase2 190 3" xfId="9558" xr:uid="{00000000-0005-0000-0000-0000EE3F0000}"/>
    <cellStyle name="40% - Ênfase2 190 4" xfId="12947" xr:uid="{00000000-0005-0000-0000-0000EF3F0000}"/>
    <cellStyle name="40% - Ênfase2 190 5" xfId="16261" xr:uid="{00000000-0005-0000-0000-0000F03F0000}"/>
    <cellStyle name="40% - Ênfase2 190 6" xfId="19570" xr:uid="{00000000-0005-0000-0000-0000F13F0000}"/>
    <cellStyle name="40% - Ênfase2 190 7" xfId="22911" xr:uid="{00000000-0005-0000-0000-0000F23F0000}"/>
    <cellStyle name="40% - Ênfase2 190 8" xfId="26276" xr:uid="{00000000-0005-0000-0000-0000F33F0000}"/>
    <cellStyle name="40% - Ênfase2 190 9" xfId="29585" xr:uid="{00000000-0005-0000-0000-0000F43F0000}"/>
    <cellStyle name="40% - Ênfase2 191" xfId="2899" xr:uid="{00000000-0005-0000-0000-0000F53F0000}"/>
    <cellStyle name="40% - Ênfase2 191 2" xfId="6263" xr:uid="{00000000-0005-0000-0000-0000F63F0000}"/>
    <cellStyle name="40% - Ênfase2 191 3" xfId="9571" xr:uid="{00000000-0005-0000-0000-0000F73F0000}"/>
    <cellStyle name="40% - Ênfase2 191 4" xfId="12960" xr:uid="{00000000-0005-0000-0000-0000F83F0000}"/>
    <cellStyle name="40% - Ênfase2 191 5" xfId="16274" xr:uid="{00000000-0005-0000-0000-0000F93F0000}"/>
    <cellStyle name="40% - Ênfase2 191 6" xfId="19583" xr:uid="{00000000-0005-0000-0000-0000FA3F0000}"/>
    <cellStyle name="40% - Ênfase2 191 7" xfId="22924" xr:uid="{00000000-0005-0000-0000-0000FB3F0000}"/>
    <cellStyle name="40% - Ênfase2 191 8" xfId="26289" xr:uid="{00000000-0005-0000-0000-0000FC3F0000}"/>
    <cellStyle name="40% - Ênfase2 191 9" xfId="29598" xr:uid="{00000000-0005-0000-0000-0000FD3F0000}"/>
    <cellStyle name="40% - Ênfase2 192" xfId="2912" xr:uid="{00000000-0005-0000-0000-0000FE3F0000}"/>
    <cellStyle name="40% - Ênfase2 192 2" xfId="6276" xr:uid="{00000000-0005-0000-0000-0000FF3F0000}"/>
    <cellStyle name="40% - Ênfase2 192 3" xfId="9584" xr:uid="{00000000-0005-0000-0000-000000400000}"/>
    <cellStyle name="40% - Ênfase2 192 4" xfId="12973" xr:uid="{00000000-0005-0000-0000-000001400000}"/>
    <cellStyle name="40% - Ênfase2 192 5" xfId="16287" xr:uid="{00000000-0005-0000-0000-000002400000}"/>
    <cellStyle name="40% - Ênfase2 192 6" xfId="19596" xr:uid="{00000000-0005-0000-0000-000003400000}"/>
    <cellStyle name="40% - Ênfase2 192 7" xfId="22937" xr:uid="{00000000-0005-0000-0000-000004400000}"/>
    <cellStyle name="40% - Ênfase2 192 8" xfId="26302" xr:uid="{00000000-0005-0000-0000-000005400000}"/>
    <cellStyle name="40% - Ênfase2 192 9" xfId="29611" xr:uid="{00000000-0005-0000-0000-000006400000}"/>
    <cellStyle name="40% - Ênfase2 193" xfId="2925" xr:uid="{00000000-0005-0000-0000-000007400000}"/>
    <cellStyle name="40% - Ênfase2 193 2" xfId="6289" xr:uid="{00000000-0005-0000-0000-000008400000}"/>
    <cellStyle name="40% - Ênfase2 193 3" xfId="9597" xr:uid="{00000000-0005-0000-0000-000009400000}"/>
    <cellStyle name="40% - Ênfase2 193 4" xfId="12986" xr:uid="{00000000-0005-0000-0000-00000A400000}"/>
    <cellStyle name="40% - Ênfase2 193 5" xfId="16300" xr:uid="{00000000-0005-0000-0000-00000B400000}"/>
    <cellStyle name="40% - Ênfase2 193 6" xfId="19609" xr:uid="{00000000-0005-0000-0000-00000C400000}"/>
    <cellStyle name="40% - Ênfase2 193 7" xfId="22950" xr:uid="{00000000-0005-0000-0000-00000D400000}"/>
    <cellStyle name="40% - Ênfase2 193 8" xfId="26315" xr:uid="{00000000-0005-0000-0000-00000E400000}"/>
    <cellStyle name="40% - Ênfase2 193 9" xfId="29624" xr:uid="{00000000-0005-0000-0000-00000F400000}"/>
    <cellStyle name="40% - Ênfase2 194" xfId="2938" xr:uid="{00000000-0005-0000-0000-000010400000}"/>
    <cellStyle name="40% - Ênfase2 194 2" xfId="6302" xr:uid="{00000000-0005-0000-0000-000011400000}"/>
    <cellStyle name="40% - Ênfase2 194 3" xfId="9610" xr:uid="{00000000-0005-0000-0000-000012400000}"/>
    <cellStyle name="40% - Ênfase2 194 4" xfId="12999" xr:uid="{00000000-0005-0000-0000-000013400000}"/>
    <cellStyle name="40% - Ênfase2 194 5" xfId="16313" xr:uid="{00000000-0005-0000-0000-000014400000}"/>
    <cellStyle name="40% - Ênfase2 194 6" xfId="19622" xr:uid="{00000000-0005-0000-0000-000015400000}"/>
    <cellStyle name="40% - Ênfase2 194 7" xfId="22963" xr:uid="{00000000-0005-0000-0000-000016400000}"/>
    <cellStyle name="40% - Ênfase2 194 8" xfId="26328" xr:uid="{00000000-0005-0000-0000-000017400000}"/>
    <cellStyle name="40% - Ênfase2 194 9" xfId="29637" xr:uid="{00000000-0005-0000-0000-000018400000}"/>
    <cellStyle name="40% - Ênfase2 195" xfId="2951" xr:uid="{00000000-0005-0000-0000-000019400000}"/>
    <cellStyle name="40% - Ênfase2 195 2" xfId="6315" xr:uid="{00000000-0005-0000-0000-00001A400000}"/>
    <cellStyle name="40% - Ênfase2 195 3" xfId="9623" xr:uid="{00000000-0005-0000-0000-00001B400000}"/>
    <cellStyle name="40% - Ênfase2 195 4" xfId="13012" xr:uid="{00000000-0005-0000-0000-00001C400000}"/>
    <cellStyle name="40% - Ênfase2 195 5" xfId="16326" xr:uid="{00000000-0005-0000-0000-00001D400000}"/>
    <cellStyle name="40% - Ênfase2 195 6" xfId="19635" xr:uid="{00000000-0005-0000-0000-00001E400000}"/>
    <cellStyle name="40% - Ênfase2 195 7" xfId="22976" xr:uid="{00000000-0005-0000-0000-00001F400000}"/>
    <cellStyle name="40% - Ênfase2 195 8" xfId="26341" xr:uid="{00000000-0005-0000-0000-000020400000}"/>
    <cellStyle name="40% - Ênfase2 195 9" xfId="29650" xr:uid="{00000000-0005-0000-0000-000021400000}"/>
    <cellStyle name="40% - Ênfase2 196" xfId="2964" xr:uid="{00000000-0005-0000-0000-000022400000}"/>
    <cellStyle name="40% - Ênfase2 196 2" xfId="6328" xr:uid="{00000000-0005-0000-0000-000023400000}"/>
    <cellStyle name="40% - Ênfase2 196 3" xfId="9636" xr:uid="{00000000-0005-0000-0000-000024400000}"/>
    <cellStyle name="40% - Ênfase2 196 4" xfId="13025" xr:uid="{00000000-0005-0000-0000-000025400000}"/>
    <cellStyle name="40% - Ênfase2 196 5" xfId="16339" xr:uid="{00000000-0005-0000-0000-000026400000}"/>
    <cellStyle name="40% - Ênfase2 196 6" xfId="19648" xr:uid="{00000000-0005-0000-0000-000027400000}"/>
    <cellStyle name="40% - Ênfase2 196 7" xfId="22989" xr:uid="{00000000-0005-0000-0000-000028400000}"/>
    <cellStyle name="40% - Ênfase2 196 8" xfId="26354" xr:uid="{00000000-0005-0000-0000-000029400000}"/>
    <cellStyle name="40% - Ênfase2 196 9" xfId="29663" xr:uid="{00000000-0005-0000-0000-00002A400000}"/>
    <cellStyle name="40% - Ênfase2 197" xfId="2977" xr:uid="{00000000-0005-0000-0000-00002B400000}"/>
    <cellStyle name="40% - Ênfase2 197 2" xfId="6341" xr:uid="{00000000-0005-0000-0000-00002C400000}"/>
    <cellStyle name="40% - Ênfase2 197 3" xfId="9649" xr:uid="{00000000-0005-0000-0000-00002D400000}"/>
    <cellStyle name="40% - Ênfase2 197 4" xfId="13038" xr:uid="{00000000-0005-0000-0000-00002E400000}"/>
    <cellStyle name="40% - Ênfase2 197 5" xfId="16352" xr:uid="{00000000-0005-0000-0000-00002F400000}"/>
    <cellStyle name="40% - Ênfase2 197 6" xfId="19661" xr:uid="{00000000-0005-0000-0000-000030400000}"/>
    <cellStyle name="40% - Ênfase2 197 7" xfId="23002" xr:uid="{00000000-0005-0000-0000-000031400000}"/>
    <cellStyle name="40% - Ênfase2 197 8" xfId="26367" xr:uid="{00000000-0005-0000-0000-000032400000}"/>
    <cellStyle name="40% - Ênfase2 197 9" xfId="29676" xr:uid="{00000000-0005-0000-0000-000033400000}"/>
    <cellStyle name="40% - Ênfase2 198" xfId="2990" xr:uid="{00000000-0005-0000-0000-000034400000}"/>
    <cellStyle name="40% - Ênfase2 198 2" xfId="6354" xr:uid="{00000000-0005-0000-0000-000035400000}"/>
    <cellStyle name="40% - Ênfase2 198 3" xfId="9662" xr:uid="{00000000-0005-0000-0000-000036400000}"/>
    <cellStyle name="40% - Ênfase2 198 4" xfId="13051" xr:uid="{00000000-0005-0000-0000-000037400000}"/>
    <cellStyle name="40% - Ênfase2 198 5" xfId="16365" xr:uid="{00000000-0005-0000-0000-000038400000}"/>
    <cellStyle name="40% - Ênfase2 198 6" xfId="19674" xr:uid="{00000000-0005-0000-0000-000039400000}"/>
    <cellStyle name="40% - Ênfase2 198 7" xfId="23015" xr:uid="{00000000-0005-0000-0000-00003A400000}"/>
    <cellStyle name="40% - Ênfase2 198 8" xfId="26380" xr:uid="{00000000-0005-0000-0000-00003B400000}"/>
    <cellStyle name="40% - Ênfase2 198 9" xfId="29689" xr:uid="{00000000-0005-0000-0000-00003C400000}"/>
    <cellStyle name="40% - Ênfase2 199" xfId="3003" xr:uid="{00000000-0005-0000-0000-00003D400000}"/>
    <cellStyle name="40% - Ênfase2 199 2" xfId="6367" xr:uid="{00000000-0005-0000-0000-00003E400000}"/>
    <cellStyle name="40% - Ênfase2 199 3" xfId="9675" xr:uid="{00000000-0005-0000-0000-00003F400000}"/>
    <cellStyle name="40% - Ênfase2 199 4" xfId="13064" xr:uid="{00000000-0005-0000-0000-000040400000}"/>
    <cellStyle name="40% - Ênfase2 199 5" xfId="16378" xr:uid="{00000000-0005-0000-0000-000041400000}"/>
    <cellStyle name="40% - Ênfase2 199 6" xfId="19687" xr:uid="{00000000-0005-0000-0000-000042400000}"/>
    <cellStyle name="40% - Ênfase2 199 7" xfId="23028" xr:uid="{00000000-0005-0000-0000-000043400000}"/>
    <cellStyle name="40% - Ênfase2 199 8" xfId="26393" xr:uid="{00000000-0005-0000-0000-000044400000}"/>
    <cellStyle name="40% - Ênfase2 199 9" xfId="29702" xr:uid="{00000000-0005-0000-0000-000045400000}"/>
    <cellStyle name="40% - Ênfase2 2" xfId="151" xr:uid="{00000000-0005-0000-0000-000046400000}"/>
    <cellStyle name="40% - Ênfase2 2 10" xfId="27011" xr:uid="{00000000-0005-0000-0000-000047400000}"/>
    <cellStyle name="40% - Ênfase2 2 2" xfId="312" xr:uid="{00000000-0005-0000-0000-000048400000}"/>
    <cellStyle name="40% - Ênfase2 2 3" xfId="3671" xr:uid="{00000000-0005-0000-0000-000049400000}"/>
    <cellStyle name="40% - Ênfase2 2 4" xfId="6984" xr:uid="{00000000-0005-0000-0000-00004A400000}"/>
    <cellStyle name="40% - Ênfase2 2 5" xfId="10358" xr:uid="{00000000-0005-0000-0000-00004B400000}"/>
    <cellStyle name="40% - Ênfase2 2 6" xfId="13682" xr:uid="{00000000-0005-0000-0000-00004C400000}"/>
    <cellStyle name="40% - Ênfase2 2 7" xfId="16996" xr:uid="{00000000-0005-0000-0000-00004D400000}"/>
    <cellStyle name="40% - Ênfase2 2 8" xfId="20337" xr:uid="{00000000-0005-0000-0000-00004E400000}"/>
    <cellStyle name="40% - Ênfase2 2 9" xfId="23697" xr:uid="{00000000-0005-0000-0000-00004F400000}"/>
    <cellStyle name="40% - Ênfase2 20" xfId="577" xr:uid="{00000000-0005-0000-0000-000050400000}"/>
    <cellStyle name="40% - Ênfase2 20 2" xfId="3941" xr:uid="{00000000-0005-0000-0000-000051400000}"/>
    <cellStyle name="40% - Ênfase2 20 3" xfId="7249" xr:uid="{00000000-0005-0000-0000-000052400000}"/>
    <cellStyle name="40% - Ênfase2 20 4" xfId="10638" xr:uid="{00000000-0005-0000-0000-000053400000}"/>
    <cellStyle name="40% - Ênfase2 20 5" xfId="13952" xr:uid="{00000000-0005-0000-0000-000054400000}"/>
    <cellStyle name="40% - Ênfase2 20 6" xfId="17261" xr:uid="{00000000-0005-0000-0000-000055400000}"/>
    <cellStyle name="40% - Ênfase2 20 7" xfId="20602" xr:uid="{00000000-0005-0000-0000-000056400000}"/>
    <cellStyle name="40% - Ênfase2 20 8" xfId="23967" xr:uid="{00000000-0005-0000-0000-000057400000}"/>
    <cellStyle name="40% - Ênfase2 20 9" xfId="27276" xr:uid="{00000000-0005-0000-0000-000058400000}"/>
    <cellStyle name="40% - Ênfase2 200" xfId="3016" xr:uid="{00000000-0005-0000-0000-000059400000}"/>
    <cellStyle name="40% - Ênfase2 200 2" xfId="6380" xr:uid="{00000000-0005-0000-0000-00005A400000}"/>
    <cellStyle name="40% - Ênfase2 200 3" xfId="9688" xr:uid="{00000000-0005-0000-0000-00005B400000}"/>
    <cellStyle name="40% - Ênfase2 200 4" xfId="13077" xr:uid="{00000000-0005-0000-0000-00005C400000}"/>
    <cellStyle name="40% - Ênfase2 200 5" xfId="16391" xr:uid="{00000000-0005-0000-0000-00005D400000}"/>
    <cellStyle name="40% - Ênfase2 200 6" xfId="19700" xr:uid="{00000000-0005-0000-0000-00005E400000}"/>
    <cellStyle name="40% - Ênfase2 200 7" xfId="23041" xr:uid="{00000000-0005-0000-0000-00005F400000}"/>
    <cellStyle name="40% - Ênfase2 200 8" xfId="26406" xr:uid="{00000000-0005-0000-0000-000060400000}"/>
    <cellStyle name="40% - Ênfase2 200 9" xfId="29715" xr:uid="{00000000-0005-0000-0000-000061400000}"/>
    <cellStyle name="40% - Ênfase2 201" xfId="3029" xr:uid="{00000000-0005-0000-0000-000062400000}"/>
    <cellStyle name="40% - Ênfase2 201 2" xfId="6393" xr:uid="{00000000-0005-0000-0000-000063400000}"/>
    <cellStyle name="40% - Ênfase2 201 3" xfId="9701" xr:uid="{00000000-0005-0000-0000-000064400000}"/>
    <cellStyle name="40% - Ênfase2 201 4" xfId="13090" xr:uid="{00000000-0005-0000-0000-000065400000}"/>
    <cellStyle name="40% - Ênfase2 201 5" xfId="16404" xr:uid="{00000000-0005-0000-0000-000066400000}"/>
    <cellStyle name="40% - Ênfase2 201 6" xfId="19713" xr:uid="{00000000-0005-0000-0000-000067400000}"/>
    <cellStyle name="40% - Ênfase2 201 7" xfId="23054" xr:uid="{00000000-0005-0000-0000-000068400000}"/>
    <cellStyle name="40% - Ênfase2 201 8" xfId="26419" xr:uid="{00000000-0005-0000-0000-000069400000}"/>
    <cellStyle name="40% - Ênfase2 201 9" xfId="29728" xr:uid="{00000000-0005-0000-0000-00006A400000}"/>
    <cellStyle name="40% - Ênfase2 202" xfId="3042" xr:uid="{00000000-0005-0000-0000-00006B400000}"/>
    <cellStyle name="40% - Ênfase2 202 2" xfId="6406" xr:uid="{00000000-0005-0000-0000-00006C400000}"/>
    <cellStyle name="40% - Ênfase2 202 3" xfId="9714" xr:uid="{00000000-0005-0000-0000-00006D400000}"/>
    <cellStyle name="40% - Ênfase2 202 4" xfId="13103" xr:uid="{00000000-0005-0000-0000-00006E400000}"/>
    <cellStyle name="40% - Ênfase2 202 5" xfId="16417" xr:uid="{00000000-0005-0000-0000-00006F400000}"/>
    <cellStyle name="40% - Ênfase2 202 6" xfId="19726" xr:uid="{00000000-0005-0000-0000-000070400000}"/>
    <cellStyle name="40% - Ênfase2 202 7" xfId="23067" xr:uid="{00000000-0005-0000-0000-000071400000}"/>
    <cellStyle name="40% - Ênfase2 202 8" xfId="26432" xr:uid="{00000000-0005-0000-0000-000072400000}"/>
    <cellStyle name="40% - Ênfase2 202 9" xfId="29741" xr:uid="{00000000-0005-0000-0000-000073400000}"/>
    <cellStyle name="40% - Ênfase2 203" xfId="3055" xr:uid="{00000000-0005-0000-0000-000074400000}"/>
    <cellStyle name="40% - Ênfase2 203 2" xfId="6419" xr:uid="{00000000-0005-0000-0000-000075400000}"/>
    <cellStyle name="40% - Ênfase2 203 3" xfId="9727" xr:uid="{00000000-0005-0000-0000-000076400000}"/>
    <cellStyle name="40% - Ênfase2 203 4" xfId="13116" xr:uid="{00000000-0005-0000-0000-000077400000}"/>
    <cellStyle name="40% - Ênfase2 203 5" xfId="16430" xr:uid="{00000000-0005-0000-0000-000078400000}"/>
    <cellStyle name="40% - Ênfase2 203 6" xfId="19739" xr:uid="{00000000-0005-0000-0000-000079400000}"/>
    <cellStyle name="40% - Ênfase2 203 7" xfId="23080" xr:uid="{00000000-0005-0000-0000-00007A400000}"/>
    <cellStyle name="40% - Ênfase2 203 8" xfId="26445" xr:uid="{00000000-0005-0000-0000-00007B400000}"/>
    <cellStyle name="40% - Ênfase2 203 9" xfId="29754" xr:uid="{00000000-0005-0000-0000-00007C400000}"/>
    <cellStyle name="40% - Ênfase2 204" xfId="3068" xr:uid="{00000000-0005-0000-0000-00007D400000}"/>
    <cellStyle name="40% - Ênfase2 204 2" xfId="6432" xr:uid="{00000000-0005-0000-0000-00007E400000}"/>
    <cellStyle name="40% - Ênfase2 204 3" xfId="9740" xr:uid="{00000000-0005-0000-0000-00007F400000}"/>
    <cellStyle name="40% - Ênfase2 204 4" xfId="13129" xr:uid="{00000000-0005-0000-0000-000080400000}"/>
    <cellStyle name="40% - Ênfase2 204 5" xfId="16443" xr:uid="{00000000-0005-0000-0000-000081400000}"/>
    <cellStyle name="40% - Ênfase2 204 6" xfId="19752" xr:uid="{00000000-0005-0000-0000-000082400000}"/>
    <cellStyle name="40% - Ênfase2 204 7" xfId="23093" xr:uid="{00000000-0005-0000-0000-000083400000}"/>
    <cellStyle name="40% - Ênfase2 204 8" xfId="26458" xr:uid="{00000000-0005-0000-0000-000084400000}"/>
    <cellStyle name="40% - Ênfase2 204 9" xfId="29767" xr:uid="{00000000-0005-0000-0000-000085400000}"/>
    <cellStyle name="40% - Ênfase2 205" xfId="3081" xr:uid="{00000000-0005-0000-0000-000086400000}"/>
    <cellStyle name="40% - Ênfase2 205 2" xfId="6445" xr:uid="{00000000-0005-0000-0000-000087400000}"/>
    <cellStyle name="40% - Ênfase2 205 3" xfId="9753" xr:uid="{00000000-0005-0000-0000-000088400000}"/>
    <cellStyle name="40% - Ênfase2 205 4" xfId="13142" xr:uid="{00000000-0005-0000-0000-000089400000}"/>
    <cellStyle name="40% - Ênfase2 205 5" xfId="16456" xr:uid="{00000000-0005-0000-0000-00008A400000}"/>
    <cellStyle name="40% - Ênfase2 205 6" xfId="19765" xr:uid="{00000000-0005-0000-0000-00008B400000}"/>
    <cellStyle name="40% - Ênfase2 205 7" xfId="23106" xr:uid="{00000000-0005-0000-0000-00008C400000}"/>
    <cellStyle name="40% - Ênfase2 205 8" xfId="26471" xr:uid="{00000000-0005-0000-0000-00008D400000}"/>
    <cellStyle name="40% - Ênfase2 205 9" xfId="29780" xr:uid="{00000000-0005-0000-0000-00008E400000}"/>
    <cellStyle name="40% - Ênfase2 206" xfId="3094" xr:uid="{00000000-0005-0000-0000-00008F400000}"/>
    <cellStyle name="40% - Ênfase2 206 2" xfId="6458" xr:uid="{00000000-0005-0000-0000-000090400000}"/>
    <cellStyle name="40% - Ênfase2 206 3" xfId="9766" xr:uid="{00000000-0005-0000-0000-000091400000}"/>
    <cellStyle name="40% - Ênfase2 206 4" xfId="13155" xr:uid="{00000000-0005-0000-0000-000092400000}"/>
    <cellStyle name="40% - Ênfase2 206 5" xfId="16469" xr:uid="{00000000-0005-0000-0000-000093400000}"/>
    <cellStyle name="40% - Ênfase2 206 6" xfId="19778" xr:uid="{00000000-0005-0000-0000-000094400000}"/>
    <cellStyle name="40% - Ênfase2 206 7" xfId="23119" xr:uid="{00000000-0005-0000-0000-000095400000}"/>
    <cellStyle name="40% - Ênfase2 206 8" xfId="26484" xr:uid="{00000000-0005-0000-0000-000096400000}"/>
    <cellStyle name="40% - Ênfase2 206 9" xfId="29793" xr:uid="{00000000-0005-0000-0000-000097400000}"/>
    <cellStyle name="40% - Ênfase2 207" xfId="3107" xr:uid="{00000000-0005-0000-0000-000098400000}"/>
    <cellStyle name="40% - Ênfase2 207 2" xfId="6471" xr:uid="{00000000-0005-0000-0000-000099400000}"/>
    <cellStyle name="40% - Ênfase2 207 3" xfId="9779" xr:uid="{00000000-0005-0000-0000-00009A400000}"/>
    <cellStyle name="40% - Ênfase2 207 4" xfId="13168" xr:uid="{00000000-0005-0000-0000-00009B400000}"/>
    <cellStyle name="40% - Ênfase2 207 5" xfId="16482" xr:uid="{00000000-0005-0000-0000-00009C400000}"/>
    <cellStyle name="40% - Ênfase2 207 6" xfId="19791" xr:uid="{00000000-0005-0000-0000-00009D400000}"/>
    <cellStyle name="40% - Ênfase2 207 7" xfId="23132" xr:uid="{00000000-0005-0000-0000-00009E400000}"/>
    <cellStyle name="40% - Ênfase2 207 8" xfId="26497" xr:uid="{00000000-0005-0000-0000-00009F400000}"/>
    <cellStyle name="40% - Ênfase2 207 9" xfId="29806" xr:uid="{00000000-0005-0000-0000-0000A0400000}"/>
    <cellStyle name="40% - Ênfase2 208" xfId="3120" xr:uid="{00000000-0005-0000-0000-0000A1400000}"/>
    <cellStyle name="40% - Ênfase2 208 2" xfId="6484" xr:uid="{00000000-0005-0000-0000-0000A2400000}"/>
    <cellStyle name="40% - Ênfase2 208 3" xfId="9792" xr:uid="{00000000-0005-0000-0000-0000A3400000}"/>
    <cellStyle name="40% - Ênfase2 208 4" xfId="13181" xr:uid="{00000000-0005-0000-0000-0000A4400000}"/>
    <cellStyle name="40% - Ênfase2 208 5" xfId="16495" xr:uid="{00000000-0005-0000-0000-0000A5400000}"/>
    <cellStyle name="40% - Ênfase2 208 6" xfId="19804" xr:uid="{00000000-0005-0000-0000-0000A6400000}"/>
    <cellStyle name="40% - Ênfase2 208 7" xfId="23145" xr:uid="{00000000-0005-0000-0000-0000A7400000}"/>
    <cellStyle name="40% - Ênfase2 208 8" xfId="26510" xr:uid="{00000000-0005-0000-0000-0000A8400000}"/>
    <cellStyle name="40% - Ênfase2 208 9" xfId="29819" xr:uid="{00000000-0005-0000-0000-0000A9400000}"/>
    <cellStyle name="40% - Ênfase2 209" xfId="3133" xr:uid="{00000000-0005-0000-0000-0000AA400000}"/>
    <cellStyle name="40% - Ênfase2 209 2" xfId="6497" xr:uid="{00000000-0005-0000-0000-0000AB400000}"/>
    <cellStyle name="40% - Ênfase2 209 3" xfId="9805" xr:uid="{00000000-0005-0000-0000-0000AC400000}"/>
    <cellStyle name="40% - Ênfase2 209 4" xfId="13194" xr:uid="{00000000-0005-0000-0000-0000AD400000}"/>
    <cellStyle name="40% - Ênfase2 209 5" xfId="16508" xr:uid="{00000000-0005-0000-0000-0000AE400000}"/>
    <cellStyle name="40% - Ênfase2 209 6" xfId="19817" xr:uid="{00000000-0005-0000-0000-0000AF400000}"/>
    <cellStyle name="40% - Ênfase2 209 7" xfId="23158" xr:uid="{00000000-0005-0000-0000-0000B0400000}"/>
    <cellStyle name="40% - Ênfase2 209 8" xfId="26523" xr:uid="{00000000-0005-0000-0000-0000B1400000}"/>
    <cellStyle name="40% - Ênfase2 209 9" xfId="29832" xr:uid="{00000000-0005-0000-0000-0000B2400000}"/>
    <cellStyle name="40% - Ênfase2 21" xfId="590" xr:uid="{00000000-0005-0000-0000-0000B3400000}"/>
    <cellStyle name="40% - Ênfase2 21 2" xfId="3954" xr:uid="{00000000-0005-0000-0000-0000B4400000}"/>
    <cellStyle name="40% - Ênfase2 21 3" xfId="7262" xr:uid="{00000000-0005-0000-0000-0000B5400000}"/>
    <cellStyle name="40% - Ênfase2 21 4" xfId="10651" xr:uid="{00000000-0005-0000-0000-0000B6400000}"/>
    <cellStyle name="40% - Ênfase2 21 5" xfId="13965" xr:uid="{00000000-0005-0000-0000-0000B7400000}"/>
    <cellStyle name="40% - Ênfase2 21 6" xfId="17274" xr:uid="{00000000-0005-0000-0000-0000B8400000}"/>
    <cellStyle name="40% - Ênfase2 21 7" xfId="20615" xr:uid="{00000000-0005-0000-0000-0000B9400000}"/>
    <cellStyle name="40% - Ênfase2 21 8" xfId="23980" xr:uid="{00000000-0005-0000-0000-0000BA400000}"/>
    <cellStyle name="40% - Ênfase2 21 9" xfId="27289" xr:uid="{00000000-0005-0000-0000-0000BB400000}"/>
    <cellStyle name="40% - Ênfase2 210" xfId="3146" xr:uid="{00000000-0005-0000-0000-0000BC400000}"/>
    <cellStyle name="40% - Ênfase2 210 2" xfId="6510" xr:uid="{00000000-0005-0000-0000-0000BD400000}"/>
    <cellStyle name="40% - Ênfase2 210 3" xfId="9818" xr:uid="{00000000-0005-0000-0000-0000BE400000}"/>
    <cellStyle name="40% - Ênfase2 210 4" xfId="13207" xr:uid="{00000000-0005-0000-0000-0000BF400000}"/>
    <cellStyle name="40% - Ênfase2 210 5" xfId="16521" xr:uid="{00000000-0005-0000-0000-0000C0400000}"/>
    <cellStyle name="40% - Ênfase2 210 6" xfId="19830" xr:uid="{00000000-0005-0000-0000-0000C1400000}"/>
    <cellStyle name="40% - Ênfase2 210 7" xfId="23171" xr:uid="{00000000-0005-0000-0000-0000C2400000}"/>
    <cellStyle name="40% - Ênfase2 210 8" xfId="26536" xr:uid="{00000000-0005-0000-0000-0000C3400000}"/>
    <cellStyle name="40% - Ênfase2 210 9" xfId="29845" xr:uid="{00000000-0005-0000-0000-0000C4400000}"/>
    <cellStyle name="40% - Ênfase2 211" xfId="3159" xr:uid="{00000000-0005-0000-0000-0000C5400000}"/>
    <cellStyle name="40% - Ênfase2 211 2" xfId="6523" xr:uid="{00000000-0005-0000-0000-0000C6400000}"/>
    <cellStyle name="40% - Ênfase2 211 3" xfId="9831" xr:uid="{00000000-0005-0000-0000-0000C7400000}"/>
    <cellStyle name="40% - Ênfase2 211 4" xfId="13220" xr:uid="{00000000-0005-0000-0000-0000C8400000}"/>
    <cellStyle name="40% - Ênfase2 211 5" xfId="16534" xr:uid="{00000000-0005-0000-0000-0000C9400000}"/>
    <cellStyle name="40% - Ênfase2 211 6" xfId="19843" xr:uid="{00000000-0005-0000-0000-0000CA400000}"/>
    <cellStyle name="40% - Ênfase2 211 7" xfId="23184" xr:uid="{00000000-0005-0000-0000-0000CB400000}"/>
    <cellStyle name="40% - Ênfase2 211 8" xfId="26549" xr:uid="{00000000-0005-0000-0000-0000CC400000}"/>
    <cellStyle name="40% - Ênfase2 211 9" xfId="29858" xr:uid="{00000000-0005-0000-0000-0000CD400000}"/>
    <cellStyle name="40% - Ênfase2 212" xfId="3172" xr:uid="{00000000-0005-0000-0000-0000CE400000}"/>
    <cellStyle name="40% - Ênfase2 212 2" xfId="6536" xr:uid="{00000000-0005-0000-0000-0000CF400000}"/>
    <cellStyle name="40% - Ênfase2 212 3" xfId="9844" xr:uid="{00000000-0005-0000-0000-0000D0400000}"/>
    <cellStyle name="40% - Ênfase2 212 4" xfId="13233" xr:uid="{00000000-0005-0000-0000-0000D1400000}"/>
    <cellStyle name="40% - Ênfase2 212 5" xfId="16547" xr:uid="{00000000-0005-0000-0000-0000D2400000}"/>
    <cellStyle name="40% - Ênfase2 212 6" xfId="19856" xr:uid="{00000000-0005-0000-0000-0000D3400000}"/>
    <cellStyle name="40% - Ênfase2 212 7" xfId="23197" xr:uid="{00000000-0005-0000-0000-0000D4400000}"/>
    <cellStyle name="40% - Ênfase2 212 8" xfId="26562" xr:uid="{00000000-0005-0000-0000-0000D5400000}"/>
    <cellStyle name="40% - Ênfase2 212 9" xfId="29871" xr:uid="{00000000-0005-0000-0000-0000D6400000}"/>
    <cellStyle name="40% - Ênfase2 213" xfId="3185" xr:uid="{00000000-0005-0000-0000-0000D7400000}"/>
    <cellStyle name="40% - Ênfase2 213 2" xfId="6549" xr:uid="{00000000-0005-0000-0000-0000D8400000}"/>
    <cellStyle name="40% - Ênfase2 213 3" xfId="9857" xr:uid="{00000000-0005-0000-0000-0000D9400000}"/>
    <cellStyle name="40% - Ênfase2 213 4" xfId="13246" xr:uid="{00000000-0005-0000-0000-0000DA400000}"/>
    <cellStyle name="40% - Ênfase2 213 5" xfId="16560" xr:uid="{00000000-0005-0000-0000-0000DB400000}"/>
    <cellStyle name="40% - Ênfase2 213 6" xfId="19869" xr:uid="{00000000-0005-0000-0000-0000DC400000}"/>
    <cellStyle name="40% - Ênfase2 213 7" xfId="23210" xr:uid="{00000000-0005-0000-0000-0000DD400000}"/>
    <cellStyle name="40% - Ênfase2 213 8" xfId="26575" xr:uid="{00000000-0005-0000-0000-0000DE400000}"/>
    <cellStyle name="40% - Ênfase2 213 9" xfId="29884" xr:uid="{00000000-0005-0000-0000-0000DF400000}"/>
    <cellStyle name="40% - Ênfase2 214" xfId="3198" xr:uid="{00000000-0005-0000-0000-0000E0400000}"/>
    <cellStyle name="40% - Ênfase2 214 2" xfId="6562" xr:uid="{00000000-0005-0000-0000-0000E1400000}"/>
    <cellStyle name="40% - Ênfase2 214 3" xfId="9870" xr:uid="{00000000-0005-0000-0000-0000E2400000}"/>
    <cellStyle name="40% - Ênfase2 214 4" xfId="13259" xr:uid="{00000000-0005-0000-0000-0000E3400000}"/>
    <cellStyle name="40% - Ênfase2 214 5" xfId="16573" xr:uid="{00000000-0005-0000-0000-0000E4400000}"/>
    <cellStyle name="40% - Ênfase2 214 6" xfId="19882" xr:uid="{00000000-0005-0000-0000-0000E5400000}"/>
    <cellStyle name="40% - Ênfase2 214 7" xfId="23223" xr:uid="{00000000-0005-0000-0000-0000E6400000}"/>
    <cellStyle name="40% - Ênfase2 214 8" xfId="26588" xr:uid="{00000000-0005-0000-0000-0000E7400000}"/>
    <cellStyle name="40% - Ênfase2 214 9" xfId="29897" xr:uid="{00000000-0005-0000-0000-0000E8400000}"/>
    <cellStyle name="40% - Ênfase2 215" xfId="3211" xr:uid="{00000000-0005-0000-0000-0000E9400000}"/>
    <cellStyle name="40% - Ênfase2 215 2" xfId="6575" xr:uid="{00000000-0005-0000-0000-0000EA400000}"/>
    <cellStyle name="40% - Ênfase2 215 3" xfId="9883" xr:uid="{00000000-0005-0000-0000-0000EB400000}"/>
    <cellStyle name="40% - Ênfase2 215 4" xfId="13272" xr:uid="{00000000-0005-0000-0000-0000EC400000}"/>
    <cellStyle name="40% - Ênfase2 215 5" xfId="16586" xr:uid="{00000000-0005-0000-0000-0000ED400000}"/>
    <cellStyle name="40% - Ênfase2 215 6" xfId="19895" xr:uid="{00000000-0005-0000-0000-0000EE400000}"/>
    <cellStyle name="40% - Ênfase2 215 7" xfId="23236" xr:uid="{00000000-0005-0000-0000-0000EF400000}"/>
    <cellStyle name="40% - Ênfase2 215 8" xfId="26601" xr:uid="{00000000-0005-0000-0000-0000F0400000}"/>
    <cellStyle name="40% - Ênfase2 215 9" xfId="29910" xr:uid="{00000000-0005-0000-0000-0000F1400000}"/>
    <cellStyle name="40% - Ênfase2 216" xfId="3224" xr:uid="{00000000-0005-0000-0000-0000F2400000}"/>
    <cellStyle name="40% - Ênfase2 216 2" xfId="6588" xr:uid="{00000000-0005-0000-0000-0000F3400000}"/>
    <cellStyle name="40% - Ênfase2 216 3" xfId="9896" xr:uid="{00000000-0005-0000-0000-0000F4400000}"/>
    <cellStyle name="40% - Ênfase2 216 4" xfId="13285" xr:uid="{00000000-0005-0000-0000-0000F5400000}"/>
    <cellStyle name="40% - Ênfase2 216 5" xfId="16599" xr:uid="{00000000-0005-0000-0000-0000F6400000}"/>
    <cellStyle name="40% - Ênfase2 216 6" xfId="19908" xr:uid="{00000000-0005-0000-0000-0000F7400000}"/>
    <cellStyle name="40% - Ênfase2 216 7" xfId="23249" xr:uid="{00000000-0005-0000-0000-0000F8400000}"/>
    <cellStyle name="40% - Ênfase2 216 8" xfId="26614" xr:uid="{00000000-0005-0000-0000-0000F9400000}"/>
    <cellStyle name="40% - Ênfase2 216 9" xfId="29923" xr:uid="{00000000-0005-0000-0000-0000FA400000}"/>
    <cellStyle name="40% - Ênfase2 217" xfId="3237" xr:uid="{00000000-0005-0000-0000-0000FB400000}"/>
    <cellStyle name="40% - Ênfase2 217 2" xfId="6601" xr:uid="{00000000-0005-0000-0000-0000FC400000}"/>
    <cellStyle name="40% - Ênfase2 217 3" xfId="9909" xr:uid="{00000000-0005-0000-0000-0000FD400000}"/>
    <cellStyle name="40% - Ênfase2 217 4" xfId="13298" xr:uid="{00000000-0005-0000-0000-0000FE400000}"/>
    <cellStyle name="40% - Ênfase2 217 5" xfId="16612" xr:uid="{00000000-0005-0000-0000-0000FF400000}"/>
    <cellStyle name="40% - Ênfase2 217 6" xfId="19921" xr:uid="{00000000-0005-0000-0000-000000410000}"/>
    <cellStyle name="40% - Ênfase2 217 7" xfId="23262" xr:uid="{00000000-0005-0000-0000-000001410000}"/>
    <cellStyle name="40% - Ênfase2 217 8" xfId="26627" xr:uid="{00000000-0005-0000-0000-000002410000}"/>
    <cellStyle name="40% - Ênfase2 217 9" xfId="29936" xr:uid="{00000000-0005-0000-0000-000003410000}"/>
    <cellStyle name="40% - Ênfase2 218" xfId="3250" xr:uid="{00000000-0005-0000-0000-000004410000}"/>
    <cellStyle name="40% - Ênfase2 218 2" xfId="6614" xr:uid="{00000000-0005-0000-0000-000005410000}"/>
    <cellStyle name="40% - Ênfase2 218 3" xfId="9922" xr:uid="{00000000-0005-0000-0000-000006410000}"/>
    <cellStyle name="40% - Ênfase2 218 4" xfId="13311" xr:uid="{00000000-0005-0000-0000-000007410000}"/>
    <cellStyle name="40% - Ênfase2 218 5" xfId="16625" xr:uid="{00000000-0005-0000-0000-000008410000}"/>
    <cellStyle name="40% - Ênfase2 218 6" xfId="19934" xr:uid="{00000000-0005-0000-0000-000009410000}"/>
    <cellStyle name="40% - Ênfase2 218 7" xfId="23275" xr:uid="{00000000-0005-0000-0000-00000A410000}"/>
    <cellStyle name="40% - Ênfase2 218 8" xfId="26640" xr:uid="{00000000-0005-0000-0000-00000B410000}"/>
    <cellStyle name="40% - Ênfase2 218 9" xfId="29949" xr:uid="{00000000-0005-0000-0000-00000C410000}"/>
    <cellStyle name="40% - Ênfase2 219" xfId="3263" xr:uid="{00000000-0005-0000-0000-00000D410000}"/>
    <cellStyle name="40% - Ênfase2 219 2" xfId="6627" xr:uid="{00000000-0005-0000-0000-00000E410000}"/>
    <cellStyle name="40% - Ênfase2 219 3" xfId="9935" xr:uid="{00000000-0005-0000-0000-00000F410000}"/>
    <cellStyle name="40% - Ênfase2 219 4" xfId="13324" xr:uid="{00000000-0005-0000-0000-000010410000}"/>
    <cellStyle name="40% - Ênfase2 219 5" xfId="16638" xr:uid="{00000000-0005-0000-0000-000011410000}"/>
    <cellStyle name="40% - Ênfase2 219 6" xfId="19947" xr:uid="{00000000-0005-0000-0000-000012410000}"/>
    <cellStyle name="40% - Ênfase2 219 7" xfId="23288" xr:uid="{00000000-0005-0000-0000-000013410000}"/>
    <cellStyle name="40% - Ênfase2 219 8" xfId="26653" xr:uid="{00000000-0005-0000-0000-000014410000}"/>
    <cellStyle name="40% - Ênfase2 219 9" xfId="29962" xr:uid="{00000000-0005-0000-0000-000015410000}"/>
    <cellStyle name="40% - Ênfase2 22" xfId="603" xr:uid="{00000000-0005-0000-0000-000016410000}"/>
    <cellStyle name="40% - Ênfase2 22 2" xfId="3967" xr:uid="{00000000-0005-0000-0000-000017410000}"/>
    <cellStyle name="40% - Ênfase2 22 3" xfId="7275" xr:uid="{00000000-0005-0000-0000-000018410000}"/>
    <cellStyle name="40% - Ênfase2 22 4" xfId="10664" xr:uid="{00000000-0005-0000-0000-000019410000}"/>
    <cellStyle name="40% - Ênfase2 22 5" xfId="13978" xr:uid="{00000000-0005-0000-0000-00001A410000}"/>
    <cellStyle name="40% - Ênfase2 22 6" xfId="17287" xr:uid="{00000000-0005-0000-0000-00001B410000}"/>
    <cellStyle name="40% - Ênfase2 22 7" xfId="20628" xr:uid="{00000000-0005-0000-0000-00001C410000}"/>
    <cellStyle name="40% - Ênfase2 22 8" xfId="23993" xr:uid="{00000000-0005-0000-0000-00001D410000}"/>
    <cellStyle name="40% - Ênfase2 22 9" xfId="27302" xr:uid="{00000000-0005-0000-0000-00001E410000}"/>
    <cellStyle name="40% - Ênfase2 220" xfId="3276" xr:uid="{00000000-0005-0000-0000-00001F410000}"/>
    <cellStyle name="40% - Ênfase2 220 2" xfId="6640" xr:uid="{00000000-0005-0000-0000-000020410000}"/>
    <cellStyle name="40% - Ênfase2 220 3" xfId="9948" xr:uid="{00000000-0005-0000-0000-000021410000}"/>
    <cellStyle name="40% - Ênfase2 220 4" xfId="13337" xr:uid="{00000000-0005-0000-0000-000022410000}"/>
    <cellStyle name="40% - Ênfase2 220 5" xfId="16651" xr:uid="{00000000-0005-0000-0000-000023410000}"/>
    <cellStyle name="40% - Ênfase2 220 6" xfId="19960" xr:uid="{00000000-0005-0000-0000-000024410000}"/>
    <cellStyle name="40% - Ênfase2 220 7" xfId="23301" xr:uid="{00000000-0005-0000-0000-000025410000}"/>
    <cellStyle name="40% - Ênfase2 220 8" xfId="26666" xr:uid="{00000000-0005-0000-0000-000026410000}"/>
    <cellStyle name="40% - Ênfase2 220 9" xfId="29975" xr:uid="{00000000-0005-0000-0000-000027410000}"/>
    <cellStyle name="40% - Ênfase2 221" xfId="3289" xr:uid="{00000000-0005-0000-0000-000028410000}"/>
    <cellStyle name="40% - Ênfase2 221 2" xfId="6653" xr:uid="{00000000-0005-0000-0000-000029410000}"/>
    <cellStyle name="40% - Ênfase2 221 3" xfId="9961" xr:uid="{00000000-0005-0000-0000-00002A410000}"/>
    <cellStyle name="40% - Ênfase2 221 4" xfId="13350" xr:uid="{00000000-0005-0000-0000-00002B410000}"/>
    <cellStyle name="40% - Ênfase2 221 5" xfId="16664" xr:uid="{00000000-0005-0000-0000-00002C410000}"/>
    <cellStyle name="40% - Ênfase2 221 6" xfId="19973" xr:uid="{00000000-0005-0000-0000-00002D410000}"/>
    <cellStyle name="40% - Ênfase2 221 7" xfId="23314" xr:uid="{00000000-0005-0000-0000-00002E410000}"/>
    <cellStyle name="40% - Ênfase2 221 8" xfId="26679" xr:uid="{00000000-0005-0000-0000-00002F410000}"/>
    <cellStyle name="40% - Ênfase2 221 9" xfId="29988" xr:uid="{00000000-0005-0000-0000-000030410000}"/>
    <cellStyle name="40% - Ênfase2 222" xfId="3302" xr:uid="{00000000-0005-0000-0000-000031410000}"/>
    <cellStyle name="40% - Ênfase2 222 2" xfId="6666" xr:uid="{00000000-0005-0000-0000-000032410000}"/>
    <cellStyle name="40% - Ênfase2 222 3" xfId="9974" xr:uid="{00000000-0005-0000-0000-000033410000}"/>
    <cellStyle name="40% - Ênfase2 222 4" xfId="13363" xr:uid="{00000000-0005-0000-0000-000034410000}"/>
    <cellStyle name="40% - Ênfase2 222 5" xfId="16677" xr:uid="{00000000-0005-0000-0000-000035410000}"/>
    <cellStyle name="40% - Ênfase2 222 6" xfId="19986" xr:uid="{00000000-0005-0000-0000-000036410000}"/>
    <cellStyle name="40% - Ênfase2 222 7" xfId="23327" xr:uid="{00000000-0005-0000-0000-000037410000}"/>
    <cellStyle name="40% - Ênfase2 222 8" xfId="26692" xr:uid="{00000000-0005-0000-0000-000038410000}"/>
    <cellStyle name="40% - Ênfase2 222 9" xfId="30001" xr:uid="{00000000-0005-0000-0000-000039410000}"/>
    <cellStyle name="40% - Ênfase2 223" xfId="3315" xr:uid="{00000000-0005-0000-0000-00003A410000}"/>
    <cellStyle name="40% - Ênfase2 223 2" xfId="6679" xr:uid="{00000000-0005-0000-0000-00003B410000}"/>
    <cellStyle name="40% - Ênfase2 223 3" xfId="9987" xr:uid="{00000000-0005-0000-0000-00003C410000}"/>
    <cellStyle name="40% - Ênfase2 223 4" xfId="13376" xr:uid="{00000000-0005-0000-0000-00003D410000}"/>
    <cellStyle name="40% - Ênfase2 223 5" xfId="16690" xr:uid="{00000000-0005-0000-0000-00003E410000}"/>
    <cellStyle name="40% - Ênfase2 223 6" xfId="19999" xr:uid="{00000000-0005-0000-0000-00003F410000}"/>
    <cellStyle name="40% - Ênfase2 223 7" xfId="23340" xr:uid="{00000000-0005-0000-0000-000040410000}"/>
    <cellStyle name="40% - Ênfase2 223 8" xfId="26705" xr:uid="{00000000-0005-0000-0000-000041410000}"/>
    <cellStyle name="40% - Ênfase2 223 9" xfId="30014" xr:uid="{00000000-0005-0000-0000-000042410000}"/>
    <cellStyle name="40% - Ênfase2 224" xfId="3328" xr:uid="{00000000-0005-0000-0000-000043410000}"/>
    <cellStyle name="40% - Ênfase2 224 2" xfId="6692" xr:uid="{00000000-0005-0000-0000-000044410000}"/>
    <cellStyle name="40% - Ênfase2 224 3" xfId="10000" xr:uid="{00000000-0005-0000-0000-000045410000}"/>
    <cellStyle name="40% - Ênfase2 224 4" xfId="13389" xr:uid="{00000000-0005-0000-0000-000046410000}"/>
    <cellStyle name="40% - Ênfase2 224 5" xfId="16703" xr:uid="{00000000-0005-0000-0000-000047410000}"/>
    <cellStyle name="40% - Ênfase2 224 6" xfId="20012" xr:uid="{00000000-0005-0000-0000-000048410000}"/>
    <cellStyle name="40% - Ênfase2 224 7" xfId="23353" xr:uid="{00000000-0005-0000-0000-000049410000}"/>
    <cellStyle name="40% - Ênfase2 224 8" xfId="26718" xr:uid="{00000000-0005-0000-0000-00004A410000}"/>
    <cellStyle name="40% - Ênfase2 224 9" xfId="30027" xr:uid="{00000000-0005-0000-0000-00004B410000}"/>
    <cellStyle name="40% - Ênfase2 225" xfId="3341" xr:uid="{00000000-0005-0000-0000-00004C410000}"/>
    <cellStyle name="40% - Ênfase2 225 2" xfId="6705" xr:uid="{00000000-0005-0000-0000-00004D410000}"/>
    <cellStyle name="40% - Ênfase2 225 3" xfId="10013" xr:uid="{00000000-0005-0000-0000-00004E410000}"/>
    <cellStyle name="40% - Ênfase2 225 4" xfId="13402" xr:uid="{00000000-0005-0000-0000-00004F410000}"/>
    <cellStyle name="40% - Ênfase2 225 5" xfId="16716" xr:uid="{00000000-0005-0000-0000-000050410000}"/>
    <cellStyle name="40% - Ênfase2 225 6" xfId="20025" xr:uid="{00000000-0005-0000-0000-000051410000}"/>
    <cellStyle name="40% - Ênfase2 225 7" xfId="23366" xr:uid="{00000000-0005-0000-0000-000052410000}"/>
    <cellStyle name="40% - Ênfase2 225 8" xfId="26731" xr:uid="{00000000-0005-0000-0000-000053410000}"/>
    <cellStyle name="40% - Ênfase2 225 9" xfId="30040" xr:uid="{00000000-0005-0000-0000-000054410000}"/>
    <cellStyle name="40% - Ênfase2 226" xfId="3354" xr:uid="{00000000-0005-0000-0000-000055410000}"/>
    <cellStyle name="40% - Ênfase2 226 2" xfId="6718" xr:uid="{00000000-0005-0000-0000-000056410000}"/>
    <cellStyle name="40% - Ênfase2 226 3" xfId="10026" xr:uid="{00000000-0005-0000-0000-000057410000}"/>
    <cellStyle name="40% - Ênfase2 226 4" xfId="13415" xr:uid="{00000000-0005-0000-0000-000058410000}"/>
    <cellStyle name="40% - Ênfase2 226 5" xfId="16729" xr:uid="{00000000-0005-0000-0000-000059410000}"/>
    <cellStyle name="40% - Ênfase2 226 6" xfId="20038" xr:uid="{00000000-0005-0000-0000-00005A410000}"/>
    <cellStyle name="40% - Ênfase2 226 7" xfId="23379" xr:uid="{00000000-0005-0000-0000-00005B410000}"/>
    <cellStyle name="40% - Ênfase2 226 8" xfId="26744" xr:uid="{00000000-0005-0000-0000-00005C410000}"/>
    <cellStyle name="40% - Ênfase2 226 9" xfId="30053" xr:uid="{00000000-0005-0000-0000-00005D410000}"/>
    <cellStyle name="40% - Ênfase2 227" xfId="3367" xr:uid="{00000000-0005-0000-0000-00005E410000}"/>
    <cellStyle name="40% - Ênfase2 227 2" xfId="6731" xr:uid="{00000000-0005-0000-0000-00005F410000}"/>
    <cellStyle name="40% - Ênfase2 227 3" xfId="10039" xr:uid="{00000000-0005-0000-0000-000060410000}"/>
    <cellStyle name="40% - Ênfase2 227 4" xfId="13428" xr:uid="{00000000-0005-0000-0000-000061410000}"/>
    <cellStyle name="40% - Ênfase2 227 5" xfId="16742" xr:uid="{00000000-0005-0000-0000-000062410000}"/>
    <cellStyle name="40% - Ênfase2 227 6" xfId="20051" xr:uid="{00000000-0005-0000-0000-000063410000}"/>
    <cellStyle name="40% - Ênfase2 227 7" xfId="23392" xr:uid="{00000000-0005-0000-0000-000064410000}"/>
    <cellStyle name="40% - Ênfase2 227 8" xfId="26757" xr:uid="{00000000-0005-0000-0000-000065410000}"/>
    <cellStyle name="40% - Ênfase2 227 9" xfId="30066" xr:uid="{00000000-0005-0000-0000-000066410000}"/>
    <cellStyle name="40% - Ênfase2 228" xfId="3380" xr:uid="{00000000-0005-0000-0000-000067410000}"/>
    <cellStyle name="40% - Ênfase2 228 2" xfId="6744" xr:uid="{00000000-0005-0000-0000-000068410000}"/>
    <cellStyle name="40% - Ênfase2 228 3" xfId="10052" xr:uid="{00000000-0005-0000-0000-000069410000}"/>
    <cellStyle name="40% - Ênfase2 228 4" xfId="13441" xr:uid="{00000000-0005-0000-0000-00006A410000}"/>
    <cellStyle name="40% - Ênfase2 228 5" xfId="16755" xr:uid="{00000000-0005-0000-0000-00006B410000}"/>
    <cellStyle name="40% - Ênfase2 228 6" xfId="20064" xr:uid="{00000000-0005-0000-0000-00006C410000}"/>
    <cellStyle name="40% - Ênfase2 228 7" xfId="23405" xr:uid="{00000000-0005-0000-0000-00006D410000}"/>
    <cellStyle name="40% - Ênfase2 228 8" xfId="26770" xr:uid="{00000000-0005-0000-0000-00006E410000}"/>
    <cellStyle name="40% - Ênfase2 228 9" xfId="30079" xr:uid="{00000000-0005-0000-0000-00006F410000}"/>
    <cellStyle name="40% - Ênfase2 229" xfId="3393" xr:uid="{00000000-0005-0000-0000-000070410000}"/>
    <cellStyle name="40% - Ênfase2 229 2" xfId="6757" xr:uid="{00000000-0005-0000-0000-000071410000}"/>
    <cellStyle name="40% - Ênfase2 229 3" xfId="10065" xr:uid="{00000000-0005-0000-0000-000072410000}"/>
    <cellStyle name="40% - Ênfase2 229 4" xfId="13454" xr:uid="{00000000-0005-0000-0000-000073410000}"/>
    <cellStyle name="40% - Ênfase2 229 5" xfId="16768" xr:uid="{00000000-0005-0000-0000-000074410000}"/>
    <cellStyle name="40% - Ênfase2 229 6" xfId="20077" xr:uid="{00000000-0005-0000-0000-000075410000}"/>
    <cellStyle name="40% - Ênfase2 229 7" xfId="23418" xr:uid="{00000000-0005-0000-0000-000076410000}"/>
    <cellStyle name="40% - Ênfase2 229 8" xfId="26783" xr:uid="{00000000-0005-0000-0000-000077410000}"/>
    <cellStyle name="40% - Ênfase2 229 9" xfId="30092" xr:uid="{00000000-0005-0000-0000-000078410000}"/>
    <cellStyle name="40% - Ênfase2 23" xfId="616" xr:uid="{00000000-0005-0000-0000-000079410000}"/>
    <cellStyle name="40% - Ênfase2 23 2" xfId="3980" xr:uid="{00000000-0005-0000-0000-00007A410000}"/>
    <cellStyle name="40% - Ênfase2 23 3" xfId="7288" xr:uid="{00000000-0005-0000-0000-00007B410000}"/>
    <cellStyle name="40% - Ênfase2 23 4" xfId="10677" xr:uid="{00000000-0005-0000-0000-00007C410000}"/>
    <cellStyle name="40% - Ênfase2 23 5" xfId="13991" xr:uid="{00000000-0005-0000-0000-00007D410000}"/>
    <cellStyle name="40% - Ênfase2 23 6" xfId="17300" xr:uid="{00000000-0005-0000-0000-00007E410000}"/>
    <cellStyle name="40% - Ênfase2 23 7" xfId="20641" xr:uid="{00000000-0005-0000-0000-00007F410000}"/>
    <cellStyle name="40% - Ênfase2 23 8" xfId="24006" xr:uid="{00000000-0005-0000-0000-000080410000}"/>
    <cellStyle name="40% - Ênfase2 23 9" xfId="27315" xr:uid="{00000000-0005-0000-0000-000081410000}"/>
    <cellStyle name="40% - Ênfase2 230" xfId="3406" xr:uid="{00000000-0005-0000-0000-000082410000}"/>
    <cellStyle name="40% - Ênfase2 230 2" xfId="6770" xr:uid="{00000000-0005-0000-0000-000083410000}"/>
    <cellStyle name="40% - Ênfase2 230 3" xfId="10078" xr:uid="{00000000-0005-0000-0000-000084410000}"/>
    <cellStyle name="40% - Ênfase2 230 4" xfId="13467" xr:uid="{00000000-0005-0000-0000-000085410000}"/>
    <cellStyle name="40% - Ênfase2 230 5" xfId="16781" xr:uid="{00000000-0005-0000-0000-000086410000}"/>
    <cellStyle name="40% - Ênfase2 230 6" xfId="20090" xr:uid="{00000000-0005-0000-0000-000087410000}"/>
    <cellStyle name="40% - Ênfase2 230 7" xfId="23431" xr:uid="{00000000-0005-0000-0000-000088410000}"/>
    <cellStyle name="40% - Ênfase2 230 8" xfId="26796" xr:uid="{00000000-0005-0000-0000-000089410000}"/>
    <cellStyle name="40% - Ênfase2 230 9" xfId="30105" xr:uid="{00000000-0005-0000-0000-00008A410000}"/>
    <cellStyle name="40% - Ênfase2 231" xfId="3419" xr:uid="{00000000-0005-0000-0000-00008B410000}"/>
    <cellStyle name="40% - Ênfase2 231 2" xfId="6783" xr:uid="{00000000-0005-0000-0000-00008C410000}"/>
    <cellStyle name="40% - Ênfase2 231 3" xfId="10091" xr:uid="{00000000-0005-0000-0000-00008D410000}"/>
    <cellStyle name="40% - Ênfase2 231 4" xfId="13480" xr:uid="{00000000-0005-0000-0000-00008E410000}"/>
    <cellStyle name="40% - Ênfase2 231 5" xfId="16794" xr:uid="{00000000-0005-0000-0000-00008F410000}"/>
    <cellStyle name="40% - Ênfase2 231 6" xfId="20103" xr:uid="{00000000-0005-0000-0000-000090410000}"/>
    <cellStyle name="40% - Ênfase2 231 7" xfId="23444" xr:uid="{00000000-0005-0000-0000-000091410000}"/>
    <cellStyle name="40% - Ênfase2 231 8" xfId="26809" xr:uid="{00000000-0005-0000-0000-000092410000}"/>
    <cellStyle name="40% - Ênfase2 231 9" xfId="30118" xr:uid="{00000000-0005-0000-0000-000093410000}"/>
    <cellStyle name="40% - Ênfase2 232" xfId="3432" xr:uid="{00000000-0005-0000-0000-000094410000}"/>
    <cellStyle name="40% - Ênfase2 232 2" xfId="6796" xr:uid="{00000000-0005-0000-0000-000095410000}"/>
    <cellStyle name="40% - Ênfase2 232 3" xfId="10104" xr:uid="{00000000-0005-0000-0000-000096410000}"/>
    <cellStyle name="40% - Ênfase2 232 4" xfId="13493" xr:uid="{00000000-0005-0000-0000-000097410000}"/>
    <cellStyle name="40% - Ênfase2 232 5" xfId="16807" xr:uid="{00000000-0005-0000-0000-000098410000}"/>
    <cellStyle name="40% - Ênfase2 232 6" xfId="20116" xr:uid="{00000000-0005-0000-0000-000099410000}"/>
    <cellStyle name="40% - Ênfase2 232 7" xfId="23457" xr:uid="{00000000-0005-0000-0000-00009A410000}"/>
    <cellStyle name="40% - Ênfase2 232 8" xfId="26822" xr:uid="{00000000-0005-0000-0000-00009B410000}"/>
    <cellStyle name="40% - Ênfase2 232 9" xfId="30131" xr:uid="{00000000-0005-0000-0000-00009C410000}"/>
    <cellStyle name="40% - Ênfase2 233" xfId="3445" xr:uid="{00000000-0005-0000-0000-00009D410000}"/>
    <cellStyle name="40% - Ênfase2 233 2" xfId="6809" xr:uid="{00000000-0005-0000-0000-00009E410000}"/>
    <cellStyle name="40% - Ênfase2 233 3" xfId="10117" xr:uid="{00000000-0005-0000-0000-00009F410000}"/>
    <cellStyle name="40% - Ênfase2 233 4" xfId="13506" xr:uid="{00000000-0005-0000-0000-0000A0410000}"/>
    <cellStyle name="40% - Ênfase2 233 5" xfId="16820" xr:uid="{00000000-0005-0000-0000-0000A1410000}"/>
    <cellStyle name="40% - Ênfase2 233 6" xfId="20129" xr:uid="{00000000-0005-0000-0000-0000A2410000}"/>
    <cellStyle name="40% - Ênfase2 233 7" xfId="23470" xr:uid="{00000000-0005-0000-0000-0000A3410000}"/>
    <cellStyle name="40% - Ênfase2 233 8" xfId="26835" xr:uid="{00000000-0005-0000-0000-0000A4410000}"/>
    <cellStyle name="40% - Ênfase2 233 9" xfId="30144" xr:uid="{00000000-0005-0000-0000-0000A5410000}"/>
    <cellStyle name="40% - Ênfase2 234" xfId="3458" xr:uid="{00000000-0005-0000-0000-0000A6410000}"/>
    <cellStyle name="40% - Ênfase2 234 2" xfId="6822" xr:uid="{00000000-0005-0000-0000-0000A7410000}"/>
    <cellStyle name="40% - Ênfase2 234 3" xfId="10130" xr:uid="{00000000-0005-0000-0000-0000A8410000}"/>
    <cellStyle name="40% - Ênfase2 234 4" xfId="13519" xr:uid="{00000000-0005-0000-0000-0000A9410000}"/>
    <cellStyle name="40% - Ênfase2 234 5" xfId="16833" xr:uid="{00000000-0005-0000-0000-0000AA410000}"/>
    <cellStyle name="40% - Ênfase2 234 6" xfId="20142" xr:uid="{00000000-0005-0000-0000-0000AB410000}"/>
    <cellStyle name="40% - Ênfase2 234 7" xfId="23483" xr:uid="{00000000-0005-0000-0000-0000AC410000}"/>
    <cellStyle name="40% - Ênfase2 234 8" xfId="26848" xr:uid="{00000000-0005-0000-0000-0000AD410000}"/>
    <cellStyle name="40% - Ênfase2 234 9" xfId="30157" xr:uid="{00000000-0005-0000-0000-0000AE410000}"/>
    <cellStyle name="40% - Ênfase2 235" xfId="3468" xr:uid="{00000000-0005-0000-0000-0000AF410000}"/>
    <cellStyle name="40% - Ênfase2 235 2" xfId="6832" xr:uid="{00000000-0005-0000-0000-0000B0410000}"/>
    <cellStyle name="40% - Ênfase2 235 3" xfId="10140" xr:uid="{00000000-0005-0000-0000-0000B1410000}"/>
    <cellStyle name="40% - Ênfase2 235 4" xfId="13529" xr:uid="{00000000-0005-0000-0000-0000B2410000}"/>
    <cellStyle name="40% - Ênfase2 235 5" xfId="16843" xr:uid="{00000000-0005-0000-0000-0000B3410000}"/>
    <cellStyle name="40% - Ênfase2 235 6" xfId="20152" xr:uid="{00000000-0005-0000-0000-0000B4410000}"/>
    <cellStyle name="40% - Ênfase2 235 7" xfId="23493" xr:uid="{00000000-0005-0000-0000-0000B5410000}"/>
    <cellStyle name="40% - Ênfase2 235 8" xfId="26858" xr:uid="{00000000-0005-0000-0000-0000B6410000}"/>
    <cellStyle name="40% - Ênfase2 235 9" xfId="30167" xr:uid="{00000000-0005-0000-0000-0000B7410000}"/>
    <cellStyle name="40% - Ênfase2 236" xfId="3482" xr:uid="{00000000-0005-0000-0000-0000B8410000}"/>
    <cellStyle name="40% - Ênfase2 236 2" xfId="6846" xr:uid="{00000000-0005-0000-0000-0000B9410000}"/>
    <cellStyle name="40% - Ênfase2 236 3" xfId="10154" xr:uid="{00000000-0005-0000-0000-0000BA410000}"/>
    <cellStyle name="40% - Ênfase2 236 4" xfId="13543" xr:uid="{00000000-0005-0000-0000-0000BB410000}"/>
    <cellStyle name="40% - Ênfase2 236 5" xfId="16857" xr:uid="{00000000-0005-0000-0000-0000BC410000}"/>
    <cellStyle name="40% - Ênfase2 236 6" xfId="20166" xr:uid="{00000000-0005-0000-0000-0000BD410000}"/>
    <cellStyle name="40% - Ênfase2 236 7" xfId="23507" xr:uid="{00000000-0005-0000-0000-0000BE410000}"/>
    <cellStyle name="40% - Ênfase2 236 8" xfId="26872" xr:uid="{00000000-0005-0000-0000-0000BF410000}"/>
    <cellStyle name="40% - Ênfase2 236 9" xfId="30181" xr:uid="{00000000-0005-0000-0000-0000C0410000}"/>
    <cellStyle name="40% - Ênfase2 237" xfId="3496" xr:uid="{00000000-0005-0000-0000-0000C1410000}"/>
    <cellStyle name="40% - Ênfase2 237 2" xfId="6860" xr:uid="{00000000-0005-0000-0000-0000C2410000}"/>
    <cellStyle name="40% - Ênfase2 237 3" xfId="10168" xr:uid="{00000000-0005-0000-0000-0000C3410000}"/>
    <cellStyle name="40% - Ênfase2 237 4" xfId="13557" xr:uid="{00000000-0005-0000-0000-0000C4410000}"/>
    <cellStyle name="40% - Ênfase2 237 5" xfId="16871" xr:uid="{00000000-0005-0000-0000-0000C5410000}"/>
    <cellStyle name="40% - Ênfase2 237 6" xfId="20180" xr:uid="{00000000-0005-0000-0000-0000C6410000}"/>
    <cellStyle name="40% - Ênfase2 237 7" xfId="23521" xr:uid="{00000000-0005-0000-0000-0000C7410000}"/>
    <cellStyle name="40% - Ênfase2 237 8" xfId="26886" xr:uid="{00000000-0005-0000-0000-0000C8410000}"/>
    <cellStyle name="40% - Ênfase2 237 9" xfId="30195" xr:uid="{00000000-0005-0000-0000-0000C9410000}"/>
    <cellStyle name="40% - Ênfase2 238" xfId="3510" xr:uid="{00000000-0005-0000-0000-0000CA410000}"/>
    <cellStyle name="40% - Ênfase2 238 2" xfId="6874" xr:uid="{00000000-0005-0000-0000-0000CB410000}"/>
    <cellStyle name="40% - Ênfase2 238 3" xfId="10182" xr:uid="{00000000-0005-0000-0000-0000CC410000}"/>
    <cellStyle name="40% - Ênfase2 238 4" xfId="13571" xr:uid="{00000000-0005-0000-0000-0000CD410000}"/>
    <cellStyle name="40% - Ênfase2 238 5" xfId="16885" xr:uid="{00000000-0005-0000-0000-0000CE410000}"/>
    <cellStyle name="40% - Ênfase2 238 6" xfId="20194" xr:uid="{00000000-0005-0000-0000-0000CF410000}"/>
    <cellStyle name="40% - Ênfase2 238 7" xfId="23535" xr:uid="{00000000-0005-0000-0000-0000D0410000}"/>
    <cellStyle name="40% - Ênfase2 238 8" xfId="26900" xr:uid="{00000000-0005-0000-0000-0000D1410000}"/>
    <cellStyle name="40% - Ênfase2 238 9" xfId="30209" xr:uid="{00000000-0005-0000-0000-0000D2410000}"/>
    <cellStyle name="40% - Ênfase2 239" xfId="3524" xr:uid="{00000000-0005-0000-0000-0000D3410000}"/>
    <cellStyle name="40% - Ênfase2 239 2" xfId="6888" xr:uid="{00000000-0005-0000-0000-0000D4410000}"/>
    <cellStyle name="40% - Ênfase2 239 3" xfId="10196" xr:uid="{00000000-0005-0000-0000-0000D5410000}"/>
    <cellStyle name="40% - Ênfase2 239 4" xfId="13585" xr:uid="{00000000-0005-0000-0000-0000D6410000}"/>
    <cellStyle name="40% - Ênfase2 239 5" xfId="16899" xr:uid="{00000000-0005-0000-0000-0000D7410000}"/>
    <cellStyle name="40% - Ênfase2 239 6" xfId="20208" xr:uid="{00000000-0005-0000-0000-0000D8410000}"/>
    <cellStyle name="40% - Ênfase2 239 7" xfId="23549" xr:uid="{00000000-0005-0000-0000-0000D9410000}"/>
    <cellStyle name="40% - Ênfase2 239 8" xfId="26914" xr:uid="{00000000-0005-0000-0000-0000DA410000}"/>
    <cellStyle name="40% - Ênfase2 239 9" xfId="30223" xr:uid="{00000000-0005-0000-0000-0000DB410000}"/>
    <cellStyle name="40% - Ênfase2 24" xfId="629" xr:uid="{00000000-0005-0000-0000-0000DC410000}"/>
    <cellStyle name="40% - Ênfase2 24 2" xfId="3993" xr:uid="{00000000-0005-0000-0000-0000DD410000}"/>
    <cellStyle name="40% - Ênfase2 24 3" xfId="7301" xr:uid="{00000000-0005-0000-0000-0000DE410000}"/>
    <cellStyle name="40% - Ênfase2 24 4" xfId="10690" xr:uid="{00000000-0005-0000-0000-0000DF410000}"/>
    <cellStyle name="40% - Ênfase2 24 5" xfId="14004" xr:uid="{00000000-0005-0000-0000-0000E0410000}"/>
    <cellStyle name="40% - Ênfase2 24 6" xfId="17313" xr:uid="{00000000-0005-0000-0000-0000E1410000}"/>
    <cellStyle name="40% - Ênfase2 24 7" xfId="20654" xr:uid="{00000000-0005-0000-0000-0000E2410000}"/>
    <cellStyle name="40% - Ênfase2 24 8" xfId="24019" xr:uid="{00000000-0005-0000-0000-0000E3410000}"/>
    <cellStyle name="40% - Ênfase2 24 9" xfId="27328" xr:uid="{00000000-0005-0000-0000-0000E4410000}"/>
    <cellStyle name="40% - Ênfase2 240" xfId="3538" xr:uid="{00000000-0005-0000-0000-0000E5410000}"/>
    <cellStyle name="40% - Ênfase2 240 2" xfId="6902" xr:uid="{00000000-0005-0000-0000-0000E6410000}"/>
    <cellStyle name="40% - Ênfase2 240 3" xfId="10210" xr:uid="{00000000-0005-0000-0000-0000E7410000}"/>
    <cellStyle name="40% - Ênfase2 240 4" xfId="13599" xr:uid="{00000000-0005-0000-0000-0000E8410000}"/>
    <cellStyle name="40% - Ênfase2 240 5" xfId="16913" xr:uid="{00000000-0005-0000-0000-0000E9410000}"/>
    <cellStyle name="40% - Ênfase2 240 6" xfId="20222" xr:uid="{00000000-0005-0000-0000-0000EA410000}"/>
    <cellStyle name="40% - Ênfase2 240 7" xfId="23563" xr:uid="{00000000-0005-0000-0000-0000EB410000}"/>
    <cellStyle name="40% - Ênfase2 240 8" xfId="26928" xr:uid="{00000000-0005-0000-0000-0000EC410000}"/>
    <cellStyle name="40% - Ênfase2 240 9" xfId="30237" xr:uid="{00000000-0005-0000-0000-0000ED410000}"/>
    <cellStyle name="40% - Ênfase2 241" xfId="3555" xr:uid="{00000000-0005-0000-0000-0000EE410000}"/>
    <cellStyle name="40% - Ênfase2 241 2" xfId="6919" xr:uid="{00000000-0005-0000-0000-0000EF410000}"/>
    <cellStyle name="40% - Ênfase2 241 3" xfId="10227" xr:uid="{00000000-0005-0000-0000-0000F0410000}"/>
    <cellStyle name="40% - Ênfase2 241 4" xfId="13616" xr:uid="{00000000-0005-0000-0000-0000F1410000}"/>
    <cellStyle name="40% - Ênfase2 241 5" xfId="16930" xr:uid="{00000000-0005-0000-0000-0000F2410000}"/>
    <cellStyle name="40% - Ênfase2 241 6" xfId="20239" xr:uid="{00000000-0005-0000-0000-0000F3410000}"/>
    <cellStyle name="40% - Ênfase2 241 7" xfId="23580" xr:uid="{00000000-0005-0000-0000-0000F4410000}"/>
    <cellStyle name="40% - Ênfase2 241 8" xfId="26945" xr:uid="{00000000-0005-0000-0000-0000F5410000}"/>
    <cellStyle name="40% - Ênfase2 241 9" xfId="30254" xr:uid="{00000000-0005-0000-0000-0000F6410000}"/>
    <cellStyle name="40% - Ênfase2 242" xfId="3567" xr:uid="{00000000-0005-0000-0000-0000F7410000}"/>
    <cellStyle name="40% - Ênfase2 242 2" xfId="6931" xr:uid="{00000000-0005-0000-0000-0000F8410000}"/>
    <cellStyle name="40% - Ênfase2 242 3" xfId="10239" xr:uid="{00000000-0005-0000-0000-0000F9410000}"/>
    <cellStyle name="40% - Ênfase2 242 4" xfId="13628" xr:uid="{00000000-0005-0000-0000-0000FA410000}"/>
    <cellStyle name="40% - Ênfase2 242 5" xfId="16942" xr:uid="{00000000-0005-0000-0000-0000FB410000}"/>
    <cellStyle name="40% - Ênfase2 242 6" xfId="20251" xr:uid="{00000000-0005-0000-0000-0000FC410000}"/>
    <cellStyle name="40% - Ênfase2 242 7" xfId="23592" xr:uid="{00000000-0005-0000-0000-0000FD410000}"/>
    <cellStyle name="40% - Ênfase2 242 8" xfId="26957" xr:uid="{00000000-0005-0000-0000-0000FE410000}"/>
    <cellStyle name="40% - Ênfase2 242 9" xfId="30266" xr:uid="{00000000-0005-0000-0000-0000FF410000}"/>
    <cellStyle name="40% - Ênfase2 243" xfId="3577" xr:uid="{00000000-0005-0000-0000-000000420000}"/>
    <cellStyle name="40% - Ênfase2 243 2" xfId="6941" xr:uid="{00000000-0005-0000-0000-000001420000}"/>
    <cellStyle name="40% - Ênfase2 243 3" xfId="10249" xr:uid="{00000000-0005-0000-0000-000002420000}"/>
    <cellStyle name="40% - Ênfase2 243 4" xfId="13638" xr:uid="{00000000-0005-0000-0000-000003420000}"/>
    <cellStyle name="40% - Ênfase2 243 5" xfId="16952" xr:uid="{00000000-0005-0000-0000-000004420000}"/>
    <cellStyle name="40% - Ênfase2 243 6" xfId="20261" xr:uid="{00000000-0005-0000-0000-000005420000}"/>
    <cellStyle name="40% - Ênfase2 243 7" xfId="23602" xr:uid="{00000000-0005-0000-0000-000006420000}"/>
    <cellStyle name="40% - Ênfase2 243 8" xfId="26967" xr:uid="{00000000-0005-0000-0000-000007420000}"/>
    <cellStyle name="40% - Ênfase2 243 9" xfId="30276" xr:uid="{00000000-0005-0000-0000-000008420000}"/>
    <cellStyle name="40% - Ênfase2 244" xfId="3594" xr:uid="{00000000-0005-0000-0000-000009420000}"/>
    <cellStyle name="40% - Ênfase2 244 2" xfId="6958" xr:uid="{00000000-0005-0000-0000-00000A420000}"/>
    <cellStyle name="40% - Ênfase2 244 3" xfId="10266" xr:uid="{00000000-0005-0000-0000-00000B420000}"/>
    <cellStyle name="40% - Ênfase2 244 4" xfId="13655" xr:uid="{00000000-0005-0000-0000-00000C420000}"/>
    <cellStyle name="40% - Ênfase2 244 5" xfId="16969" xr:uid="{00000000-0005-0000-0000-00000D420000}"/>
    <cellStyle name="40% - Ênfase2 244 6" xfId="20278" xr:uid="{00000000-0005-0000-0000-00000E420000}"/>
    <cellStyle name="40% - Ênfase2 244 7" xfId="23619" xr:uid="{00000000-0005-0000-0000-00000F420000}"/>
    <cellStyle name="40% - Ênfase2 244 8" xfId="26984" xr:uid="{00000000-0005-0000-0000-000010420000}"/>
    <cellStyle name="40% - Ênfase2 244 9" xfId="30293" xr:uid="{00000000-0005-0000-0000-000011420000}"/>
    <cellStyle name="40% - Ênfase2 245" xfId="3607" xr:uid="{00000000-0005-0000-0000-000012420000}"/>
    <cellStyle name="40% - Ênfase2 245 2" xfId="6971" xr:uid="{00000000-0005-0000-0000-000013420000}"/>
    <cellStyle name="40% - Ênfase2 245 3" xfId="10279" xr:uid="{00000000-0005-0000-0000-000014420000}"/>
    <cellStyle name="40% - Ênfase2 245 4" xfId="13668" xr:uid="{00000000-0005-0000-0000-000015420000}"/>
    <cellStyle name="40% - Ênfase2 245 5" xfId="16982" xr:uid="{00000000-0005-0000-0000-000016420000}"/>
    <cellStyle name="40% - Ênfase2 245 6" xfId="20291" xr:uid="{00000000-0005-0000-0000-000017420000}"/>
    <cellStyle name="40% - Ênfase2 245 7" xfId="23632" xr:uid="{00000000-0005-0000-0000-000018420000}"/>
    <cellStyle name="40% - Ênfase2 245 8" xfId="26997" xr:uid="{00000000-0005-0000-0000-000019420000}"/>
    <cellStyle name="40% - Ênfase2 245 9" xfId="30306" xr:uid="{00000000-0005-0000-0000-00001A420000}"/>
    <cellStyle name="40% - Ênfase2 246" xfId="3648" xr:uid="{00000000-0005-0000-0000-00001B420000}"/>
    <cellStyle name="40% - Ênfase2 247" xfId="3613" xr:uid="{00000000-0005-0000-0000-00001C420000}"/>
    <cellStyle name="40% - Ênfase2 248" xfId="10333" xr:uid="{00000000-0005-0000-0000-00001D420000}"/>
    <cellStyle name="40% - Ênfase2 249" xfId="10287" xr:uid="{00000000-0005-0000-0000-00001E420000}"/>
    <cellStyle name="40% - Ênfase2 25" xfId="642" xr:uid="{00000000-0005-0000-0000-00001F420000}"/>
    <cellStyle name="40% - Ênfase2 25 2" xfId="4006" xr:uid="{00000000-0005-0000-0000-000020420000}"/>
    <cellStyle name="40% - Ênfase2 25 3" xfId="7314" xr:uid="{00000000-0005-0000-0000-000021420000}"/>
    <cellStyle name="40% - Ênfase2 25 4" xfId="10703" xr:uid="{00000000-0005-0000-0000-000022420000}"/>
    <cellStyle name="40% - Ênfase2 25 5" xfId="14017" xr:uid="{00000000-0005-0000-0000-000023420000}"/>
    <cellStyle name="40% - Ênfase2 25 6" xfId="17326" xr:uid="{00000000-0005-0000-0000-000024420000}"/>
    <cellStyle name="40% - Ênfase2 25 7" xfId="20667" xr:uid="{00000000-0005-0000-0000-000025420000}"/>
    <cellStyle name="40% - Ênfase2 25 8" xfId="24032" xr:uid="{00000000-0005-0000-0000-000026420000}"/>
    <cellStyle name="40% - Ênfase2 25 9" xfId="27341" xr:uid="{00000000-0005-0000-0000-000027420000}"/>
    <cellStyle name="40% - Ênfase2 250" xfId="10326" xr:uid="{00000000-0005-0000-0000-000028420000}"/>
    <cellStyle name="40% - Ênfase2 251" xfId="20319" xr:uid="{00000000-0005-0000-0000-000029420000}"/>
    <cellStyle name="40% - Ênfase2 252" xfId="23674" xr:uid="{00000000-0005-0000-0000-00002A420000}"/>
    <cellStyle name="40% - Ênfase2 253" xfId="23639" xr:uid="{00000000-0005-0000-0000-00002B420000}"/>
    <cellStyle name="40% - Ênfase2 26" xfId="655" xr:uid="{00000000-0005-0000-0000-00002C420000}"/>
    <cellStyle name="40% - Ênfase2 26 2" xfId="4019" xr:uid="{00000000-0005-0000-0000-00002D420000}"/>
    <cellStyle name="40% - Ênfase2 26 3" xfId="7327" xr:uid="{00000000-0005-0000-0000-00002E420000}"/>
    <cellStyle name="40% - Ênfase2 26 4" xfId="10716" xr:uid="{00000000-0005-0000-0000-00002F420000}"/>
    <cellStyle name="40% - Ênfase2 26 5" xfId="14030" xr:uid="{00000000-0005-0000-0000-000030420000}"/>
    <cellStyle name="40% - Ênfase2 26 6" xfId="17339" xr:uid="{00000000-0005-0000-0000-000031420000}"/>
    <cellStyle name="40% - Ênfase2 26 7" xfId="20680" xr:uid="{00000000-0005-0000-0000-000032420000}"/>
    <cellStyle name="40% - Ênfase2 26 8" xfId="24045" xr:uid="{00000000-0005-0000-0000-000033420000}"/>
    <cellStyle name="40% - Ênfase2 26 9" xfId="27354" xr:uid="{00000000-0005-0000-0000-000034420000}"/>
    <cellStyle name="40% - Ênfase2 27" xfId="668" xr:uid="{00000000-0005-0000-0000-000035420000}"/>
    <cellStyle name="40% - Ênfase2 27 2" xfId="4032" xr:uid="{00000000-0005-0000-0000-000036420000}"/>
    <cellStyle name="40% - Ênfase2 27 3" xfId="7340" xr:uid="{00000000-0005-0000-0000-000037420000}"/>
    <cellStyle name="40% - Ênfase2 27 4" xfId="10729" xr:uid="{00000000-0005-0000-0000-000038420000}"/>
    <cellStyle name="40% - Ênfase2 27 5" xfId="14043" xr:uid="{00000000-0005-0000-0000-000039420000}"/>
    <cellStyle name="40% - Ênfase2 27 6" xfId="17352" xr:uid="{00000000-0005-0000-0000-00003A420000}"/>
    <cellStyle name="40% - Ênfase2 27 7" xfId="20693" xr:uid="{00000000-0005-0000-0000-00003B420000}"/>
    <cellStyle name="40% - Ênfase2 27 8" xfId="24058" xr:uid="{00000000-0005-0000-0000-00003C420000}"/>
    <cellStyle name="40% - Ênfase2 27 9" xfId="27367" xr:uid="{00000000-0005-0000-0000-00003D420000}"/>
    <cellStyle name="40% - Ênfase2 28" xfId="681" xr:uid="{00000000-0005-0000-0000-00003E420000}"/>
    <cellStyle name="40% - Ênfase2 28 2" xfId="4045" xr:uid="{00000000-0005-0000-0000-00003F420000}"/>
    <cellStyle name="40% - Ênfase2 28 3" xfId="7353" xr:uid="{00000000-0005-0000-0000-000040420000}"/>
    <cellStyle name="40% - Ênfase2 28 4" xfId="10742" xr:uid="{00000000-0005-0000-0000-000041420000}"/>
    <cellStyle name="40% - Ênfase2 28 5" xfId="14056" xr:uid="{00000000-0005-0000-0000-000042420000}"/>
    <cellStyle name="40% - Ênfase2 28 6" xfId="17365" xr:uid="{00000000-0005-0000-0000-000043420000}"/>
    <cellStyle name="40% - Ênfase2 28 7" xfId="20706" xr:uid="{00000000-0005-0000-0000-000044420000}"/>
    <cellStyle name="40% - Ênfase2 28 8" xfId="24071" xr:uid="{00000000-0005-0000-0000-000045420000}"/>
    <cellStyle name="40% - Ênfase2 28 9" xfId="27380" xr:uid="{00000000-0005-0000-0000-000046420000}"/>
    <cellStyle name="40% - Ênfase2 29" xfId="694" xr:uid="{00000000-0005-0000-0000-000047420000}"/>
    <cellStyle name="40% - Ênfase2 29 2" xfId="4058" xr:uid="{00000000-0005-0000-0000-000048420000}"/>
    <cellStyle name="40% - Ênfase2 29 3" xfId="7366" xr:uid="{00000000-0005-0000-0000-000049420000}"/>
    <cellStyle name="40% - Ênfase2 29 4" xfId="10755" xr:uid="{00000000-0005-0000-0000-00004A420000}"/>
    <cellStyle name="40% - Ênfase2 29 5" xfId="14069" xr:uid="{00000000-0005-0000-0000-00004B420000}"/>
    <cellStyle name="40% - Ênfase2 29 6" xfId="17378" xr:uid="{00000000-0005-0000-0000-00004C420000}"/>
    <cellStyle name="40% - Ênfase2 29 7" xfId="20719" xr:uid="{00000000-0005-0000-0000-00004D420000}"/>
    <cellStyle name="40% - Ênfase2 29 8" xfId="24084" xr:uid="{00000000-0005-0000-0000-00004E420000}"/>
    <cellStyle name="40% - Ênfase2 29 9" xfId="27393" xr:uid="{00000000-0005-0000-0000-00004F420000}"/>
    <cellStyle name="40% - Ênfase2 3" xfId="167" xr:uid="{00000000-0005-0000-0000-000050420000}"/>
    <cellStyle name="40% - Ênfase2 3 10" xfId="27027" xr:uid="{00000000-0005-0000-0000-000051420000}"/>
    <cellStyle name="40% - Ênfase2 3 2" xfId="328" xr:uid="{00000000-0005-0000-0000-000052420000}"/>
    <cellStyle name="40% - Ênfase2 3 3" xfId="3687" xr:uid="{00000000-0005-0000-0000-000053420000}"/>
    <cellStyle name="40% - Ênfase2 3 4" xfId="7000" xr:uid="{00000000-0005-0000-0000-000054420000}"/>
    <cellStyle name="40% - Ênfase2 3 5" xfId="10374" xr:uid="{00000000-0005-0000-0000-000055420000}"/>
    <cellStyle name="40% - Ênfase2 3 6" xfId="13698" xr:uid="{00000000-0005-0000-0000-000056420000}"/>
    <cellStyle name="40% - Ênfase2 3 7" xfId="17012" xr:uid="{00000000-0005-0000-0000-000057420000}"/>
    <cellStyle name="40% - Ênfase2 3 8" xfId="20353" xr:uid="{00000000-0005-0000-0000-000058420000}"/>
    <cellStyle name="40% - Ênfase2 3 9" xfId="23713" xr:uid="{00000000-0005-0000-0000-000059420000}"/>
    <cellStyle name="40% - Ênfase2 30" xfId="707" xr:uid="{00000000-0005-0000-0000-00005A420000}"/>
    <cellStyle name="40% - Ênfase2 30 2" xfId="4071" xr:uid="{00000000-0005-0000-0000-00005B420000}"/>
    <cellStyle name="40% - Ênfase2 30 3" xfId="7379" xr:uid="{00000000-0005-0000-0000-00005C420000}"/>
    <cellStyle name="40% - Ênfase2 30 4" xfId="10768" xr:uid="{00000000-0005-0000-0000-00005D420000}"/>
    <cellStyle name="40% - Ênfase2 30 5" xfId="14082" xr:uid="{00000000-0005-0000-0000-00005E420000}"/>
    <cellStyle name="40% - Ênfase2 30 6" xfId="17391" xr:uid="{00000000-0005-0000-0000-00005F420000}"/>
    <cellStyle name="40% - Ênfase2 30 7" xfId="20732" xr:uid="{00000000-0005-0000-0000-000060420000}"/>
    <cellStyle name="40% - Ênfase2 30 8" xfId="24097" xr:uid="{00000000-0005-0000-0000-000061420000}"/>
    <cellStyle name="40% - Ênfase2 30 9" xfId="27406" xr:uid="{00000000-0005-0000-0000-000062420000}"/>
    <cellStyle name="40% - Ênfase2 31" xfId="720" xr:uid="{00000000-0005-0000-0000-000063420000}"/>
    <cellStyle name="40% - Ênfase2 31 2" xfId="4084" xr:uid="{00000000-0005-0000-0000-000064420000}"/>
    <cellStyle name="40% - Ênfase2 31 3" xfId="7392" xr:uid="{00000000-0005-0000-0000-000065420000}"/>
    <cellStyle name="40% - Ênfase2 31 4" xfId="10781" xr:uid="{00000000-0005-0000-0000-000066420000}"/>
    <cellStyle name="40% - Ênfase2 31 5" xfId="14095" xr:uid="{00000000-0005-0000-0000-000067420000}"/>
    <cellStyle name="40% - Ênfase2 31 6" xfId="17404" xr:uid="{00000000-0005-0000-0000-000068420000}"/>
    <cellStyle name="40% - Ênfase2 31 7" xfId="20745" xr:uid="{00000000-0005-0000-0000-000069420000}"/>
    <cellStyle name="40% - Ênfase2 31 8" xfId="24110" xr:uid="{00000000-0005-0000-0000-00006A420000}"/>
    <cellStyle name="40% - Ênfase2 31 9" xfId="27419" xr:uid="{00000000-0005-0000-0000-00006B420000}"/>
    <cellStyle name="40% - Ênfase2 32" xfId="733" xr:uid="{00000000-0005-0000-0000-00006C420000}"/>
    <cellStyle name="40% - Ênfase2 32 2" xfId="4097" xr:uid="{00000000-0005-0000-0000-00006D420000}"/>
    <cellStyle name="40% - Ênfase2 32 3" xfId="7405" xr:uid="{00000000-0005-0000-0000-00006E420000}"/>
    <cellStyle name="40% - Ênfase2 32 4" xfId="10794" xr:uid="{00000000-0005-0000-0000-00006F420000}"/>
    <cellStyle name="40% - Ênfase2 32 5" xfId="14108" xr:uid="{00000000-0005-0000-0000-000070420000}"/>
    <cellStyle name="40% - Ênfase2 32 6" xfId="17417" xr:uid="{00000000-0005-0000-0000-000071420000}"/>
    <cellStyle name="40% - Ênfase2 32 7" xfId="20758" xr:uid="{00000000-0005-0000-0000-000072420000}"/>
    <cellStyle name="40% - Ênfase2 32 8" xfId="24123" xr:uid="{00000000-0005-0000-0000-000073420000}"/>
    <cellStyle name="40% - Ênfase2 32 9" xfId="27432" xr:uid="{00000000-0005-0000-0000-000074420000}"/>
    <cellStyle name="40% - Ênfase2 33" xfId="746" xr:uid="{00000000-0005-0000-0000-000075420000}"/>
    <cellStyle name="40% - Ênfase2 33 2" xfId="4110" xr:uid="{00000000-0005-0000-0000-000076420000}"/>
    <cellStyle name="40% - Ênfase2 33 3" xfId="7418" xr:uid="{00000000-0005-0000-0000-000077420000}"/>
    <cellStyle name="40% - Ênfase2 33 4" xfId="10807" xr:uid="{00000000-0005-0000-0000-000078420000}"/>
    <cellStyle name="40% - Ênfase2 33 5" xfId="14121" xr:uid="{00000000-0005-0000-0000-000079420000}"/>
    <cellStyle name="40% - Ênfase2 33 6" xfId="17430" xr:uid="{00000000-0005-0000-0000-00007A420000}"/>
    <cellStyle name="40% - Ênfase2 33 7" xfId="20771" xr:uid="{00000000-0005-0000-0000-00007B420000}"/>
    <cellStyle name="40% - Ênfase2 33 8" xfId="24136" xr:uid="{00000000-0005-0000-0000-00007C420000}"/>
    <cellStyle name="40% - Ênfase2 33 9" xfId="27445" xr:uid="{00000000-0005-0000-0000-00007D420000}"/>
    <cellStyle name="40% - Ênfase2 34" xfId="759" xr:uid="{00000000-0005-0000-0000-00007E420000}"/>
    <cellStyle name="40% - Ênfase2 34 2" xfId="4123" xr:uid="{00000000-0005-0000-0000-00007F420000}"/>
    <cellStyle name="40% - Ênfase2 34 3" xfId="7431" xr:uid="{00000000-0005-0000-0000-000080420000}"/>
    <cellStyle name="40% - Ênfase2 34 4" xfId="10820" xr:uid="{00000000-0005-0000-0000-000081420000}"/>
    <cellStyle name="40% - Ênfase2 34 5" xfId="14134" xr:uid="{00000000-0005-0000-0000-000082420000}"/>
    <cellStyle name="40% - Ênfase2 34 6" xfId="17443" xr:uid="{00000000-0005-0000-0000-000083420000}"/>
    <cellStyle name="40% - Ênfase2 34 7" xfId="20784" xr:uid="{00000000-0005-0000-0000-000084420000}"/>
    <cellStyle name="40% - Ênfase2 34 8" xfId="24149" xr:uid="{00000000-0005-0000-0000-000085420000}"/>
    <cellStyle name="40% - Ênfase2 34 9" xfId="27458" xr:uid="{00000000-0005-0000-0000-000086420000}"/>
    <cellStyle name="40% - Ênfase2 35" xfId="772" xr:uid="{00000000-0005-0000-0000-000087420000}"/>
    <cellStyle name="40% - Ênfase2 35 2" xfId="4136" xr:uid="{00000000-0005-0000-0000-000088420000}"/>
    <cellStyle name="40% - Ênfase2 35 3" xfId="7444" xr:uid="{00000000-0005-0000-0000-000089420000}"/>
    <cellStyle name="40% - Ênfase2 35 4" xfId="10833" xr:uid="{00000000-0005-0000-0000-00008A420000}"/>
    <cellStyle name="40% - Ênfase2 35 5" xfId="14147" xr:uid="{00000000-0005-0000-0000-00008B420000}"/>
    <cellStyle name="40% - Ênfase2 35 6" xfId="17456" xr:uid="{00000000-0005-0000-0000-00008C420000}"/>
    <cellStyle name="40% - Ênfase2 35 7" xfId="20797" xr:uid="{00000000-0005-0000-0000-00008D420000}"/>
    <cellStyle name="40% - Ênfase2 35 8" xfId="24162" xr:uid="{00000000-0005-0000-0000-00008E420000}"/>
    <cellStyle name="40% - Ênfase2 35 9" xfId="27471" xr:uid="{00000000-0005-0000-0000-00008F420000}"/>
    <cellStyle name="40% - Ênfase2 36" xfId="785" xr:uid="{00000000-0005-0000-0000-000090420000}"/>
    <cellStyle name="40% - Ênfase2 36 2" xfId="4149" xr:uid="{00000000-0005-0000-0000-000091420000}"/>
    <cellStyle name="40% - Ênfase2 36 3" xfId="7457" xr:uid="{00000000-0005-0000-0000-000092420000}"/>
    <cellStyle name="40% - Ênfase2 36 4" xfId="10846" xr:uid="{00000000-0005-0000-0000-000093420000}"/>
    <cellStyle name="40% - Ênfase2 36 5" xfId="14160" xr:uid="{00000000-0005-0000-0000-000094420000}"/>
    <cellStyle name="40% - Ênfase2 36 6" xfId="17469" xr:uid="{00000000-0005-0000-0000-000095420000}"/>
    <cellStyle name="40% - Ênfase2 36 7" xfId="20810" xr:uid="{00000000-0005-0000-0000-000096420000}"/>
    <cellStyle name="40% - Ênfase2 36 8" xfId="24175" xr:uid="{00000000-0005-0000-0000-000097420000}"/>
    <cellStyle name="40% - Ênfase2 36 9" xfId="27484" xr:uid="{00000000-0005-0000-0000-000098420000}"/>
    <cellStyle name="40% - Ênfase2 37" xfId="798" xr:uid="{00000000-0005-0000-0000-000099420000}"/>
    <cellStyle name="40% - Ênfase2 37 2" xfId="4162" xr:uid="{00000000-0005-0000-0000-00009A420000}"/>
    <cellStyle name="40% - Ênfase2 37 3" xfId="7470" xr:uid="{00000000-0005-0000-0000-00009B420000}"/>
    <cellStyle name="40% - Ênfase2 37 4" xfId="10859" xr:uid="{00000000-0005-0000-0000-00009C420000}"/>
    <cellStyle name="40% - Ênfase2 37 5" xfId="14173" xr:uid="{00000000-0005-0000-0000-00009D420000}"/>
    <cellStyle name="40% - Ênfase2 37 6" xfId="17482" xr:uid="{00000000-0005-0000-0000-00009E420000}"/>
    <cellStyle name="40% - Ênfase2 37 7" xfId="20823" xr:uid="{00000000-0005-0000-0000-00009F420000}"/>
    <cellStyle name="40% - Ênfase2 37 8" xfId="24188" xr:uid="{00000000-0005-0000-0000-0000A0420000}"/>
    <cellStyle name="40% - Ênfase2 37 9" xfId="27497" xr:uid="{00000000-0005-0000-0000-0000A1420000}"/>
    <cellStyle name="40% - Ênfase2 38" xfId="811" xr:uid="{00000000-0005-0000-0000-0000A2420000}"/>
    <cellStyle name="40% - Ênfase2 38 2" xfId="4175" xr:uid="{00000000-0005-0000-0000-0000A3420000}"/>
    <cellStyle name="40% - Ênfase2 38 3" xfId="7483" xr:uid="{00000000-0005-0000-0000-0000A4420000}"/>
    <cellStyle name="40% - Ênfase2 38 4" xfId="10872" xr:uid="{00000000-0005-0000-0000-0000A5420000}"/>
    <cellStyle name="40% - Ênfase2 38 5" xfId="14186" xr:uid="{00000000-0005-0000-0000-0000A6420000}"/>
    <cellStyle name="40% - Ênfase2 38 6" xfId="17495" xr:uid="{00000000-0005-0000-0000-0000A7420000}"/>
    <cellStyle name="40% - Ênfase2 38 7" xfId="20836" xr:uid="{00000000-0005-0000-0000-0000A8420000}"/>
    <cellStyle name="40% - Ênfase2 38 8" xfId="24201" xr:uid="{00000000-0005-0000-0000-0000A9420000}"/>
    <cellStyle name="40% - Ênfase2 38 9" xfId="27510" xr:uid="{00000000-0005-0000-0000-0000AA420000}"/>
    <cellStyle name="40% - Ênfase2 39" xfId="824" xr:uid="{00000000-0005-0000-0000-0000AB420000}"/>
    <cellStyle name="40% - Ênfase2 39 2" xfId="4188" xr:uid="{00000000-0005-0000-0000-0000AC420000}"/>
    <cellStyle name="40% - Ênfase2 39 3" xfId="7496" xr:uid="{00000000-0005-0000-0000-0000AD420000}"/>
    <cellStyle name="40% - Ênfase2 39 4" xfId="10885" xr:uid="{00000000-0005-0000-0000-0000AE420000}"/>
    <cellStyle name="40% - Ênfase2 39 5" xfId="14199" xr:uid="{00000000-0005-0000-0000-0000AF420000}"/>
    <cellStyle name="40% - Ênfase2 39 6" xfId="17508" xr:uid="{00000000-0005-0000-0000-0000B0420000}"/>
    <cellStyle name="40% - Ênfase2 39 7" xfId="20849" xr:uid="{00000000-0005-0000-0000-0000B1420000}"/>
    <cellStyle name="40% - Ênfase2 39 8" xfId="24214" xr:uid="{00000000-0005-0000-0000-0000B2420000}"/>
    <cellStyle name="40% - Ênfase2 39 9" xfId="27523" xr:uid="{00000000-0005-0000-0000-0000B3420000}"/>
    <cellStyle name="40% - Ênfase2 4" xfId="178" xr:uid="{00000000-0005-0000-0000-0000B4420000}"/>
    <cellStyle name="40% - Ênfase2 4 10" xfId="27038" xr:uid="{00000000-0005-0000-0000-0000B5420000}"/>
    <cellStyle name="40% - Ênfase2 4 2" xfId="339" xr:uid="{00000000-0005-0000-0000-0000B6420000}"/>
    <cellStyle name="40% - Ênfase2 4 3" xfId="3698" xr:uid="{00000000-0005-0000-0000-0000B7420000}"/>
    <cellStyle name="40% - Ênfase2 4 4" xfId="7011" xr:uid="{00000000-0005-0000-0000-0000B8420000}"/>
    <cellStyle name="40% - Ênfase2 4 5" xfId="10385" xr:uid="{00000000-0005-0000-0000-0000B9420000}"/>
    <cellStyle name="40% - Ênfase2 4 6" xfId="13709" xr:uid="{00000000-0005-0000-0000-0000BA420000}"/>
    <cellStyle name="40% - Ênfase2 4 7" xfId="17023" xr:uid="{00000000-0005-0000-0000-0000BB420000}"/>
    <cellStyle name="40% - Ênfase2 4 8" xfId="20364" xr:uid="{00000000-0005-0000-0000-0000BC420000}"/>
    <cellStyle name="40% - Ênfase2 4 9" xfId="23724" xr:uid="{00000000-0005-0000-0000-0000BD420000}"/>
    <cellStyle name="40% - Ênfase2 40" xfId="837" xr:uid="{00000000-0005-0000-0000-0000BE420000}"/>
    <cellStyle name="40% - Ênfase2 40 2" xfId="4201" xr:uid="{00000000-0005-0000-0000-0000BF420000}"/>
    <cellStyle name="40% - Ênfase2 40 3" xfId="7509" xr:uid="{00000000-0005-0000-0000-0000C0420000}"/>
    <cellStyle name="40% - Ênfase2 40 4" xfId="10898" xr:uid="{00000000-0005-0000-0000-0000C1420000}"/>
    <cellStyle name="40% - Ênfase2 40 5" xfId="14212" xr:uid="{00000000-0005-0000-0000-0000C2420000}"/>
    <cellStyle name="40% - Ênfase2 40 6" xfId="17521" xr:uid="{00000000-0005-0000-0000-0000C3420000}"/>
    <cellStyle name="40% - Ênfase2 40 7" xfId="20862" xr:uid="{00000000-0005-0000-0000-0000C4420000}"/>
    <cellStyle name="40% - Ênfase2 40 8" xfId="24227" xr:uid="{00000000-0005-0000-0000-0000C5420000}"/>
    <cellStyle name="40% - Ênfase2 40 9" xfId="27536" xr:uid="{00000000-0005-0000-0000-0000C6420000}"/>
    <cellStyle name="40% - Ênfase2 41" xfId="850" xr:uid="{00000000-0005-0000-0000-0000C7420000}"/>
    <cellStyle name="40% - Ênfase2 41 2" xfId="4214" xr:uid="{00000000-0005-0000-0000-0000C8420000}"/>
    <cellStyle name="40% - Ênfase2 41 3" xfId="7522" xr:uid="{00000000-0005-0000-0000-0000C9420000}"/>
    <cellStyle name="40% - Ênfase2 41 4" xfId="10911" xr:uid="{00000000-0005-0000-0000-0000CA420000}"/>
    <cellStyle name="40% - Ênfase2 41 5" xfId="14225" xr:uid="{00000000-0005-0000-0000-0000CB420000}"/>
    <cellStyle name="40% - Ênfase2 41 6" xfId="17534" xr:uid="{00000000-0005-0000-0000-0000CC420000}"/>
    <cellStyle name="40% - Ênfase2 41 7" xfId="20875" xr:uid="{00000000-0005-0000-0000-0000CD420000}"/>
    <cellStyle name="40% - Ênfase2 41 8" xfId="24240" xr:uid="{00000000-0005-0000-0000-0000CE420000}"/>
    <cellStyle name="40% - Ênfase2 41 9" xfId="27549" xr:uid="{00000000-0005-0000-0000-0000CF420000}"/>
    <cellStyle name="40% - Ênfase2 42" xfId="863" xr:uid="{00000000-0005-0000-0000-0000D0420000}"/>
    <cellStyle name="40% - Ênfase2 42 2" xfId="4227" xr:uid="{00000000-0005-0000-0000-0000D1420000}"/>
    <cellStyle name="40% - Ênfase2 42 3" xfId="7535" xr:uid="{00000000-0005-0000-0000-0000D2420000}"/>
    <cellStyle name="40% - Ênfase2 42 4" xfId="10924" xr:uid="{00000000-0005-0000-0000-0000D3420000}"/>
    <cellStyle name="40% - Ênfase2 42 5" xfId="14238" xr:uid="{00000000-0005-0000-0000-0000D4420000}"/>
    <cellStyle name="40% - Ênfase2 42 6" xfId="17547" xr:uid="{00000000-0005-0000-0000-0000D5420000}"/>
    <cellStyle name="40% - Ênfase2 42 7" xfId="20888" xr:uid="{00000000-0005-0000-0000-0000D6420000}"/>
    <cellStyle name="40% - Ênfase2 42 8" xfId="24253" xr:uid="{00000000-0005-0000-0000-0000D7420000}"/>
    <cellStyle name="40% - Ênfase2 42 9" xfId="27562" xr:uid="{00000000-0005-0000-0000-0000D8420000}"/>
    <cellStyle name="40% - Ênfase2 43" xfId="876" xr:uid="{00000000-0005-0000-0000-0000D9420000}"/>
    <cellStyle name="40% - Ênfase2 43 2" xfId="4240" xr:uid="{00000000-0005-0000-0000-0000DA420000}"/>
    <cellStyle name="40% - Ênfase2 43 3" xfId="7548" xr:uid="{00000000-0005-0000-0000-0000DB420000}"/>
    <cellStyle name="40% - Ênfase2 43 4" xfId="10937" xr:uid="{00000000-0005-0000-0000-0000DC420000}"/>
    <cellStyle name="40% - Ênfase2 43 5" xfId="14251" xr:uid="{00000000-0005-0000-0000-0000DD420000}"/>
    <cellStyle name="40% - Ênfase2 43 6" xfId="17560" xr:uid="{00000000-0005-0000-0000-0000DE420000}"/>
    <cellStyle name="40% - Ênfase2 43 7" xfId="20901" xr:uid="{00000000-0005-0000-0000-0000DF420000}"/>
    <cellStyle name="40% - Ênfase2 43 8" xfId="24266" xr:uid="{00000000-0005-0000-0000-0000E0420000}"/>
    <cellStyle name="40% - Ênfase2 43 9" xfId="27575" xr:uid="{00000000-0005-0000-0000-0000E1420000}"/>
    <cellStyle name="40% - Ênfase2 44" xfId="889" xr:uid="{00000000-0005-0000-0000-0000E2420000}"/>
    <cellStyle name="40% - Ênfase2 44 2" xfId="4253" xr:uid="{00000000-0005-0000-0000-0000E3420000}"/>
    <cellStyle name="40% - Ênfase2 44 3" xfId="7561" xr:uid="{00000000-0005-0000-0000-0000E4420000}"/>
    <cellStyle name="40% - Ênfase2 44 4" xfId="10950" xr:uid="{00000000-0005-0000-0000-0000E5420000}"/>
    <cellStyle name="40% - Ênfase2 44 5" xfId="14264" xr:uid="{00000000-0005-0000-0000-0000E6420000}"/>
    <cellStyle name="40% - Ênfase2 44 6" xfId="17573" xr:uid="{00000000-0005-0000-0000-0000E7420000}"/>
    <cellStyle name="40% - Ênfase2 44 7" xfId="20914" xr:uid="{00000000-0005-0000-0000-0000E8420000}"/>
    <cellStyle name="40% - Ênfase2 44 8" xfId="24279" xr:uid="{00000000-0005-0000-0000-0000E9420000}"/>
    <cellStyle name="40% - Ênfase2 44 9" xfId="27588" xr:uid="{00000000-0005-0000-0000-0000EA420000}"/>
    <cellStyle name="40% - Ênfase2 45" xfId="902" xr:uid="{00000000-0005-0000-0000-0000EB420000}"/>
    <cellStyle name="40% - Ênfase2 45 2" xfId="4266" xr:uid="{00000000-0005-0000-0000-0000EC420000}"/>
    <cellStyle name="40% - Ênfase2 45 3" xfId="7574" xr:uid="{00000000-0005-0000-0000-0000ED420000}"/>
    <cellStyle name="40% - Ênfase2 45 4" xfId="10963" xr:uid="{00000000-0005-0000-0000-0000EE420000}"/>
    <cellStyle name="40% - Ênfase2 45 5" xfId="14277" xr:uid="{00000000-0005-0000-0000-0000EF420000}"/>
    <cellStyle name="40% - Ênfase2 45 6" xfId="17586" xr:uid="{00000000-0005-0000-0000-0000F0420000}"/>
    <cellStyle name="40% - Ênfase2 45 7" xfId="20927" xr:uid="{00000000-0005-0000-0000-0000F1420000}"/>
    <cellStyle name="40% - Ênfase2 45 8" xfId="24292" xr:uid="{00000000-0005-0000-0000-0000F2420000}"/>
    <cellStyle name="40% - Ênfase2 45 9" xfId="27601" xr:uid="{00000000-0005-0000-0000-0000F3420000}"/>
    <cellStyle name="40% - Ênfase2 46" xfId="916" xr:uid="{00000000-0005-0000-0000-0000F4420000}"/>
    <cellStyle name="40% - Ênfase2 46 2" xfId="4280" xr:uid="{00000000-0005-0000-0000-0000F5420000}"/>
    <cellStyle name="40% - Ênfase2 46 3" xfId="7588" xr:uid="{00000000-0005-0000-0000-0000F6420000}"/>
    <cellStyle name="40% - Ênfase2 46 4" xfId="10977" xr:uid="{00000000-0005-0000-0000-0000F7420000}"/>
    <cellStyle name="40% - Ênfase2 46 5" xfId="14291" xr:uid="{00000000-0005-0000-0000-0000F8420000}"/>
    <cellStyle name="40% - Ênfase2 46 6" xfId="17600" xr:uid="{00000000-0005-0000-0000-0000F9420000}"/>
    <cellStyle name="40% - Ênfase2 46 7" xfId="20941" xr:uid="{00000000-0005-0000-0000-0000FA420000}"/>
    <cellStyle name="40% - Ênfase2 46 8" xfId="24306" xr:uid="{00000000-0005-0000-0000-0000FB420000}"/>
    <cellStyle name="40% - Ênfase2 46 9" xfId="27615" xr:uid="{00000000-0005-0000-0000-0000FC420000}"/>
    <cellStyle name="40% - Ênfase2 47" xfId="930" xr:uid="{00000000-0005-0000-0000-0000FD420000}"/>
    <cellStyle name="40% - Ênfase2 47 2" xfId="4294" xr:uid="{00000000-0005-0000-0000-0000FE420000}"/>
    <cellStyle name="40% - Ênfase2 47 3" xfId="7602" xr:uid="{00000000-0005-0000-0000-0000FF420000}"/>
    <cellStyle name="40% - Ênfase2 47 4" xfId="10991" xr:uid="{00000000-0005-0000-0000-000000430000}"/>
    <cellStyle name="40% - Ênfase2 47 5" xfId="14305" xr:uid="{00000000-0005-0000-0000-000001430000}"/>
    <cellStyle name="40% - Ênfase2 47 6" xfId="17614" xr:uid="{00000000-0005-0000-0000-000002430000}"/>
    <cellStyle name="40% - Ênfase2 47 7" xfId="20955" xr:uid="{00000000-0005-0000-0000-000003430000}"/>
    <cellStyle name="40% - Ênfase2 47 8" xfId="24320" xr:uid="{00000000-0005-0000-0000-000004430000}"/>
    <cellStyle name="40% - Ênfase2 47 9" xfId="27629" xr:uid="{00000000-0005-0000-0000-000005430000}"/>
    <cellStyle name="40% - Ênfase2 48" xfId="944" xr:uid="{00000000-0005-0000-0000-000006430000}"/>
    <cellStyle name="40% - Ênfase2 48 2" xfId="4308" xr:uid="{00000000-0005-0000-0000-000007430000}"/>
    <cellStyle name="40% - Ênfase2 48 3" xfId="7616" xr:uid="{00000000-0005-0000-0000-000008430000}"/>
    <cellStyle name="40% - Ênfase2 48 4" xfId="11005" xr:uid="{00000000-0005-0000-0000-000009430000}"/>
    <cellStyle name="40% - Ênfase2 48 5" xfId="14319" xr:uid="{00000000-0005-0000-0000-00000A430000}"/>
    <cellStyle name="40% - Ênfase2 48 6" xfId="17628" xr:uid="{00000000-0005-0000-0000-00000B430000}"/>
    <cellStyle name="40% - Ênfase2 48 7" xfId="20969" xr:uid="{00000000-0005-0000-0000-00000C430000}"/>
    <cellStyle name="40% - Ênfase2 48 8" xfId="24334" xr:uid="{00000000-0005-0000-0000-00000D430000}"/>
    <cellStyle name="40% - Ênfase2 48 9" xfId="27643" xr:uid="{00000000-0005-0000-0000-00000E430000}"/>
    <cellStyle name="40% - Ênfase2 49" xfId="958" xr:uid="{00000000-0005-0000-0000-00000F430000}"/>
    <cellStyle name="40% - Ênfase2 49 2" xfId="4322" xr:uid="{00000000-0005-0000-0000-000010430000}"/>
    <cellStyle name="40% - Ênfase2 49 3" xfId="7630" xr:uid="{00000000-0005-0000-0000-000011430000}"/>
    <cellStyle name="40% - Ênfase2 49 4" xfId="11019" xr:uid="{00000000-0005-0000-0000-000012430000}"/>
    <cellStyle name="40% - Ênfase2 49 5" xfId="14333" xr:uid="{00000000-0005-0000-0000-000013430000}"/>
    <cellStyle name="40% - Ênfase2 49 6" xfId="17642" xr:uid="{00000000-0005-0000-0000-000014430000}"/>
    <cellStyle name="40% - Ênfase2 49 7" xfId="20983" xr:uid="{00000000-0005-0000-0000-000015430000}"/>
    <cellStyle name="40% - Ênfase2 49 8" xfId="24348" xr:uid="{00000000-0005-0000-0000-000016430000}"/>
    <cellStyle name="40% - Ênfase2 49 9" xfId="27657" xr:uid="{00000000-0005-0000-0000-000017430000}"/>
    <cellStyle name="40% - Ênfase2 5" xfId="294" xr:uid="{00000000-0005-0000-0000-000018430000}"/>
    <cellStyle name="40% - Ênfase2 5 10" xfId="27083" xr:uid="{00000000-0005-0000-0000-000019430000}"/>
    <cellStyle name="40% - Ênfase2 5 2" xfId="384" xr:uid="{00000000-0005-0000-0000-00001A430000}"/>
    <cellStyle name="40% - Ênfase2 5 3" xfId="3748" xr:uid="{00000000-0005-0000-0000-00001B430000}"/>
    <cellStyle name="40% - Ênfase2 5 4" xfId="7056" xr:uid="{00000000-0005-0000-0000-00001C430000}"/>
    <cellStyle name="40% - Ênfase2 5 5" xfId="10445" xr:uid="{00000000-0005-0000-0000-00001D430000}"/>
    <cellStyle name="40% - Ênfase2 5 6" xfId="13759" xr:uid="{00000000-0005-0000-0000-00001E430000}"/>
    <cellStyle name="40% - Ênfase2 5 7" xfId="17068" xr:uid="{00000000-0005-0000-0000-00001F430000}"/>
    <cellStyle name="40% - Ênfase2 5 8" xfId="20409" xr:uid="{00000000-0005-0000-0000-000020430000}"/>
    <cellStyle name="40% - Ênfase2 5 9" xfId="23774" xr:uid="{00000000-0005-0000-0000-000021430000}"/>
    <cellStyle name="40% - Ênfase2 50" xfId="972" xr:uid="{00000000-0005-0000-0000-000022430000}"/>
    <cellStyle name="40% - Ênfase2 50 2" xfId="4336" xr:uid="{00000000-0005-0000-0000-000023430000}"/>
    <cellStyle name="40% - Ênfase2 50 3" xfId="7644" xr:uid="{00000000-0005-0000-0000-000024430000}"/>
    <cellStyle name="40% - Ênfase2 50 4" xfId="11033" xr:uid="{00000000-0005-0000-0000-000025430000}"/>
    <cellStyle name="40% - Ênfase2 50 5" xfId="14347" xr:uid="{00000000-0005-0000-0000-000026430000}"/>
    <cellStyle name="40% - Ênfase2 50 6" xfId="17656" xr:uid="{00000000-0005-0000-0000-000027430000}"/>
    <cellStyle name="40% - Ênfase2 50 7" xfId="20997" xr:uid="{00000000-0005-0000-0000-000028430000}"/>
    <cellStyle name="40% - Ênfase2 50 8" xfId="24362" xr:uid="{00000000-0005-0000-0000-000029430000}"/>
    <cellStyle name="40% - Ênfase2 50 9" xfId="27671" xr:uid="{00000000-0005-0000-0000-00002A430000}"/>
    <cellStyle name="40% - Ênfase2 51" xfId="986" xr:uid="{00000000-0005-0000-0000-00002B430000}"/>
    <cellStyle name="40% - Ênfase2 51 2" xfId="4350" xr:uid="{00000000-0005-0000-0000-00002C430000}"/>
    <cellStyle name="40% - Ênfase2 51 3" xfId="7658" xr:uid="{00000000-0005-0000-0000-00002D430000}"/>
    <cellStyle name="40% - Ênfase2 51 4" xfId="11047" xr:uid="{00000000-0005-0000-0000-00002E430000}"/>
    <cellStyle name="40% - Ênfase2 51 5" xfId="14361" xr:uid="{00000000-0005-0000-0000-00002F430000}"/>
    <cellStyle name="40% - Ênfase2 51 6" xfId="17670" xr:uid="{00000000-0005-0000-0000-000030430000}"/>
    <cellStyle name="40% - Ênfase2 51 7" xfId="21011" xr:uid="{00000000-0005-0000-0000-000031430000}"/>
    <cellStyle name="40% - Ênfase2 51 8" xfId="24376" xr:uid="{00000000-0005-0000-0000-000032430000}"/>
    <cellStyle name="40% - Ênfase2 51 9" xfId="27685" xr:uid="{00000000-0005-0000-0000-000033430000}"/>
    <cellStyle name="40% - Ênfase2 52" xfId="1000" xr:uid="{00000000-0005-0000-0000-000034430000}"/>
    <cellStyle name="40% - Ênfase2 52 2" xfId="4364" xr:uid="{00000000-0005-0000-0000-000035430000}"/>
    <cellStyle name="40% - Ênfase2 52 3" xfId="7672" xr:uid="{00000000-0005-0000-0000-000036430000}"/>
    <cellStyle name="40% - Ênfase2 52 4" xfId="11061" xr:uid="{00000000-0005-0000-0000-000037430000}"/>
    <cellStyle name="40% - Ênfase2 52 5" xfId="14375" xr:uid="{00000000-0005-0000-0000-000038430000}"/>
    <cellStyle name="40% - Ênfase2 52 6" xfId="17684" xr:uid="{00000000-0005-0000-0000-000039430000}"/>
    <cellStyle name="40% - Ênfase2 52 7" xfId="21025" xr:uid="{00000000-0005-0000-0000-00003A430000}"/>
    <cellStyle name="40% - Ênfase2 52 8" xfId="24390" xr:uid="{00000000-0005-0000-0000-00003B430000}"/>
    <cellStyle name="40% - Ênfase2 52 9" xfId="27699" xr:uid="{00000000-0005-0000-0000-00003C430000}"/>
    <cellStyle name="40% - Ênfase2 53" xfId="1014" xr:uid="{00000000-0005-0000-0000-00003D430000}"/>
    <cellStyle name="40% - Ênfase2 53 2" xfId="4378" xr:uid="{00000000-0005-0000-0000-00003E430000}"/>
    <cellStyle name="40% - Ênfase2 53 3" xfId="7686" xr:uid="{00000000-0005-0000-0000-00003F430000}"/>
    <cellStyle name="40% - Ênfase2 53 4" xfId="11075" xr:uid="{00000000-0005-0000-0000-000040430000}"/>
    <cellStyle name="40% - Ênfase2 53 5" xfId="14389" xr:uid="{00000000-0005-0000-0000-000041430000}"/>
    <cellStyle name="40% - Ênfase2 53 6" xfId="17698" xr:uid="{00000000-0005-0000-0000-000042430000}"/>
    <cellStyle name="40% - Ênfase2 53 7" xfId="21039" xr:uid="{00000000-0005-0000-0000-000043430000}"/>
    <cellStyle name="40% - Ênfase2 53 8" xfId="24404" xr:uid="{00000000-0005-0000-0000-000044430000}"/>
    <cellStyle name="40% - Ênfase2 53 9" xfId="27713" xr:uid="{00000000-0005-0000-0000-000045430000}"/>
    <cellStyle name="40% - Ênfase2 54" xfId="1028" xr:uid="{00000000-0005-0000-0000-000046430000}"/>
    <cellStyle name="40% - Ênfase2 54 2" xfId="4392" xr:uid="{00000000-0005-0000-0000-000047430000}"/>
    <cellStyle name="40% - Ênfase2 54 3" xfId="7700" xr:uid="{00000000-0005-0000-0000-000048430000}"/>
    <cellStyle name="40% - Ênfase2 54 4" xfId="11089" xr:uid="{00000000-0005-0000-0000-000049430000}"/>
    <cellStyle name="40% - Ênfase2 54 5" xfId="14403" xr:uid="{00000000-0005-0000-0000-00004A430000}"/>
    <cellStyle name="40% - Ênfase2 54 6" xfId="17712" xr:uid="{00000000-0005-0000-0000-00004B430000}"/>
    <cellStyle name="40% - Ênfase2 54 7" xfId="21053" xr:uid="{00000000-0005-0000-0000-00004C430000}"/>
    <cellStyle name="40% - Ênfase2 54 8" xfId="24418" xr:uid="{00000000-0005-0000-0000-00004D430000}"/>
    <cellStyle name="40% - Ênfase2 54 9" xfId="27727" xr:uid="{00000000-0005-0000-0000-00004E430000}"/>
    <cellStyle name="40% - Ênfase2 55" xfId="1042" xr:uid="{00000000-0005-0000-0000-00004F430000}"/>
    <cellStyle name="40% - Ênfase2 55 2" xfId="4406" xr:uid="{00000000-0005-0000-0000-000050430000}"/>
    <cellStyle name="40% - Ênfase2 55 3" xfId="7714" xr:uid="{00000000-0005-0000-0000-000051430000}"/>
    <cellStyle name="40% - Ênfase2 55 4" xfId="11103" xr:uid="{00000000-0005-0000-0000-000052430000}"/>
    <cellStyle name="40% - Ênfase2 55 5" xfId="14417" xr:uid="{00000000-0005-0000-0000-000053430000}"/>
    <cellStyle name="40% - Ênfase2 55 6" xfId="17726" xr:uid="{00000000-0005-0000-0000-000054430000}"/>
    <cellStyle name="40% - Ênfase2 55 7" xfId="21067" xr:uid="{00000000-0005-0000-0000-000055430000}"/>
    <cellStyle name="40% - Ênfase2 55 8" xfId="24432" xr:uid="{00000000-0005-0000-0000-000056430000}"/>
    <cellStyle name="40% - Ênfase2 55 9" xfId="27741" xr:uid="{00000000-0005-0000-0000-000057430000}"/>
    <cellStyle name="40% - Ênfase2 56" xfId="1054" xr:uid="{00000000-0005-0000-0000-000058430000}"/>
    <cellStyle name="40% - Ênfase2 56 2" xfId="4418" xr:uid="{00000000-0005-0000-0000-000059430000}"/>
    <cellStyle name="40% - Ênfase2 56 3" xfId="7726" xr:uid="{00000000-0005-0000-0000-00005A430000}"/>
    <cellStyle name="40% - Ênfase2 56 4" xfId="11115" xr:uid="{00000000-0005-0000-0000-00005B430000}"/>
    <cellStyle name="40% - Ênfase2 56 5" xfId="14429" xr:uid="{00000000-0005-0000-0000-00005C430000}"/>
    <cellStyle name="40% - Ênfase2 56 6" xfId="17738" xr:uid="{00000000-0005-0000-0000-00005D430000}"/>
    <cellStyle name="40% - Ênfase2 56 7" xfId="21079" xr:uid="{00000000-0005-0000-0000-00005E430000}"/>
    <cellStyle name="40% - Ênfase2 56 8" xfId="24444" xr:uid="{00000000-0005-0000-0000-00005F430000}"/>
    <cellStyle name="40% - Ênfase2 56 9" xfId="27753" xr:uid="{00000000-0005-0000-0000-000060430000}"/>
    <cellStyle name="40% - Ênfase2 57" xfId="1069" xr:uid="{00000000-0005-0000-0000-000061430000}"/>
    <cellStyle name="40% - Ênfase2 57 2" xfId="4433" xr:uid="{00000000-0005-0000-0000-000062430000}"/>
    <cellStyle name="40% - Ênfase2 57 3" xfId="7741" xr:uid="{00000000-0005-0000-0000-000063430000}"/>
    <cellStyle name="40% - Ênfase2 57 4" xfId="11130" xr:uid="{00000000-0005-0000-0000-000064430000}"/>
    <cellStyle name="40% - Ênfase2 57 5" xfId="14444" xr:uid="{00000000-0005-0000-0000-000065430000}"/>
    <cellStyle name="40% - Ênfase2 57 6" xfId="17753" xr:uid="{00000000-0005-0000-0000-000066430000}"/>
    <cellStyle name="40% - Ênfase2 57 7" xfId="21094" xr:uid="{00000000-0005-0000-0000-000067430000}"/>
    <cellStyle name="40% - Ênfase2 57 8" xfId="24459" xr:uid="{00000000-0005-0000-0000-000068430000}"/>
    <cellStyle name="40% - Ênfase2 57 9" xfId="27768" xr:uid="{00000000-0005-0000-0000-000069430000}"/>
    <cellStyle name="40% - Ênfase2 58" xfId="1083" xr:uid="{00000000-0005-0000-0000-00006A430000}"/>
    <cellStyle name="40% - Ênfase2 58 2" xfId="4447" xr:uid="{00000000-0005-0000-0000-00006B430000}"/>
    <cellStyle name="40% - Ênfase2 58 3" xfId="7755" xr:uid="{00000000-0005-0000-0000-00006C430000}"/>
    <cellStyle name="40% - Ênfase2 58 4" xfId="11144" xr:uid="{00000000-0005-0000-0000-00006D430000}"/>
    <cellStyle name="40% - Ênfase2 58 5" xfId="14458" xr:uid="{00000000-0005-0000-0000-00006E430000}"/>
    <cellStyle name="40% - Ênfase2 58 6" xfId="17767" xr:uid="{00000000-0005-0000-0000-00006F430000}"/>
    <cellStyle name="40% - Ênfase2 58 7" xfId="21108" xr:uid="{00000000-0005-0000-0000-000070430000}"/>
    <cellStyle name="40% - Ênfase2 58 8" xfId="24473" xr:uid="{00000000-0005-0000-0000-000071430000}"/>
    <cellStyle name="40% - Ênfase2 58 9" xfId="27782" xr:uid="{00000000-0005-0000-0000-000072430000}"/>
    <cellStyle name="40% - Ênfase2 59" xfId="1097" xr:uid="{00000000-0005-0000-0000-000073430000}"/>
    <cellStyle name="40% - Ênfase2 59 2" xfId="4461" xr:uid="{00000000-0005-0000-0000-000074430000}"/>
    <cellStyle name="40% - Ênfase2 59 3" xfId="7769" xr:uid="{00000000-0005-0000-0000-000075430000}"/>
    <cellStyle name="40% - Ênfase2 59 4" xfId="11158" xr:uid="{00000000-0005-0000-0000-000076430000}"/>
    <cellStyle name="40% - Ênfase2 59 5" xfId="14472" xr:uid="{00000000-0005-0000-0000-000077430000}"/>
    <cellStyle name="40% - Ênfase2 59 6" xfId="17781" xr:uid="{00000000-0005-0000-0000-000078430000}"/>
    <cellStyle name="40% - Ênfase2 59 7" xfId="21122" xr:uid="{00000000-0005-0000-0000-000079430000}"/>
    <cellStyle name="40% - Ênfase2 59 8" xfId="24487" xr:uid="{00000000-0005-0000-0000-00007A430000}"/>
    <cellStyle name="40% - Ênfase2 59 9" xfId="27796" xr:uid="{00000000-0005-0000-0000-00007B430000}"/>
    <cellStyle name="40% - Ênfase2 6" xfId="395" xr:uid="{00000000-0005-0000-0000-00007C430000}"/>
    <cellStyle name="40% - Ênfase2 6 2" xfId="3759" xr:uid="{00000000-0005-0000-0000-00007D430000}"/>
    <cellStyle name="40% - Ênfase2 6 3" xfId="7067" xr:uid="{00000000-0005-0000-0000-00007E430000}"/>
    <cellStyle name="40% - Ênfase2 6 4" xfId="10456" xr:uid="{00000000-0005-0000-0000-00007F430000}"/>
    <cellStyle name="40% - Ênfase2 6 5" xfId="13770" xr:uid="{00000000-0005-0000-0000-000080430000}"/>
    <cellStyle name="40% - Ênfase2 6 6" xfId="17079" xr:uid="{00000000-0005-0000-0000-000081430000}"/>
    <cellStyle name="40% - Ênfase2 6 7" xfId="20420" xr:uid="{00000000-0005-0000-0000-000082430000}"/>
    <cellStyle name="40% - Ênfase2 6 8" xfId="23785" xr:uid="{00000000-0005-0000-0000-000083430000}"/>
    <cellStyle name="40% - Ênfase2 6 9" xfId="27094" xr:uid="{00000000-0005-0000-0000-000084430000}"/>
    <cellStyle name="40% - Ênfase2 60" xfId="1111" xr:uid="{00000000-0005-0000-0000-000085430000}"/>
    <cellStyle name="40% - Ênfase2 60 2" xfId="4475" xr:uid="{00000000-0005-0000-0000-000086430000}"/>
    <cellStyle name="40% - Ênfase2 60 3" xfId="7783" xr:uid="{00000000-0005-0000-0000-000087430000}"/>
    <cellStyle name="40% - Ênfase2 60 4" xfId="11172" xr:uid="{00000000-0005-0000-0000-000088430000}"/>
    <cellStyle name="40% - Ênfase2 60 5" xfId="14486" xr:uid="{00000000-0005-0000-0000-000089430000}"/>
    <cellStyle name="40% - Ênfase2 60 6" xfId="17795" xr:uid="{00000000-0005-0000-0000-00008A430000}"/>
    <cellStyle name="40% - Ênfase2 60 7" xfId="21136" xr:uid="{00000000-0005-0000-0000-00008B430000}"/>
    <cellStyle name="40% - Ênfase2 60 8" xfId="24501" xr:uid="{00000000-0005-0000-0000-00008C430000}"/>
    <cellStyle name="40% - Ênfase2 60 9" xfId="27810" xr:uid="{00000000-0005-0000-0000-00008D430000}"/>
    <cellStyle name="40% - Ênfase2 61" xfId="1125" xr:uid="{00000000-0005-0000-0000-00008E430000}"/>
    <cellStyle name="40% - Ênfase2 61 2" xfId="4489" xr:uid="{00000000-0005-0000-0000-00008F430000}"/>
    <cellStyle name="40% - Ênfase2 61 3" xfId="7797" xr:uid="{00000000-0005-0000-0000-000090430000}"/>
    <cellStyle name="40% - Ênfase2 61 4" xfId="11186" xr:uid="{00000000-0005-0000-0000-000091430000}"/>
    <cellStyle name="40% - Ênfase2 61 5" xfId="14500" xr:uid="{00000000-0005-0000-0000-000092430000}"/>
    <cellStyle name="40% - Ênfase2 61 6" xfId="17809" xr:uid="{00000000-0005-0000-0000-000093430000}"/>
    <cellStyle name="40% - Ênfase2 61 7" xfId="21150" xr:uid="{00000000-0005-0000-0000-000094430000}"/>
    <cellStyle name="40% - Ênfase2 61 8" xfId="24515" xr:uid="{00000000-0005-0000-0000-000095430000}"/>
    <cellStyle name="40% - Ênfase2 61 9" xfId="27824" xr:uid="{00000000-0005-0000-0000-000096430000}"/>
    <cellStyle name="40% - Ênfase2 62" xfId="1139" xr:uid="{00000000-0005-0000-0000-000097430000}"/>
    <cellStyle name="40% - Ênfase2 62 2" xfId="4503" xr:uid="{00000000-0005-0000-0000-000098430000}"/>
    <cellStyle name="40% - Ênfase2 62 3" xfId="7811" xr:uid="{00000000-0005-0000-0000-000099430000}"/>
    <cellStyle name="40% - Ênfase2 62 4" xfId="11200" xr:uid="{00000000-0005-0000-0000-00009A430000}"/>
    <cellStyle name="40% - Ênfase2 62 5" xfId="14514" xr:uid="{00000000-0005-0000-0000-00009B430000}"/>
    <cellStyle name="40% - Ênfase2 62 6" xfId="17823" xr:uid="{00000000-0005-0000-0000-00009C430000}"/>
    <cellStyle name="40% - Ênfase2 62 7" xfId="21164" xr:uid="{00000000-0005-0000-0000-00009D430000}"/>
    <cellStyle name="40% - Ênfase2 62 8" xfId="24529" xr:uid="{00000000-0005-0000-0000-00009E430000}"/>
    <cellStyle name="40% - Ênfase2 62 9" xfId="27838" xr:uid="{00000000-0005-0000-0000-00009F430000}"/>
    <cellStyle name="40% - Ênfase2 63" xfId="1153" xr:uid="{00000000-0005-0000-0000-0000A0430000}"/>
    <cellStyle name="40% - Ênfase2 63 2" xfId="4517" xr:uid="{00000000-0005-0000-0000-0000A1430000}"/>
    <cellStyle name="40% - Ênfase2 63 3" xfId="7825" xr:uid="{00000000-0005-0000-0000-0000A2430000}"/>
    <cellStyle name="40% - Ênfase2 63 4" xfId="11214" xr:uid="{00000000-0005-0000-0000-0000A3430000}"/>
    <cellStyle name="40% - Ênfase2 63 5" xfId="14528" xr:uid="{00000000-0005-0000-0000-0000A4430000}"/>
    <cellStyle name="40% - Ênfase2 63 6" xfId="17837" xr:uid="{00000000-0005-0000-0000-0000A5430000}"/>
    <cellStyle name="40% - Ênfase2 63 7" xfId="21178" xr:uid="{00000000-0005-0000-0000-0000A6430000}"/>
    <cellStyle name="40% - Ênfase2 63 8" xfId="24543" xr:uid="{00000000-0005-0000-0000-0000A7430000}"/>
    <cellStyle name="40% - Ênfase2 63 9" xfId="27852" xr:uid="{00000000-0005-0000-0000-0000A8430000}"/>
    <cellStyle name="40% - Ênfase2 64" xfId="1167" xr:uid="{00000000-0005-0000-0000-0000A9430000}"/>
    <cellStyle name="40% - Ênfase2 64 2" xfId="4531" xr:uid="{00000000-0005-0000-0000-0000AA430000}"/>
    <cellStyle name="40% - Ênfase2 64 3" xfId="7839" xr:uid="{00000000-0005-0000-0000-0000AB430000}"/>
    <cellStyle name="40% - Ênfase2 64 4" xfId="11228" xr:uid="{00000000-0005-0000-0000-0000AC430000}"/>
    <cellStyle name="40% - Ênfase2 64 5" xfId="14542" xr:uid="{00000000-0005-0000-0000-0000AD430000}"/>
    <cellStyle name="40% - Ênfase2 64 6" xfId="17851" xr:uid="{00000000-0005-0000-0000-0000AE430000}"/>
    <cellStyle name="40% - Ênfase2 64 7" xfId="21192" xr:uid="{00000000-0005-0000-0000-0000AF430000}"/>
    <cellStyle name="40% - Ênfase2 64 8" xfId="24557" xr:uid="{00000000-0005-0000-0000-0000B0430000}"/>
    <cellStyle name="40% - Ênfase2 64 9" xfId="27866" xr:uid="{00000000-0005-0000-0000-0000B1430000}"/>
    <cellStyle name="40% - Ênfase2 65" xfId="1180" xr:uid="{00000000-0005-0000-0000-0000B2430000}"/>
    <cellStyle name="40% - Ênfase2 65 2" xfId="4544" xr:uid="{00000000-0005-0000-0000-0000B3430000}"/>
    <cellStyle name="40% - Ênfase2 65 3" xfId="7852" xr:uid="{00000000-0005-0000-0000-0000B4430000}"/>
    <cellStyle name="40% - Ênfase2 65 4" xfId="11241" xr:uid="{00000000-0005-0000-0000-0000B5430000}"/>
    <cellStyle name="40% - Ênfase2 65 5" xfId="14555" xr:uid="{00000000-0005-0000-0000-0000B6430000}"/>
    <cellStyle name="40% - Ênfase2 65 6" xfId="17864" xr:uid="{00000000-0005-0000-0000-0000B7430000}"/>
    <cellStyle name="40% - Ênfase2 65 7" xfId="21205" xr:uid="{00000000-0005-0000-0000-0000B8430000}"/>
    <cellStyle name="40% - Ênfase2 65 8" xfId="24570" xr:uid="{00000000-0005-0000-0000-0000B9430000}"/>
    <cellStyle name="40% - Ênfase2 65 9" xfId="27879" xr:uid="{00000000-0005-0000-0000-0000BA430000}"/>
    <cellStyle name="40% - Ênfase2 66" xfId="1194" xr:uid="{00000000-0005-0000-0000-0000BB430000}"/>
    <cellStyle name="40% - Ênfase2 66 2" xfId="4558" xr:uid="{00000000-0005-0000-0000-0000BC430000}"/>
    <cellStyle name="40% - Ênfase2 66 3" xfId="7866" xr:uid="{00000000-0005-0000-0000-0000BD430000}"/>
    <cellStyle name="40% - Ênfase2 66 4" xfId="11255" xr:uid="{00000000-0005-0000-0000-0000BE430000}"/>
    <cellStyle name="40% - Ênfase2 66 5" xfId="14569" xr:uid="{00000000-0005-0000-0000-0000BF430000}"/>
    <cellStyle name="40% - Ênfase2 66 6" xfId="17878" xr:uid="{00000000-0005-0000-0000-0000C0430000}"/>
    <cellStyle name="40% - Ênfase2 66 7" xfId="21219" xr:uid="{00000000-0005-0000-0000-0000C1430000}"/>
    <cellStyle name="40% - Ênfase2 66 8" xfId="24584" xr:uid="{00000000-0005-0000-0000-0000C2430000}"/>
    <cellStyle name="40% - Ênfase2 66 9" xfId="27893" xr:uid="{00000000-0005-0000-0000-0000C3430000}"/>
    <cellStyle name="40% - Ênfase2 67" xfId="1208" xr:uid="{00000000-0005-0000-0000-0000C4430000}"/>
    <cellStyle name="40% - Ênfase2 67 2" xfId="4572" xr:uid="{00000000-0005-0000-0000-0000C5430000}"/>
    <cellStyle name="40% - Ênfase2 67 3" xfId="7880" xr:uid="{00000000-0005-0000-0000-0000C6430000}"/>
    <cellStyle name="40% - Ênfase2 67 4" xfId="11269" xr:uid="{00000000-0005-0000-0000-0000C7430000}"/>
    <cellStyle name="40% - Ênfase2 67 5" xfId="14583" xr:uid="{00000000-0005-0000-0000-0000C8430000}"/>
    <cellStyle name="40% - Ênfase2 67 6" xfId="17892" xr:uid="{00000000-0005-0000-0000-0000C9430000}"/>
    <cellStyle name="40% - Ênfase2 67 7" xfId="21233" xr:uid="{00000000-0005-0000-0000-0000CA430000}"/>
    <cellStyle name="40% - Ênfase2 67 8" xfId="24598" xr:uid="{00000000-0005-0000-0000-0000CB430000}"/>
    <cellStyle name="40% - Ênfase2 67 9" xfId="27907" xr:uid="{00000000-0005-0000-0000-0000CC430000}"/>
    <cellStyle name="40% - Ênfase2 68" xfId="1222" xr:uid="{00000000-0005-0000-0000-0000CD430000}"/>
    <cellStyle name="40% - Ênfase2 68 2" xfId="4586" xr:uid="{00000000-0005-0000-0000-0000CE430000}"/>
    <cellStyle name="40% - Ênfase2 68 3" xfId="7894" xr:uid="{00000000-0005-0000-0000-0000CF430000}"/>
    <cellStyle name="40% - Ênfase2 68 4" xfId="11283" xr:uid="{00000000-0005-0000-0000-0000D0430000}"/>
    <cellStyle name="40% - Ênfase2 68 5" xfId="14597" xr:uid="{00000000-0005-0000-0000-0000D1430000}"/>
    <cellStyle name="40% - Ênfase2 68 6" xfId="17906" xr:uid="{00000000-0005-0000-0000-0000D2430000}"/>
    <cellStyle name="40% - Ênfase2 68 7" xfId="21247" xr:uid="{00000000-0005-0000-0000-0000D3430000}"/>
    <cellStyle name="40% - Ênfase2 68 8" xfId="24612" xr:uid="{00000000-0005-0000-0000-0000D4430000}"/>
    <cellStyle name="40% - Ênfase2 68 9" xfId="27921" xr:uid="{00000000-0005-0000-0000-0000D5430000}"/>
    <cellStyle name="40% - Ênfase2 69" xfId="1236" xr:uid="{00000000-0005-0000-0000-0000D6430000}"/>
    <cellStyle name="40% - Ênfase2 69 2" xfId="4600" xr:uid="{00000000-0005-0000-0000-0000D7430000}"/>
    <cellStyle name="40% - Ênfase2 69 3" xfId="7908" xr:uid="{00000000-0005-0000-0000-0000D8430000}"/>
    <cellStyle name="40% - Ênfase2 69 4" xfId="11297" xr:uid="{00000000-0005-0000-0000-0000D9430000}"/>
    <cellStyle name="40% - Ênfase2 69 5" xfId="14611" xr:uid="{00000000-0005-0000-0000-0000DA430000}"/>
    <cellStyle name="40% - Ênfase2 69 6" xfId="17920" xr:uid="{00000000-0005-0000-0000-0000DB430000}"/>
    <cellStyle name="40% - Ênfase2 69 7" xfId="21261" xr:uid="{00000000-0005-0000-0000-0000DC430000}"/>
    <cellStyle name="40% - Ênfase2 69 8" xfId="24626" xr:uid="{00000000-0005-0000-0000-0000DD430000}"/>
    <cellStyle name="40% - Ênfase2 69 9" xfId="27935" xr:uid="{00000000-0005-0000-0000-0000DE430000}"/>
    <cellStyle name="40% - Ênfase2 7" xfId="408" xr:uid="{00000000-0005-0000-0000-0000DF430000}"/>
    <cellStyle name="40% - Ênfase2 7 2" xfId="3772" xr:uid="{00000000-0005-0000-0000-0000E0430000}"/>
    <cellStyle name="40% - Ênfase2 7 3" xfId="7080" xr:uid="{00000000-0005-0000-0000-0000E1430000}"/>
    <cellStyle name="40% - Ênfase2 7 4" xfId="10469" xr:uid="{00000000-0005-0000-0000-0000E2430000}"/>
    <cellStyle name="40% - Ênfase2 7 5" xfId="13783" xr:uid="{00000000-0005-0000-0000-0000E3430000}"/>
    <cellStyle name="40% - Ênfase2 7 6" xfId="17092" xr:uid="{00000000-0005-0000-0000-0000E4430000}"/>
    <cellStyle name="40% - Ênfase2 7 7" xfId="20433" xr:uid="{00000000-0005-0000-0000-0000E5430000}"/>
    <cellStyle name="40% - Ênfase2 7 8" xfId="23798" xr:uid="{00000000-0005-0000-0000-0000E6430000}"/>
    <cellStyle name="40% - Ênfase2 7 9" xfId="27107" xr:uid="{00000000-0005-0000-0000-0000E7430000}"/>
    <cellStyle name="40% - Ênfase2 70" xfId="1250" xr:uid="{00000000-0005-0000-0000-0000E8430000}"/>
    <cellStyle name="40% - Ênfase2 70 2" xfId="4614" xr:uid="{00000000-0005-0000-0000-0000E9430000}"/>
    <cellStyle name="40% - Ênfase2 70 3" xfId="7922" xr:uid="{00000000-0005-0000-0000-0000EA430000}"/>
    <cellStyle name="40% - Ênfase2 70 4" xfId="11311" xr:uid="{00000000-0005-0000-0000-0000EB430000}"/>
    <cellStyle name="40% - Ênfase2 70 5" xfId="14625" xr:uid="{00000000-0005-0000-0000-0000EC430000}"/>
    <cellStyle name="40% - Ênfase2 70 6" xfId="17934" xr:uid="{00000000-0005-0000-0000-0000ED430000}"/>
    <cellStyle name="40% - Ênfase2 70 7" xfId="21275" xr:uid="{00000000-0005-0000-0000-0000EE430000}"/>
    <cellStyle name="40% - Ênfase2 70 8" xfId="24640" xr:uid="{00000000-0005-0000-0000-0000EF430000}"/>
    <cellStyle name="40% - Ênfase2 70 9" xfId="27949" xr:uid="{00000000-0005-0000-0000-0000F0430000}"/>
    <cellStyle name="40% - Ênfase2 71" xfId="1264" xr:uid="{00000000-0005-0000-0000-0000F1430000}"/>
    <cellStyle name="40% - Ênfase2 71 2" xfId="4628" xr:uid="{00000000-0005-0000-0000-0000F2430000}"/>
    <cellStyle name="40% - Ênfase2 71 3" xfId="7936" xr:uid="{00000000-0005-0000-0000-0000F3430000}"/>
    <cellStyle name="40% - Ênfase2 71 4" xfId="11325" xr:uid="{00000000-0005-0000-0000-0000F4430000}"/>
    <cellStyle name="40% - Ênfase2 71 5" xfId="14639" xr:uid="{00000000-0005-0000-0000-0000F5430000}"/>
    <cellStyle name="40% - Ênfase2 71 6" xfId="17948" xr:uid="{00000000-0005-0000-0000-0000F6430000}"/>
    <cellStyle name="40% - Ênfase2 71 7" xfId="21289" xr:uid="{00000000-0005-0000-0000-0000F7430000}"/>
    <cellStyle name="40% - Ênfase2 71 8" xfId="24654" xr:uid="{00000000-0005-0000-0000-0000F8430000}"/>
    <cellStyle name="40% - Ênfase2 71 9" xfId="27963" xr:uid="{00000000-0005-0000-0000-0000F9430000}"/>
    <cellStyle name="40% - Ênfase2 72" xfId="1278" xr:uid="{00000000-0005-0000-0000-0000FA430000}"/>
    <cellStyle name="40% - Ênfase2 72 2" xfId="4642" xr:uid="{00000000-0005-0000-0000-0000FB430000}"/>
    <cellStyle name="40% - Ênfase2 72 3" xfId="7950" xr:uid="{00000000-0005-0000-0000-0000FC430000}"/>
    <cellStyle name="40% - Ênfase2 72 4" xfId="11339" xr:uid="{00000000-0005-0000-0000-0000FD430000}"/>
    <cellStyle name="40% - Ênfase2 72 5" xfId="14653" xr:uid="{00000000-0005-0000-0000-0000FE430000}"/>
    <cellStyle name="40% - Ênfase2 72 6" xfId="17962" xr:uid="{00000000-0005-0000-0000-0000FF430000}"/>
    <cellStyle name="40% - Ênfase2 72 7" xfId="21303" xr:uid="{00000000-0005-0000-0000-000000440000}"/>
    <cellStyle name="40% - Ênfase2 72 8" xfId="24668" xr:uid="{00000000-0005-0000-0000-000001440000}"/>
    <cellStyle name="40% - Ênfase2 72 9" xfId="27977" xr:uid="{00000000-0005-0000-0000-000002440000}"/>
    <cellStyle name="40% - Ênfase2 73" xfId="1292" xr:uid="{00000000-0005-0000-0000-000003440000}"/>
    <cellStyle name="40% - Ênfase2 73 2" xfId="4656" xr:uid="{00000000-0005-0000-0000-000004440000}"/>
    <cellStyle name="40% - Ênfase2 73 3" xfId="7964" xr:uid="{00000000-0005-0000-0000-000005440000}"/>
    <cellStyle name="40% - Ênfase2 73 4" xfId="11353" xr:uid="{00000000-0005-0000-0000-000006440000}"/>
    <cellStyle name="40% - Ênfase2 73 5" xfId="14667" xr:uid="{00000000-0005-0000-0000-000007440000}"/>
    <cellStyle name="40% - Ênfase2 73 6" xfId="17976" xr:uid="{00000000-0005-0000-0000-000008440000}"/>
    <cellStyle name="40% - Ênfase2 73 7" xfId="21317" xr:uid="{00000000-0005-0000-0000-000009440000}"/>
    <cellStyle name="40% - Ênfase2 73 8" xfId="24682" xr:uid="{00000000-0005-0000-0000-00000A440000}"/>
    <cellStyle name="40% - Ênfase2 73 9" xfId="27991" xr:uid="{00000000-0005-0000-0000-00000B440000}"/>
    <cellStyle name="40% - Ênfase2 74" xfId="1306" xr:uid="{00000000-0005-0000-0000-00000C440000}"/>
    <cellStyle name="40% - Ênfase2 74 2" xfId="4670" xr:uid="{00000000-0005-0000-0000-00000D440000}"/>
    <cellStyle name="40% - Ênfase2 74 3" xfId="7978" xr:uid="{00000000-0005-0000-0000-00000E440000}"/>
    <cellStyle name="40% - Ênfase2 74 4" xfId="11367" xr:uid="{00000000-0005-0000-0000-00000F440000}"/>
    <cellStyle name="40% - Ênfase2 74 5" xfId="14681" xr:uid="{00000000-0005-0000-0000-000010440000}"/>
    <cellStyle name="40% - Ênfase2 74 6" xfId="17990" xr:uid="{00000000-0005-0000-0000-000011440000}"/>
    <cellStyle name="40% - Ênfase2 74 7" xfId="21331" xr:uid="{00000000-0005-0000-0000-000012440000}"/>
    <cellStyle name="40% - Ênfase2 74 8" xfId="24696" xr:uid="{00000000-0005-0000-0000-000013440000}"/>
    <cellStyle name="40% - Ênfase2 74 9" xfId="28005" xr:uid="{00000000-0005-0000-0000-000014440000}"/>
    <cellStyle name="40% - Ênfase2 75" xfId="1320" xr:uid="{00000000-0005-0000-0000-000015440000}"/>
    <cellStyle name="40% - Ênfase2 75 2" xfId="4684" xr:uid="{00000000-0005-0000-0000-000016440000}"/>
    <cellStyle name="40% - Ênfase2 75 3" xfId="7992" xr:uid="{00000000-0005-0000-0000-000017440000}"/>
    <cellStyle name="40% - Ênfase2 75 4" xfId="11381" xr:uid="{00000000-0005-0000-0000-000018440000}"/>
    <cellStyle name="40% - Ênfase2 75 5" xfId="14695" xr:uid="{00000000-0005-0000-0000-000019440000}"/>
    <cellStyle name="40% - Ênfase2 75 6" xfId="18004" xr:uid="{00000000-0005-0000-0000-00001A440000}"/>
    <cellStyle name="40% - Ênfase2 75 7" xfId="21345" xr:uid="{00000000-0005-0000-0000-00001B440000}"/>
    <cellStyle name="40% - Ênfase2 75 8" xfId="24710" xr:uid="{00000000-0005-0000-0000-00001C440000}"/>
    <cellStyle name="40% - Ênfase2 75 9" xfId="28019" xr:uid="{00000000-0005-0000-0000-00001D440000}"/>
    <cellStyle name="40% - Ênfase2 76" xfId="1334" xr:uid="{00000000-0005-0000-0000-00001E440000}"/>
    <cellStyle name="40% - Ênfase2 76 2" xfId="4698" xr:uid="{00000000-0005-0000-0000-00001F440000}"/>
    <cellStyle name="40% - Ênfase2 76 3" xfId="8006" xr:uid="{00000000-0005-0000-0000-000020440000}"/>
    <cellStyle name="40% - Ênfase2 76 4" xfId="11395" xr:uid="{00000000-0005-0000-0000-000021440000}"/>
    <cellStyle name="40% - Ênfase2 76 5" xfId="14709" xr:uid="{00000000-0005-0000-0000-000022440000}"/>
    <cellStyle name="40% - Ênfase2 76 6" xfId="18018" xr:uid="{00000000-0005-0000-0000-000023440000}"/>
    <cellStyle name="40% - Ênfase2 76 7" xfId="21359" xr:uid="{00000000-0005-0000-0000-000024440000}"/>
    <cellStyle name="40% - Ênfase2 76 8" xfId="24724" xr:uid="{00000000-0005-0000-0000-000025440000}"/>
    <cellStyle name="40% - Ênfase2 76 9" xfId="28033" xr:uid="{00000000-0005-0000-0000-000026440000}"/>
    <cellStyle name="40% - Ênfase2 77" xfId="1348" xr:uid="{00000000-0005-0000-0000-000027440000}"/>
    <cellStyle name="40% - Ênfase2 77 2" xfId="4712" xr:uid="{00000000-0005-0000-0000-000028440000}"/>
    <cellStyle name="40% - Ênfase2 77 3" xfId="8020" xr:uid="{00000000-0005-0000-0000-000029440000}"/>
    <cellStyle name="40% - Ênfase2 77 4" xfId="11409" xr:uid="{00000000-0005-0000-0000-00002A440000}"/>
    <cellStyle name="40% - Ênfase2 77 5" xfId="14723" xr:uid="{00000000-0005-0000-0000-00002B440000}"/>
    <cellStyle name="40% - Ênfase2 77 6" xfId="18032" xr:uid="{00000000-0005-0000-0000-00002C440000}"/>
    <cellStyle name="40% - Ênfase2 77 7" xfId="21373" xr:uid="{00000000-0005-0000-0000-00002D440000}"/>
    <cellStyle name="40% - Ênfase2 77 8" xfId="24738" xr:uid="{00000000-0005-0000-0000-00002E440000}"/>
    <cellStyle name="40% - Ênfase2 77 9" xfId="28047" xr:uid="{00000000-0005-0000-0000-00002F440000}"/>
    <cellStyle name="40% - Ênfase2 78" xfId="1362" xr:uid="{00000000-0005-0000-0000-000030440000}"/>
    <cellStyle name="40% - Ênfase2 78 2" xfId="4726" xr:uid="{00000000-0005-0000-0000-000031440000}"/>
    <cellStyle name="40% - Ênfase2 78 3" xfId="8034" xr:uid="{00000000-0005-0000-0000-000032440000}"/>
    <cellStyle name="40% - Ênfase2 78 4" xfId="11423" xr:uid="{00000000-0005-0000-0000-000033440000}"/>
    <cellStyle name="40% - Ênfase2 78 5" xfId="14737" xr:uid="{00000000-0005-0000-0000-000034440000}"/>
    <cellStyle name="40% - Ênfase2 78 6" xfId="18046" xr:uid="{00000000-0005-0000-0000-000035440000}"/>
    <cellStyle name="40% - Ênfase2 78 7" xfId="21387" xr:uid="{00000000-0005-0000-0000-000036440000}"/>
    <cellStyle name="40% - Ênfase2 78 8" xfId="24752" xr:uid="{00000000-0005-0000-0000-000037440000}"/>
    <cellStyle name="40% - Ênfase2 78 9" xfId="28061" xr:uid="{00000000-0005-0000-0000-000038440000}"/>
    <cellStyle name="40% - Ênfase2 79" xfId="1376" xr:uid="{00000000-0005-0000-0000-000039440000}"/>
    <cellStyle name="40% - Ênfase2 79 2" xfId="4740" xr:uid="{00000000-0005-0000-0000-00003A440000}"/>
    <cellStyle name="40% - Ênfase2 79 3" xfId="8048" xr:uid="{00000000-0005-0000-0000-00003B440000}"/>
    <cellStyle name="40% - Ênfase2 79 4" xfId="11437" xr:uid="{00000000-0005-0000-0000-00003C440000}"/>
    <cellStyle name="40% - Ênfase2 79 5" xfId="14751" xr:uid="{00000000-0005-0000-0000-00003D440000}"/>
    <cellStyle name="40% - Ênfase2 79 6" xfId="18060" xr:uid="{00000000-0005-0000-0000-00003E440000}"/>
    <cellStyle name="40% - Ênfase2 79 7" xfId="21401" xr:uid="{00000000-0005-0000-0000-00003F440000}"/>
    <cellStyle name="40% - Ênfase2 79 8" xfId="24766" xr:uid="{00000000-0005-0000-0000-000040440000}"/>
    <cellStyle name="40% - Ênfase2 79 9" xfId="28075" xr:uid="{00000000-0005-0000-0000-000041440000}"/>
    <cellStyle name="40% - Ênfase2 8" xfId="421" xr:uid="{00000000-0005-0000-0000-000042440000}"/>
    <cellStyle name="40% - Ênfase2 8 2" xfId="3785" xr:uid="{00000000-0005-0000-0000-000043440000}"/>
    <cellStyle name="40% - Ênfase2 8 3" xfId="7093" xr:uid="{00000000-0005-0000-0000-000044440000}"/>
    <cellStyle name="40% - Ênfase2 8 4" xfId="10482" xr:uid="{00000000-0005-0000-0000-000045440000}"/>
    <cellStyle name="40% - Ênfase2 8 5" xfId="13796" xr:uid="{00000000-0005-0000-0000-000046440000}"/>
    <cellStyle name="40% - Ênfase2 8 6" xfId="17105" xr:uid="{00000000-0005-0000-0000-000047440000}"/>
    <cellStyle name="40% - Ênfase2 8 7" xfId="20446" xr:uid="{00000000-0005-0000-0000-000048440000}"/>
    <cellStyle name="40% - Ênfase2 8 8" xfId="23811" xr:uid="{00000000-0005-0000-0000-000049440000}"/>
    <cellStyle name="40% - Ênfase2 8 9" xfId="27120" xr:uid="{00000000-0005-0000-0000-00004A440000}"/>
    <cellStyle name="40% - Ênfase2 80" xfId="1390" xr:uid="{00000000-0005-0000-0000-00004B440000}"/>
    <cellStyle name="40% - Ênfase2 80 2" xfId="4754" xr:uid="{00000000-0005-0000-0000-00004C440000}"/>
    <cellStyle name="40% - Ênfase2 80 3" xfId="8062" xr:uid="{00000000-0005-0000-0000-00004D440000}"/>
    <cellStyle name="40% - Ênfase2 80 4" xfId="11451" xr:uid="{00000000-0005-0000-0000-00004E440000}"/>
    <cellStyle name="40% - Ênfase2 80 5" xfId="14765" xr:uid="{00000000-0005-0000-0000-00004F440000}"/>
    <cellStyle name="40% - Ênfase2 80 6" xfId="18074" xr:uid="{00000000-0005-0000-0000-000050440000}"/>
    <cellStyle name="40% - Ênfase2 80 7" xfId="21415" xr:uid="{00000000-0005-0000-0000-000051440000}"/>
    <cellStyle name="40% - Ênfase2 80 8" xfId="24780" xr:uid="{00000000-0005-0000-0000-000052440000}"/>
    <cellStyle name="40% - Ênfase2 80 9" xfId="28089" xr:uid="{00000000-0005-0000-0000-000053440000}"/>
    <cellStyle name="40% - Ênfase2 81" xfId="1404" xr:uid="{00000000-0005-0000-0000-000054440000}"/>
    <cellStyle name="40% - Ênfase2 81 2" xfId="4768" xr:uid="{00000000-0005-0000-0000-000055440000}"/>
    <cellStyle name="40% - Ênfase2 81 3" xfId="8076" xr:uid="{00000000-0005-0000-0000-000056440000}"/>
    <cellStyle name="40% - Ênfase2 81 4" xfId="11465" xr:uid="{00000000-0005-0000-0000-000057440000}"/>
    <cellStyle name="40% - Ênfase2 81 5" xfId="14779" xr:uid="{00000000-0005-0000-0000-000058440000}"/>
    <cellStyle name="40% - Ênfase2 81 6" xfId="18088" xr:uid="{00000000-0005-0000-0000-000059440000}"/>
    <cellStyle name="40% - Ênfase2 81 7" xfId="21429" xr:uid="{00000000-0005-0000-0000-00005A440000}"/>
    <cellStyle name="40% - Ênfase2 81 8" xfId="24794" xr:uid="{00000000-0005-0000-0000-00005B440000}"/>
    <cellStyle name="40% - Ênfase2 81 9" xfId="28103" xr:uid="{00000000-0005-0000-0000-00005C440000}"/>
    <cellStyle name="40% - Ênfase2 82" xfId="1418" xr:uid="{00000000-0005-0000-0000-00005D440000}"/>
    <cellStyle name="40% - Ênfase2 82 2" xfId="4782" xr:uid="{00000000-0005-0000-0000-00005E440000}"/>
    <cellStyle name="40% - Ênfase2 82 3" xfId="8090" xr:uid="{00000000-0005-0000-0000-00005F440000}"/>
    <cellStyle name="40% - Ênfase2 82 4" xfId="11479" xr:uid="{00000000-0005-0000-0000-000060440000}"/>
    <cellStyle name="40% - Ênfase2 82 5" xfId="14793" xr:uid="{00000000-0005-0000-0000-000061440000}"/>
    <cellStyle name="40% - Ênfase2 82 6" xfId="18102" xr:uid="{00000000-0005-0000-0000-000062440000}"/>
    <cellStyle name="40% - Ênfase2 82 7" xfId="21443" xr:uid="{00000000-0005-0000-0000-000063440000}"/>
    <cellStyle name="40% - Ênfase2 82 8" xfId="24808" xr:uid="{00000000-0005-0000-0000-000064440000}"/>
    <cellStyle name="40% - Ênfase2 82 9" xfId="28117" xr:uid="{00000000-0005-0000-0000-000065440000}"/>
    <cellStyle name="40% - Ênfase2 83" xfId="1432" xr:uid="{00000000-0005-0000-0000-000066440000}"/>
    <cellStyle name="40% - Ênfase2 83 2" xfId="4796" xr:uid="{00000000-0005-0000-0000-000067440000}"/>
    <cellStyle name="40% - Ênfase2 83 3" xfId="8104" xr:uid="{00000000-0005-0000-0000-000068440000}"/>
    <cellStyle name="40% - Ênfase2 83 4" xfId="11493" xr:uid="{00000000-0005-0000-0000-000069440000}"/>
    <cellStyle name="40% - Ênfase2 83 5" xfId="14807" xr:uid="{00000000-0005-0000-0000-00006A440000}"/>
    <cellStyle name="40% - Ênfase2 83 6" xfId="18116" xr:uid="{00000000-0005-0000-0000-00006B440000}"/>
    <cellStyle name="40% - Ênfase2 83 7" xfId="21457" xr:uid="{00000000-0005-0000-0000-00006C440000}"/>
    <cellStyle name="40% - Ênfase2 83 8" xfId="24822" xr:uid="{00000000-0005-0000-0000-00006D440000}"/>
    <cellStyle name="40% - Ênfase2 83 9" xfId="28131" xr:uid="{00000000-0005-0000-0000-00006E440000}"/>
    <cellStyle name="40% - Ênfase2 84" xfId="1446" xr:uid="{00000000-0005-0000-0000-00006F440000}"/>
    <cellStyle name="40% - Ênfase2 84 2" xfId="4810" xr:uid="{00000000-0005-0000-0000-000070440000}"/>
    <cellStyle name="40% - Ênfase2 84 3" xfId="8118" xr:uid="{00000000-0005-0000-0000-000071440000}"/>
    <cellStyle name="40% - Ênfase2 84 4" xfId="11507" xr:uid="{00000000-0005-0000-0000-000072440000}"/>
    <cellStyle name="40% - Ênfase2 84 5" xfId="14821" xr:uid="{00000000-0005-0000-0000-000073440000}"/>
    <cellStyle name="40% - Ênfase2 84 6" xfId="18130" xr:uid="{00000000-0005-0000-0000-000074440000}"/>
    <cellStyle name="40% - Ênfase2 84 7" xfId="21471" xr:uid="{00000000-0005-0000-0000-000075440000}"/>
    <cellStyle name="40% - Ênfase2 84 8" xfId="24836" xr:uid="{00000000-0005-0000-0000-000076440000}"/>
    <cellStyle name="40% - Ênfase2 84 9" xfId="28145" xr:uid="{00000000-0005-0000-0000-000077440000}"/>
    <cellStyle name="40% - Ênfase2 85" xfId="1460" xr:uid="{00000000-0005-0000-0000-000078440000}"/>
    <cellStyle name="40% - Ênfase2 85 2" xfId="4824" xr:uid="{00000000-0005-0000-0000-000079440000}"/>
    <cellStyle name="40% - Ênfase2 85 3" xfId="8132" xr:uid="{00000000-0005-0000-0000-00007A440000}"/>
    <cellStyle name="40% - Ênfase2 85 4" xfId="11521" xr:uid="{00000000-0005-0000-0000-00007B440000}"/>
    <cellStyle name="40% - Ênfase2 85 5" xfId="14835" xr:uid="{00000000-0005-0000-0000-00007C440000}"/>
    <cellStyle name="40% - Ênfase2 85 6" xfId="18144" xr:uid="{00000000-0005-0000-0000-00007D440000}"/>
    <cellStyle name="40% - Ênfase2 85 7" xfId="21485" xr:uid="{00000000-0005-0000-0000-00007E440000}"/>
    <cellStyle name="40% - Ênfase2 85 8" xfId="24850" xr:uid="{00000000-0005-0000-0000-00007F440000}"/>
    <cellStyle name="40% - Ênfase2 85 9" xfId="28159" xr:uid="{00000000-0005-0000-0000-000080440000}"/>
    <cellStyle name="40% - Ênfase2 86" xfId="1474" xr:uid="{00000000-0005-0000-0000-000081440000}"/>
    <cellStyle name="40% - Ênfase2 86 2" xfId="4838" xr:uid="{00000000-0005-0000-0000-000082440000}"/>
    <cellStyle name="40% - Ênfase2 86 3" xfId="8146" xr:uid="{00000000-0005-0000-0000-000083440000}"/>
    <cellStyle name="40% - Ênfase2 86 4" xfId="11535" xr:uid="{00000000-0005-0000-0000-000084440000}"/>
    <cellStyle name="40% - Ênfase2 86 5" xfId="14849" xr:uid="{00000000-0005-0000-0000-000085440000}"/>
    <cellStyle name="40% - Ênfase2 86 6" xfId="18158" xr:uid="{00000000-0005-0000-0000-000086440000}"/>
    <cellStyle name="40% - Ênfase2 86 7" xfId="21499" xr:uid="{00000000-0005-0000-0000-000087440000}"/>
    <cellStyle name="40% - Ênfase2 86 8" xfId="24864" xr:uid="{00000000-0005-0000-0000-000088440000}"/>
    <cellStyle name="40% - Ênfase2 86 9" xfId="28173" xr:uid="{00000000-0005-0000-0000-000089440000}"/>
    <cellStyle name="40% - Ênfase2 87" xfId="1488" xr:uid="{00000000-0005-0000-0000-00008A440000}"/>
    <cellStyle name="40% - Ênfase2 87 2" xfId="4852" xr:uid="{00000000-0005-0000-0000-00008B440000}"/>
    <cellStyle name="40% - Ênfase2 87 3" xfId="8160" xr:uid="{00000000-0005-0000-0000-00008C440000}"/>
    <cellStyle name="40% - Ênfase2 87 4" xfId="11549" xr:uid="{00000000-0005-0000-0000-00008D440000}"/>
    <cellStyle name="40% - Ênfase2 87 5" xfId="14863" xr:uid="{00000000-0005-0000-0000-00008E440000}"/>
    <cellStyle name="40% - Ênfase2 87 6" xfId="18172" xr:uid="{00000000-0005-0000-0000-00008F440000}"/>
    <cellStyle name="40% - Ênfase2 87 7" xfId="21513" xr:uid="{00000000-0005-0000-0000-000090440000}"/>
    <cellStyle name="40% - Ênfase2 87 8" xfId="24878" xr:uid="{00000000-0005-0000-0000-000091440000}"/>
    <cellStyle name="40% - Ênfase2 87 9" xfId="28187" xr:uid="{00000000-0005-0000-0000-000092440000}"/>
    <cellStyle name="40% - Ênfase2 88" xfId="1502" xr:uid="{00000000-0005-0000-0000-000093440000}"/>
    <cellStyle name="40% - Ênfase2 88 2" xfId="4866" xr:uid="{00000000-0005-0000-0000-000094440000}"/>
    <cellStyle name="40% - Ênfase2 88 3" xfId="8174" xr:uid="{00000000-0005-0000-0000-000095440000}"/>
    <cellStyle name="40% - Ênfase2 88 4" xfId="11563" xr:uid="{00000000-0005-0000-0000-000096440000}"/>
    <cellStyle name="40% - Ênfase2 88 5" xfId="14877" xr:uid="{00000000-0005-0000-0000-000097440000}"/>
    <cellStyle name="40% - Ênfase2 88 6" xfId="18186" xr:uid="{00000000-0005-0000-0000-000098440000}"/>
    <cellStyle name="40% - Ênfase2 88 7" xfId="21527" xr:uid="{00000000-0005-0000-0000-000099440000}"/>
    <cellStyle name="40% - Ênfase2 88 8" xfId="24892" xr:uid="{00000000-0005-0000-0000-00009A440000}"/>
    <cellStyle name="40% - Ênfase2 88 9" xfId="28201" xr:uid="{00000000-0005-0000-0000-00009B440000}"/>
    <cellStyle name="40% - Ênfase2 89" xfId="1516" xr:uid="{00000000-0005-0000-0000-00009C440000}"/>
    <cellStyle name="40% - Ênfase2 89 2" xfId="4880" xr:uid="{00000000-0005-0000-0000-00009D440000}"/>
    <cellStyle name="40% - Ênfase2 89 3" xfId="8188" xr:uid="{00000000-0005-0000-0000-00009E440000}"/>
    <cellStyle name="40% - Ênfase2 89 4" xfId="11577" xr:uid="{00000000-0005-0000-0000-00009F440000}"/>
    <cellStyle name="40% - Ênfase2 89 5" xfId="14891" xr:uid="{00000000-0005-0000-0000-0000A0440000}"/>
    <cellStyle name="40% - Ênfase2 89 6" xfId="18200" xr:uid="{00000000-0005-0000-0000-0000A1440000}"/>
    <cellStyle name="40% - Ênfase2 89 7" xfId="21541" xr:uid="{00000000-0005-0000-0000-0000A2440000}"/>
    <cellStyle name="40% - Ênfase2 89 8" xfId="24906" xr:uid="{00000000-0005-0000-0000-0000A3440000}"/>
    <cellStyle name="40% - Ênfase2 89 9" xfId="28215" xr:uid="{00000000-0005-0000-0000-0000A4440000}"/>
    <cellStyle name="40% - Ênfase2 9" xfId="434" xr:uid="{00000000-0005-0000-0000-0000A5440000}"/>
    <cellStyle name="40% - Ênfase2 9 2" xfId="3798" xr:uid="{00000000-0005-0000-0000-0000A6440000}"/>
    <cellStyle name="40% - Ênfase2 9 3" xfId="7106" xr:uid="{00000000-0005-0000-0000-0000A7440000}"/>
    <cellStyle name="40% - Ênfase2 9 4" xfId="10495" xr:uid="{00000000-0005-0000-0000-0000A8440000}"/>
    <cellStyle name="40% - Ênfase2 9 5" xfId="13809" xr:uid="{00000000-0005-0000-0000-0000A9440000}"/>
    <cellStyle name="40% - Ênfase2 9 6" xfId="17118" xr:uid="{00000000-0005-0000-0000-0000AA440000}"/>
    <cellStyle name="40% - Ênfase2 9 7" xfId="20459" xr:uid="{00000000-0005-0000-0000-0000AB440000}"/>
    <cellStyle name="40% - Ênfase2 9 8" xfId="23824" xr:uid="{00000000-0005-0000-0000-0000AC440000}"/>
    <cellStyle name="40% - Ênfase2 9 9" xfId="27133" xr:uid="{00000000-0005-0000-0000-0000AD440000}"/>
    <cellStyle name="40% - Ênfase2 90" xfId="1530" xr:uid="{00000000-0005-0000-0000-0000AE440000}"/>
    <cellStyle name="40% - Ênfase2 90 2" xfId="4894" xr:uid="{00000000-0005-0000-0000-0000AF440000}"/>
    <cellStyle name="40% - Ênfase2 90 3" xfId="8202" xr:uid="{00000000-0005-0000-0000-0000B0440000}"/>
    <cellStyle name="40% - Ênfase2 90 4" xfId="11591" xr:uid="{00000000-0005-0000-0000-0000B1440000}"/>
    <cellStyle name="40% - Ênfase2 90 5" xfId="14905" xr:uid="{00000000-0005-0000-0000-0000B2440000}"/>
    <cellStyle name="40% - Ênfase2 90 6" xfId="18214" xr:uid="{00000000-0005-0000-0000-0000B3440000}"/>
    <cellStyle name="40% - Ênfase2 90 7" xfId="21555" xr:uid="{00000000-0005-0000-0000-0000B4440000}"/>
    <cellStyle name="40% - Ênfase2 90 8" xfId="24920" xr:uid="{00000000-0005-0000-0000-0000B5440000}"/>
    <cellStyle name="40% - Ênfase2 90 9" xfId="28229" xr:uid="{00000000-0005-0000-0000-0000B6440000}"/>
    <cellStyle name="40% - Ênfase2 91" xfId="1544" xr:uid="{00000000-0005-0000-0000-0000B7440000}"/>
    <cellStyle name="40% - Ênfase2 91 2" xfId="4908" xr:uid="{00000000-0005-0000-0000-0000B8440000}"/>
    <cellStyle name="40% - Ênfase2 91 3" xfId="8216" xr:uid="{00000000-0005-0000-0000-0000B9440000}"/>
    <cellStyle name="40% - Ênfase2 91 4" xfId="11605" xr:uid="{00000000-0005-0000-0000-0000BA440000}"/>
    <cellStyle name="40% - Ênfase2 91 5" xfId="14919" xr:uid="{00000000-0005-0000-0000-0000BB440000}"/>
    <cellStyle name="40% - Ênfase2 91 6" xfId="18228" xr:uid="{00000000-0005-0000-0000-0000BC440000}"/>
    <cellStyle name="40% - Ênfase2 91 7" xfId="21569" xr:uid="{00000000-0005-0000-0000-0000BD440000}"/>
    <cellStyle name="40% - Ênfase2 91 8" xfId="24934" xr:uid="{00000000-0005-0000-0000-0000BE440000}"/>
    <cellStyle name="40% - Ênfase2 91 9" xfId="28243" xr:uid="{00000000-0005-0000-0000-0000BF440000}"/>
    <cellStyle name="40% - Ênfase2 92" xfId="1558" xr:uid="{00000000-0005-0000-0000-0000C0440000}"/>
    <cellStyle name="40% - Ênfase2 92 2" xfId="4922" xr:uid="{00000000-0005-0000-0000-0000C1440000}"/>
    <cellStyle name="40% - Ênfase2 92 3" xfId="8230" xr:uid="{00000000-0005-0000-0000-0000C2440000}"/>
    <cellStyle name="40% - Ênfase2 92 4" xfId="11619" xr:uid="{00000000-0005-0000-0000-0000C3440000}"/>
    <cellStyle name="40% - Ênfase2 92 5" xfId="14933" xr:uid="{00000000-0005-0000-0000-0000C4440000}"/>
    <cellStyle name="40% - Ênfase2 92 6" xfId="18242" xr:uid="{00000000-0005-0000-0000-0000C5440000}"/>
    <cellStyle name="40% - Ênfase2 92 7" xfId="21583" xr:uid="{00000000-0005-0000-0000-0000C6440000}"/>
    <cellStyle name="40% - Ênfase2 92 8" xfId="24948" xr:uid="{00000000-0005-0000-0000-0000C7440000}"/>
    <cellStyle name="40% - Ênfase2 92 9" xfId="28257" xr:uid="{00000000-0005-0000-0000-0000C8440000}"/>
    <cellStyle name="40% - Ênfase2 93" xfId="1575" xr:uid="{00000000-0005-0000-0000-0000C9440000}"/>
    <cellStyle name="40% - Ênfase2 93 2" xfId="4939" xr:uid="{00000000-0005-0000-0000-0000CA440000}"/>
    <cellStyle name="40% - Ênfase2 93 3" xfId="8247" xr:uid="{00000000-0005-0000-0000-0000CB440000}"/>
    <cellStyle name="40% - Ênfase2 93 4" xfId="11636" xr:uid="{00000000-0005-0000-0000-0000CC440000}"/>
    <cellStyle name="40% - Ênfase2 93 5" xfId="14950" xr:uid="{00000000-0005-0000-0000-0000CD440000}"/>
    <cellStyle name="40% - Ênfase2 93 6" xfId="18259" xr:uid="{00000000-0005-0000-0000-0000CE440000}"/>
    <cellStyle name="40% - Ênfase2 93 7" xfId="21600" xr:uid="{00000000-0005-0000-0000-0000CF440000}"/>
    <cellStyle name="40% - Ênfase2 93 8" xfId="24965" xr:uid="{00000000-0005-0000-0000-0000D0440000}"/>
    <cellStyle name="40% - Ênfase2 93 9" xfId="28274" xr:uid="{00000000-0005-0000-0000-0000D1440000}"/>
    <cellStyle name="40% - Ênfase2 94" xfId="1598" xr:uid="{00000000-0005-0000-0000-0000D2440000}"/>
    <cellStyle name="40% - Ênfase2 94 2" xfId="4962" xr:uid="{00000000-0005-0000-0000-0000D3440000}"/>
    <cellStyle name="40% - Ênfase2 94 3" xfId="8270" xr:uid="{00000000-0005-0000-0000-0000D4440000}"/>
    <cellStyle name="40% - Ênfase2 94 4" xfId="11659" xr:uid="{00000000-0005-0000-0000-0000D5440000}"/>
    <cellStyle name="40% - Ênfase2 94 5" xfId="14973" xr:uid="{00000000-0005-0000-0000-0000D6440000}"/>
    <cellStyle name="40% - Ênfase2 94 6" xfId="18282" xr:uid="{00000000-0005-0000-0000-0000D7440000}"/>
    <cellStyle name="40% - Ênfase2 94 7" xfId="21623" xr:uid="{00000000-0005-0000-0000-0000D8440000}"/>
    <cellStyle name="40% - Ênfase2 94 8" xfId="24988" xr:uid="{00000000-0005-0000-0000-0000D9440000}"/>
    <cellStyle name="40% - Ênfase2 94 9" xfId="28297" xr:uid="{00000000-0005-0000-0000-0000DA440000}"/>
    <cellStyle name="40% - Ênfase2 95" xfId="1611" xr:uid="{00000000-0005-0000-0000-0000DB440000}"/>
    <cellStyle name="40% - Ênfase2 95 2" xfId="4975" xr:uid="{00000000-0005-0000-0000-0000DC440000}"/>
    <cellStyle name="40% - Ênfase2 95 3" xfId="8283" xr:uid="{00000000-0005-0000-0000-0000DD440000}"/>
    <cellStyle name="40% - Ênfase2 95 4" xfId="11672" xr:uid="{00000000-0005-0000-0000-0000DE440000}"/>
    <cellStyle name="40% - Ênfase2 95 5" xfId="14986" xr:uid="{00000000-0005-0000-0000-0000DF440000}"/>
    <cellStyle name="40% - Ênfase2 95 6" xfId="18295" xr:uid="{00000000-0005-0000-0000-0000E0440000}"/>
    <cellStyle name="40% - Ênfase2 95 7" xfId="21636" xr:uid="{00000000-0005-0000-0000-0000E1440000}"/>
    <cellStyle name="40% - Ênfase2 95 8" xfId="25001" xr:uid="{00000000-0005-0000-0000-0000E2440000}"/>
    <cellStyle name="40% - Ênfase2 95 9" xfId="28310" xr:uid="{00000000-0005-0000-0000-0000E3440000}"/>
    <cellStyle name="40% - Ênfase2 96" xfId="1624" xr:uid="{00000000-0005-0000-0000-0000E4440000}"/>
    <cellStyle name="40% - Ênfase2 96 2" xfId="4988" xr:uid="{00000000-0005-0000-0000-0000E5440000}"/>
    <cellStyle name="40% - Ênfase2 96 3" xfId="8296" xr:uid="{00000000-0005-0000-0000-0000E6440000}"/>
    <cellStyle name="40% - Ênfase2 96 4" xfId="11685" xr:uid="{00000000-0005-0000-0000-0000E7440000}"/>
    <cellStyle name="40% - Ênfase2 96 5" xfId="14999" xr:uid="{00000000-0005-0000-0000-0000E8440000}"/>
    <cellStyle name="40% - Ênfase2 96 6" xfId="18308" xr:uid="{00000000-0005-0000-0000-0000E9440000}"/>
    <cellStyle name="40% - Ênfase2 96 7" xfId="21649" xr:uid="{00000000-0005-0000-0000-0000EA440000}"/>
    <cellStyle name="40% - Ênfase2 96 8" xfId="25014" xr:uid="{00000000-0005-0000-0000-0000EB440000}"/>
    <cellStyle name="40% - Ênfase2 96 9" xfId="28323" xr:uid="{00000000-0005-0000-0000-0000EC440000}"/>
    <cellStyle name="40% - Ênfase2 97" xfId="1637" xr:uid="{00000000-0005-0000-0000-0000ED440000}"/>
    <cellStyle name="40% - Ênfase2 97 2" xfId="5001" xr:uid="{00000000-0005-0000-0000-0000EE440000}"/>
    <cellStyle name="40% - Ênfase2 97 3" xfId="8309" xr:uid="{00000000-0005-0000-0000-0000EF440000}"/>
    <cellStyle name="40% - Ênfase2 97 4" xfId="11698" xr:uid="{00000000-0005-0000-0000-0000F0440000}"/>
    <cellStyle name="40% - Ênfase2 97 5" xfId="15012" xr:uid="{00000000-0005-0000-0000-0000F1440000}"/>
    <cellStyle name="40% - Ênfase2 97 6" xfId="18321" xr:uid="{00000000-0005-0000-0000-0000F2440000}"/>
    <cellStyle name="40% - Ênfase2 97 7" xfId="21662" xr:uid="{00000000-0005-0000-0000-0000F3440000}"/>
    <cellStyle name="40% - Ênfase2 97 8" xfId="25027" xr:uid="{00000000-0005-0000-0000-0000F4440000}"/>
    <cellStyle name="40% - Ênfase2 97 9" xfId="28336" xr:uid="{00000000-0005-0000-0000-0000F5440000}"/>
    <cellStyle name="40% - Ênfase2 98" xfId="1650" xr:uid="{00000000-0005-0000-0000-0000F6440000}"/>
    <cellStyle name="40% - Ênfase2 98 2" xfId="5014" xr:uid="{00000000-0005-0000-0000-0000F7440000}"/>
    <cellStyle name="40% - Ênfase2 98 3" xfId="8322" xr:uid="{00000000-0005-0000-0000-0000F8440000}"/>
    <cellStyle name="40% - Ênfase2 98 4" xfId="11711" xr:uid="{00000000-0005-0000-0000-0000F9440000}"/>
    <cellStyle name="40% - Ênfase2 98 5" xfId="15025" xr:uid="{00000000-0005-0000-0000-0000FA440000}"/>
    <cellStyle name="40% - Ênfase2 98 6" xfId="18334" xr:uid="{00000000-0005-0000-0000-0000FB440000}"/>
    <cellStyle name="40% - Ênfase2 98 7" xfId="21675" xr:uid="{00000000-0005-0000-0000-0000FC440000}"/>
    <cellStyle name="40% - Ênfase2 98 8" xfId="25040" xr:uid="{00000000-0005-0000-0000-0000FD440000}"/>
    <cellStyle name="40% - Ênfase2 98 9" xfId="28349" xr:uid="{00000000-0005-0000-0000-0000FE440000}"/>
    <cellStyle name="40% - Ênfase2 99" xfId="1663" xr:uid="{00000000-0005-0000-0000-0000FF440000}"/>
    <cellStyle name="40% - Ênfase2 99 2" xfId="5027" xr:uid="{00000000-0005-0000-0000-000000450000}"/>
    <cellStyle name="40% - Ênfase2 99 3" xfId="8335" xr:uid="{00000000-0005-0000-0000-000001450000}"/>
    <cellStyle name="40% - Ênfase2 99 4" xfId="11724" xr:uid="{00000000-0005-0000-0000-000002450000}"/>
    <cellStyle name="40% - Ênfase2 99 5" xfId="15038" xr:uid="{00000000-0005-0000-0000-000003450000}"/>
    <cellStyle name="40% - Ênfase2 99 6" xfId="18347" xr:uid="{00000000-0005-0000-0000-000004450000}"/>
    <cellStyle name="40% - Ênfase2 99 7" xfId="21688" xr:uid="{00000000-0005-0000-0000-000005450000}"/>
    <cellStyle name="40% - Ênfase2 99 8" xfId="25053" xr:uid="{00000000-0005-0000-0000-000006450000}"/>
    <cellStyle name="40% - Ênfase2 99 9" xfId="28362" xr:uid="{00000000-0005-0000-0000-000007450000}"/>
    <cellStyle name="40% - Ênfase3" xfId="30" builtinId="39" customBuiltin="1"/>
    <cellStyle name="40% - Ênfase3 10" xfId="445" xr:uid="{00000000-0005-0000-0000-000009450000}"/>
    <cellStyle name="40% - Ênfase3 10 2" xfId="3809" xr:uid="{00000000-0005-0000-0000-00000A450000}"/>
    <cellStyle name="40% - Ênfase3 10 3" xfId="7117" xr:uid="{00000000-0005-0000-0000-00000B450000}"/>
    <cellStyle name="40% - Ênfase3 10 4" xfId="10506" xr:uid="{00000000-0005-0000-0000-00000C450000}"/>
    <cellStyle name="40% - Ênfase3 10 5" xfId="13820" xr:uid="{00000000-0005-0000-0000-00000D450000}"/>
    <cellStyle name="40% - Ênfase3 10 6" xfId="17129" xr:uid="{00000000-0005-0000-0000-00000E450000}"/>
    <cellStyle name="40% - Ênfase3 10 7" xfId="20470" xr:uid="{00000000-0005-0000-0000-00000F450000}"/>
    <cellStyle name="40% - Ênfase3 10 8" xfId="23835" xr:uid="{00000000-0005-0000-0000-000010450000}"/>
    <cellStyle name="40% - Ênfase3 10 9" xfId="27144" xr:uid="{00000000-0005-0000-0000-000011450000}"/>
    <cellStyle name="40% - Ênfase3 100" xfId="1674" xr:uid="{00000000-0005-0000-0000-000012450000}"/>
    <cellStyle name="40% - Ênfase3 100 2" xfId="5038" xr:uid="{00000000-0005-0000-0000-000013450000}"/>
    <cellStyle name="40% - Ênfase3 100 3" xfId="8346" xr:uid="{00000000-0005-0000-0000-000014450000}"/>
    <cellStyle name="40% - Ênfase3 100 4" xfId="11735" xr:uid="{00000000-0005-0000-0000-000015450000}"/>
    <cellStyle name="40% - Ênfase3 100 5" xfId="15049" xr:uid="{00000000-0005-0000-0000-000016450000}"/>
    <cellStyle name="40% - Ênfase3 100 6" xfId="18358" xr:uid="{00000000-0005-0000-0000-000017450000}"/>
    <cellStyle name="40% - Ênfase3 100 7" xfId="21699" xr:uid="{00000000-0005-0000-0000-000018450000}"/>
    <cellStyle name="40% - Ênfase3 100 8" xfId="25064" xr:uid="{00000000-0005-0000-0000-000019450000}"/>
    <cellStyle name="40% - Ênfase3 100 9" xfId="28373" xr:uid="{00000000-0005-0000-0000-00001A450000}"/>
    <cellStyle name="40% - Ênfase3 101" xfId="1687" xr:uid="{00000000-0005-0000-0000-00001B450000}"/>
    <cellStyle name="40% - Ênfase3 101 2" xfId="5051" xr:uid="{00000000-0005-0000-0000-00001C450000}"/>
    <cellStyle name="40% - Ênfase3 101 3" xfId="8359" xr:uid="{00000000-0005-0000-0000-00001D450000}"/>
    <cellStyle name="40% - Ênfase3 101 4" xfId="11748" xr:uid="{00000000-0005-0000-0000-00001E450000}"/>
    <cellStyle name="40% - Ênfase3 101 5" xfId="15062" xr:uid="{00000000-0005-0000-0000-00001F450000}"/>
    <cellStyle name="40% - Ênfase3 101 6" xfId="18371" xr:uid="{00000000-0005-0000-0000-000020450000}"/>
    <cellStyle name="40% - Ênfase3 101 7" xfId="21712" xr:uid="{00000000-0005-0000-0000-000021450000}"/>
    <cellStyle name="40% - Ênfase3 101 8" xfId="25077" xr:uid="{00000000-0005-0000-0000-000022450000}"/>
    <cellStyle name="40% - Ênfase3 101 9" xfId="28386" xr:uid="{00000000-0005-0000-0000-000023450000}"/>
    <cellStyle name="40% - Ênfase3 102" xfId="1700" xr:uid="{00000000-0005-0000-0000-000024450000}"/>
    <cellStyle name="40% - Ênfase3 102 2" xfId="5064" xr:uid="{00000000-0005-0000-0000-000025450000}"/>
    <cellStyle name="40% - Ênfase3 102 3" xfId="8372" xr:uid="{00000000-0005-0000-0000-000026450000}"/>
    <cellStyle name="40% - Ênfase3 102 4" xfId="11761" xr:uid="{00000000-0005-0000-0000-000027450000}"/>
    <cellStyle name="40% - Ênfase3 102 5" xfId="15075" xr:uid="{00000000-0005-0000-0000-000028450000}"/>
    <cellStyle name="40% - Ênfase3 102 6" xfId="18384" xr:uid="{00000000-0005-0000-0000-000029450000}"/>
    <cellStyle name="40% - Ênfase3 102 7" xfId="21725" xr:uid="{00000000-0005-0000-0000-00002A450000}"/>
    <cellStyle name="40% - Ênfase3 102 8" xfId="25090" xr:uid="{00000000-0005-0000-0000-00002B450000}"/>
    <cellStyle name="40% - Ênfase3 102 9" xfId="28399" xr:uid="{00000000-0005-0000-0000-00002C450000}"/>
    <cellStyle name="40% - Ênfase3 103" xfId="1713" xr:uid="{00000000-0005-0000-0000-00002D450000}"/>
    <cellStyle name="40% - Ênfase3 103 2" xfId="5077" xr:uid="{00000000-0005-0000-0000-00002E450000}"/>
    <cellStyle name="40% - Ênfase3 103 3" xfId="8385" xr:uid="{00000000-0005-0000-0000-00002F450000}"/>
    <cellStyle name="40% - Ênfase3 103 4" xfId="11774" xr:uid="{00000000-0005-0000-0000-000030450000}"/>
    <cellStyle name="40% - Ênfase3 103 5" xfId="15088" xr:uid="{00000000-0005-0000-0000-000031450000}"/>
    <cellStyle name="40% - Ênfase3 103 6" xfId="18397" xr:uid="{00000000-0005-0000-0000-000032450000}"/>
    <cellStyle name="40% - Ênfase3 103 7" xfId="21738" xr:uid="{00000000-0005-0000-0000-000033450000}"/>
    <cellStyle name="40% - Ênfase3 103 8" xfId="25103" xr:uid="{00000000-0005-0000-0000-000034450000}"/>
    <cellStyle name="40% - Ênfase3 103 9" xfId="28412" xr:uid="{00000000-0005-0000-0000-000035450000}"/>
    <cellStyle name="40% - Ênfase3 104" xfId="1726" xr:uid="{00000000-0005-0000-0000-000036450000}"/>
    <cellStyle name="40% - Ênfase3 104 2" xfId="5090" xr:uid="{00000000-0005-0000-0000-000037450000}"/>
    <cellStyle name="40% - Ênfase3 104 3" xfId="8398" xr:uid="{00000000-0005-0000-0000-000038450000}"/>
    <cellStyle name="40% - Ênfase3 104 4" xfId="11787" xr:uid="{00000000-0005-0000-0000-000039450000}"/>
    <cellStyle name="40% - Ênfase3 104 5" xfId="15101" xr:uid="{00000000-0005-0000-0000-00003A450000}"/>
    <cellStyle name="40% - Ênfase3 104 6" xfId="18410" xr:uid="{00000000-0005-0000-0000-00003B450000}"/>
    <cellStyle name="40% - Ênfase3 104 7" xfId="21751" xr:uid="{00000000-0005-0000-0000-00003C450000}"/>
    <cellStyle name="40% - Ênfase3 104 8" xfId="25116" xr:uid="{00000000-0005-0000-0000-00003D450000}"/>
    <cellStyle name="40% - Ênfase3 104 9" xfId="28425" xr:uid="{00000000-0005-0000-0000-00003E450000}"/>
    <cellStyle name="40% - Ênfase3 105" xfId="1739" xr:uid="{00000000-0005-0000-0000-00003F450000}"/>
    <cellStyle name="40% - Ênfase3 105 2" xfId="5103" xr:uid="{00000000-0005-0000-0000-000040450000}"/>
    <cellStyle name="40% - Ênfase3 105 3" xfId="8411" xr:uid="{00000000-0005-0000-0000-000041450000}"/>
    <cellStyle name="40% - Ênfase3 105 4" xfId="11800" xr:uid="{00000000-0005-0000-0000-000042450000}"/>
    <cellStyle name="40% - Ênfase3 105 5" xfId="15114" xr:uid="{00000000-0005-0000-0000-000043450000}"/>
    <cellStyle name="40% - Ênfase3 105 6" xfId="18423" xr:uid="{00000000-0005-0000-0000-000044450000}"/>
    <cellStyle name="40% - Ênfase3 105 7" xfId="21764" xr:uid="{00000000-0005-0000-0000-000045450000}"/>
    <cellStyle name="40% - Ênfase3 105 8" xfId="25129" xr:uid="{00000000-0005-0000-0000-000046450000}"/>
    <cellStyle name="40% - Ênfase3 105 9" xfId="28438" xr:uid="{00000000-0005-0000-0000-000047450000}"/>
    <cellStyle name="40% - Ênfase3 106" xfId="1752" xr:uid="{00000000-0005-0000-0000-000048450000}"/>
    <cellStyle name="40% - Ênfase3 106 2" xfId="5116" xr:uid="{00000000-0005-0000-0000-000049450000}"/>
    <cellStyle name="40% - Ênfase3 106 3" xfId="8424" xr:uid="{00000000-0005-0000-0000-00004A450000}"/>
    <cellStyle name="40% - Ênfase3 106 4" xfId="11813" xr:uid="{00000000-0005-0000-0000-00004B450000}"/>
    <cellStyle name="40% - Ênfase3 106 5" xfId="15127" xr:uid="{00000000-0005-0000-0000-00004C450000}"/>
    <cellStyle name="40% - Ênfase3 106 6" xfId="18436" xr:uid="{00000000-0005-0000-0000-00004D450000}"/>
    <cellStyle name="40% - Ênfase3 106 7" xfId="21777" xr:uid="{00000000-0005-0000-0000-00004E450000}"/>
    <cellStyle name="40% - Ênfase3 106 8" xfId="25142" xr:uid="{00000000-0005-0000-0000-00004F450000}"/>
    <cellStyle name="40% - Ênfase3 106 9" xfId="28451" xr:uid="{00000000-0005-0000-0000-000050450000}"/>
    <cellStyle name="40% - Ênfase3 107" xfId="1765" xr:uid="{00000000-0005-0000-0000-000051450000}"/>
    <cellStyle name="40% - Ênfase3 107 2" xfId="5129" xr:uid="{00000000-0005-0000-0000-000052450000}"/>
    <cellStyle name="40% - Ênfase3 107 3" xfId="8437" xr:uid="{00000000-0005-0000-0000-000053450000}"/>
    <cellStyle name="40% - Ênfase3 107 4" xfId="11826" xr:uid="{00000000-0005-0000-0000-000054450000}"/>
    <cellStyle name="40% - Ênfase3 107 5" xfId="15140" xr:uid="{00000000-0005-0000-0000-000055450000}"/>
    <cellStyle name="40% - Ênfase3 107 6" xfId="18449" xr:uid="{00000000-0005-0000-0000-000056450000}"/>
    <cellStyle name="40% - Ênfase3 107 7" xfId="21790" xr:uid="{00000000-0005-0000-0000-000057450000}"/>
    <cellStyle name="40% - Ênfase3 107 8" xfId="25155" xr:uid="{00000000-0005-0000-0000-000058450000}"/>
    <cellStyle name="40% - Ênfase3 107 9" xfId="28464" xr:uid="{00000000-0005-0000-0000-000059450000}"/>
    <cellStyle name="40% - Ênfase3 108" xfId="1778" xr:uid="{00000000-0005-0000-0000-00005A450000}"/>
    <cellStyle name="40% - Ênfase3 108 2" xfId="5142" xr:uid="{00000000-0005-0000-0000-00005B450000}"/>
    <cellStyle name="40% - Ênfase3 108 3" xfId="8450" xr:uid="{00000000-0005-0000-0000-00005C450000}"/>
    <cellStyle name="40% - Ênfase3 108 4" xfId="11839" xr:uid="{00000000-0005-0000-0000-00005D450000}"/>
    <cellStyle name="40% - Ênfase3 108 5" xfId="15153" xr:uid="{00000000-0005-0000-0000-00005E450000}"/>
    <cellStyle name="40% - Ênfase3 108 6" xfId="18462" xr:uid="{00000000-0005-0000-0000-00005F450000}"/>
    <cellStyle name="40% - Ênfase3 108 7" xfId="21803" xr:uid="{00000000-0005-0000-0000-000060450000}"/>
    <cellStyle name="40% - Ênfase3 108 8" xfId="25168" xr:uid="{00000000-0005-0000-0000-000061450000}"/>
    <cellStyle name="40% - Ênfase3 108 9" xfId="28477" xr:uid="{00000000-0005-0000-0000-000062450000}"/>
    <cellStyle name="40% - Ênfase3 109" xfId="1791" xr:uid="{00000000-0005-0000-0000-000063450000}"/>
    <cellStyle name="40% - Ênfase3 109 2" xfId="5155" xr:uid="{00000000-0005-0000-0000-000064450000}"/>
    <cellStyle name="40% - Ênfase3 109 3" xfId="8463" xr:uid="{00000000-0005-0000-0000-000065450000}"/>
    <cellStyle name="40% - Ênfase3 109 4" xfId="11852" xr:uid="{00000000-0005-0000-0000-000066450000}"/>
    <cellStyle name="40% - Ênfase3 109 5" xfId="15166" xr:uid="{00000000-0005-0000-0000-000067450000}"/>
    <cellStyle name="40% - Ênfase3 109 6" xfId="18475" xr:uid="{00000000-0005-0000-0000-000068450000}"/>
    <cellStyle name="40% - Ênfase3 109 7" xfId="21816" xr:uid="{00000000-0005-0000-0000-000069450000}"/>
    <cellStyle name="40% - Ênfase3 109 8" xfId="25181" xr:uid="{00000000-0005-0000-0000-00006A450000}"/>
    <cellStyle name="40% - Ênfase3 109 9" xfId="28490" xr:uid="{00000000-0005-0000-0000-00006B450000}"/>
    <cellStyle name="40% - Ênfase3 11" xfId="458" xr:uid="{00000000-0005-0000-0000-00006C450000}"/>
    <cellStyle name="40% - Ênfase3 11 2" xfId="3822" xr:uid="{00000000-0005-0000-0000-00006D450000}"/>
    <cellStyle name="40% - Ênfase3 11 3" xfId="7130" xr:uid="{00000000-0005-0000-0000-00006E450000}"/>
    <cellStyle name="40% - Ênfase3 11 4" xfId="10519" xr:uid="{00000000-0005-0000-0000-00006F450000}"/>
    <cellStyle name="40% - Ênfase3 11 5" xfId="13833" xr:uid="{00000000-0005-0000-0000-000070450000}"/>
    <cellStyle name="40% - Ênfase3 11 6" xfId="17142" xr:uid="{00000000-0005-0000-0000-000071450000}"/>
    <cellStyle name="40% - Ênfase3 11 7" xfId="20483" xr:uid="{00000000-0005-0000-0000-000072450000}"/>
    <cellStyle name="40% - Ênfase3 11 8" xfId="23848" xr:uid="{00000000-0005-0000-0000-000073450000}"/>
    <cellStyle name="40% - Ênfase3 11 9" xfId="27157" xr:uid="{00000000-0005-0000-0000-000074450000}"/>
    <cellStyle name="40% - Ênfase3 110" xfId="1804" xr:uid="{00000000-0005-0000-0000-000075450000}"/>
    <cellStyle name="40% - Ênfase3 110 2" xfId="5168" xr:uid="{00000000-0005-0000-0000-000076450000}"/>
    <cellStyle name="40% - Ênfase3 110 3" xfId="8476" xr:uid="{00000000-0005-0000-0000-000077450000}"/>
    <cellStyle name="40% - Ênfase3 110 4" xfId="11865" xr:uid="{00000000-0005-0000-0000-000078450000}"/>
    <cellStyle name="40% - Ênfase3 110 5" xfId="15179" xr:uid="{00000000-0005-0000-0000-000079450000}"/>
    <cellStyle name="40% - Ênfase3 110 6" xfId="18488" xr:uid="{00000000-0005-0000-0000-00007A450000}"/>
    <cellStyle name="40% - Ênfase3 110 7" xfId="21829" xr:uid="{00000000-0005-0000-0000-00007B450000}"/>
    <cellStyle name="40% - Ênfase3 110 8" xfId="25194" xr:uid="{00000000-0005-0000-0000-00007C450000}"/>
    <cellStyle name="40% - Ênfase3 110 9" xfId="28503" xr:uid="{00000000-0005-0000-0000-00007D450000}"/>
    <cellStyle name="40% - Ênfase3 111" xfId="1817" xr:uid="{00000000-0005-0000-0000-00007E450000}"/>
    <cellStyle name="40% - Ênfase3 111 2" xfId="5181" xr:uid="{00000000-0005-0000-0000-00007F450000}"/>
    <cellStyle name="40% - Ênfase3 111 3" xfId="8489" xr:uid="{00000000-0005-0000-0000-000080450000}"/>
    <cellStyle name="40% - Ênfase3 111 4" xfId="11878" xr:uid="{00000000-0005-0000-0000-000081450000}"/>
    <cellStyle name="40% - Ênfase3 111 5" xfId="15192" xr:uid="{00000000-0005-0000-0000-000082450000}"/>
    <cellStyle name="40% - Ênfase3 111 6" xfId="18501" xr:uid="{00000000-0005-0000-0000-000083450000}"/>
    <cellStyle name="40% - Ênfase3 111 7" xfId="21842" xr:uid="{00000000-0005-0000-0000-000084450000}"/>
    <cellStyle name="40% - Ênfase3 111 8" xfId="25207" xr:uid="{00000000-0005-0000-0000-000085450000}"/>
    <cellStyle name="40% - Ênfase3 111 9" xfId="28516" xr:uid="{00000000-0005-0000-0000-000086450000}"/>
    <cellStyle name="40% - Ênfase3 112" xfId="1830" xr:uid="{00000000-0005-0000-0000-000087450000}"/>
    <cellStyle name="40% - Ênfase3 112 2" xfId="5194" xr:uid="{00000000-0005-0000-0000-000088450000}"/>
    <cellStyle name="40% - Ênfase3 112 3" xfId="8502" xr:uid="{00000000-0005-0000-0000-000089450000}"/>
    <cellStyle name="40% - Ênfase3 112 4" xfId="11891" xr:uid="{00000000-0005-0000-0000-00008A450000}"/>
    <cellStyle name="40% - Ênfase3 112 5" xfId="15205" xr:uid="{00000000-0005-0000-0000-00008B450000}"/>
    <cellStyle name="40% - Ênfase3 112 6" xfId="18514" xr:uid="{00000000-0005-0000-0000-00008C450000}"/>
    <cellStyle name="40% - Ênfase3 112 7" xfId="21855" xr:uid="{00000000-0005-0000-0000-00008D450000}"/>
    <cellStyle name="40% - Ênfase3 112 8" xfId="25220" xr:uid="{00000000-0005-0000-0000-00008E450000}"/>
    <cellStyle name="40% - Ênfase3 112 9" xfId="28529" xr:uid="{00000000-0005-0000-0000-00008F450000}"/>
    <cellStyle name="40% - Ênfase3 113" xfId="1589" xr:uid="{00000000-0005-0000-0000-000090450000}"/>
    <cellStyle name="40% - Ênfase3 113 2" xfId="4953" xr:uid="{00000000-0005-0000-0000-000091450000}"/>
    <cellStyle name="40% - Ênfase3 113 3" xfId="8261" xr:uid="{00000000-0005-0000-0000-000092450000}"/>
    <cellStyle name="40% - Ênfase3 113 4" xfId="11650" xr:uid="{00000000-0005-0000-0000-000093450000}"/>
    <cellStyle name="40% - Ênfase3 113 5" xfId="14964" xr:uid="{00000000-0005-0000-0000-000094450000}"/>
    <cellStyle name="40% - Ênfase3 113 6" xfId="18273" xr:uid="{00000000-0005-0000-0000-000095450000}"/>
    <cellStyle name="40% - Ênfase3 113 7" xfId="21614" xr:uid="{00000000-0005-0000-0000-000096450000}"/>
    <cellStyle name="40% - Ênfase3 113 8" xfId="24979" xr:uid="{00000000-0005-0000-0000-000097450000}"/>
    <cellStyle name="40% - Ênfase3 113 9" xfId="28288" xr:uid="{00000000-0005-0000-0000-000098450000}"/>
    <cellStyle name="40% - Ênfase3 114" xfId="1848" xr:uid="{00000000-0005-0000-0000-000099450000}"/>
    <cellStyle name="40% - Ênfase3 114 2" xfId="5212" xr:uid="{00000000-0005-0000-0000-00009A450000}"/>
    <cellStyle name="40% - Ênfase3 114 3" xfId="8520" xr:uid="{00000000-0005-0000-0000-00009B450000}"/>
    <cellStyle name="40% - Ênfase3 114 4" xfId="11909" xr:uid="{00000000-0005-0000-0000-00009C450000}"/>
    <cellStyle name="40% - Ênfase3 114 5" xfId="15223" xr:uid="{00000000-0005-0000-0000-00009D450000}"/>
    <cellStyle name="40% - Ênfase3 114 6" xfId="18532" xr:uid="{00000000-0005-0000-0000-00009E450000}"/>
    <cellStyle name="40% - Ênfase3 114 7" xfId="21873" xr:uid="{00000000-0005-0000-0000-00009F450000}"/>
    <cellStyle name="40% - Ênfase3 114 8" xfId="25238" xr:uid="{00000000-0005-0000-0000-0000A0450000}"/>
    <cellStyle name="40% - Ênfase3 114 9" xfId="28547" xr:uid="{00000000-0005-0000-0000-0000A1450000}"/>
    <cellStyle name="40% - Ênfase3 115" xfId="1862" xr:uid="{00000000-0005-0000-0000-0000A2450000}"/>
    <cellStyle name="40% - Ênfase3 115 2" xfId="5226" xr:uid="{00000000-0005-0000-0000-0000A3450000}"/>
    <cellStyle name="40% - Ênfase3 115 3" xfId="8534" xr:uid="{00000000-0005-0000-0000-0000A4450000}"/>
    <cellStyle name="40% - Ênfase3 115 4" xfId="11923" xr:uid="{00000000-0005-0000-0000-0000A5450000}"/>
    <cellStyle name="40% - Ênfase3 115 5" xfId="15237" xr:uid="{00000000-0005-0000-0000-0000A6450000}"/>
    <cellStyle name="40% - Ênfase3 115 6" xfId="18546" xr:uid="{00000000-0005-0000-0000-0000A7450000}"/>
    <cellStyle name="40% - Ênfase3 115 7" xfId="21887" xr:uid="{00000000-0005-0000-0000-0000A8450000}"/>
    <cellStyle name="40% - Ênfase3 115 8" xfId="25252" xr:uid="{00000000-0005-0000-0000-0000A9450000}"/>
    <cellStyle name="40% - Ênfase3 115 9" xfId="28561" xr:uid="{00000000-0005-0000-0000-0000AA450000}"/>
    <cellStyle name="40% - Ênfase3 116" xfId="1876" xr:uid="{00000000-0005-0000-0000-0000AB450000}"/>
    <cellStyle name="40% - Ênfase3 116 2" xfId="5240" xr:uid="{00000000-0005-0000-0000-0000AC450000}"/>
    <cellStyle name="40% - Ênfase3 116 3" xfId="8548" xr:uid="{00000000-0005-0000-0000-0000AD450000}"/>
    <cellStyle name="40% - Ênfase3 116 4" xfId="11937" xr:uid="{00000000-0005-0000-0000-0000AE450000}"/>
    <cellStyle name="40% - Ênfase3 116 5" xfId="15251" xr:uid="{00000000-0005-0000-0000-0000AF450000}"/>
    <cellStyle name="40% - Ênfase3 116 6" xfId="18560" xr:uid="{00000000-0005-0000-0000-0000B0450000}"/>
    <cellStyle name="40% - Ênfase3 116 7" xfId="21901" xr:uid="{00000000-0005-0000-0000-0000B1450000}"/>
    <cellStyle name="40% - Ênfase3 116 8" xfId="25266" xr:uid="{00000000-0005-0000-0000-0000B2450000}"/>
    <cellStyle name="40% - Ênfase3 116 9" xfId="28575" xr:uid="{00000000-0005-0000-0000-0000B3450000}"/>
    <cellStyle name="40% - Ênfase3 117" xfId="1890" xr:uid="{00000000-0005-0000-0000-0000B4450000}"/>
    <cellStyle name="40% - Ênfase3 117 2" xfId="5254" xr:uid="{00000000-0005-0000-0000-0000B5450000}"/>
    <cellStyle name="40% - Ênfase3 117 3" xfId="8562" xr:uid="{00000000-0005-0000-0000-0000B6450000}"/>
    <cellStyle name="40% - Ênfase3 117 4" xfId="11951" xr:uid="{00000000-0005-0000-0000-0000B7450000}"/>
    <cellStyle name="40% - Ênfase3 117 5" xfId="15265" xr:uid="{00000000-0005-0000-0000-0000B8450000}"/>
    <cellStyle name="40% - Ênfase3 117 6" xfId="18574" xr:uid="{00000000-0005-0000-0000-0000B9450000}"/>
    <cellStyle name="40% - Ênfase3 117 7" xfId="21915" xr:uid="{00000000-0005-0000-0000-0000BA450000}"/>
    <cellStyle name="40% - Ênfase3 117 8" xfId="25280" xr:uid="{00000000-0005-0000-0000-0000BB450000}"/>
    <cellStyle name="40% - Ênfase3 117 9" xfId="28589" xr:uid="{00000000-0005-0000-0000-0000BC450000}"/>
    <cellStyle name="40% - Ênfase3 118" xfId="1904" xr:uid="{00000000-0005-0000-0000-0000BD450000}"/>
    <cellStyle name="40% - Ênfase3 118 2" xfId="5268" xr:uid="{00000000-0005-0000-0000-0000BE450000}"/>
    <cellStyle name="40% - Ênfase3 118 3" xfId="8576" xr:uid="{00000000-0005-0000-0000-0000BF450000}"/>
    <cellStyle name="40% - Ênfase3 118 4" xfId="11965" xr:uid="{00000000-0005-0000-0000-0000C0450000}"/>
    <cellStyle name="40% - Ênfase3 118 5" xfId="15279" xr:uid="{00000000-0005-0000-0000-0000C1450000}"/>
    <cellStyle name="40% - Ênfase3 118 6" xfId="18588" xr:uid="{00000000-0005-0000-0000-0000C2450000}"/>
    <cellStyle name="40% - Ênfase3 118 7" xfId="21929" xr:uid="{00000000-0005-0000-0000-0000C3450000}"/>
    <cellStyle name="40% - Ênfase3 118 8" xfId="25294" xr:uid="{00000000-0005-0000-0000-0000C4450000}"/>
    <cellStyle name="40% - Ênfase3 118 9" xfId="28603" xr:uid="{00000000-0005-0000-0000-0000C5450000}"/>
    <cellStyle name="40% - Ênfase3 119" xfId="1918" xr:uid="{00000000-0005-0000-0000-0000C6450000}"/>
    <cellStyle name="40% - Ênfase3 119 2" xfId="5282" xr:uid="{00000000-0005-0000-0000-0000C7450000}"/>
    <cellStyle name="40% - Ênfase3 119 3" xfId="8590" xr:uid="{00000000-0005-0000-0000-0000C8450000}"/>
    <cellStyle name="40% - Ênfase3 119 4" xfId="11979" xr:uid="{00000000-0005-0000-0000-0000C9450000}"/>
    <cellStyle name="40% - Ênfase3 119 5" xfId="15293" xr:uid="{00000000-0005-0000-0000-0000CA450000}"/>
    <cellStyle name="40% - Ênfase3 119 6" xfId="18602" xr:uid="{00000000-0005-0000-0000-0000CB450000}"/>
    <cellStyle name="40% - Ênfase3 119 7" xfId="21943" xr:uid="{00000000-0005-0000-0000-0000CC450000}"/>
    <cellStyle name="40% - Ênfase3 119 8" xfId="25308" xr:uid="{00000000-0005-0000-0000-0000CD450000}"/>
    <cellStyle name="40% - Ênfase3 119 9" xfId="28617" xr:uid="{00000000-0005-0000-0000-0000CE450000}"/>
    <cellStyle name="40% - Ênfase3 12" xfId="471" xr:uid="{00000000-0005-0000-0000-0000CF450000}"/>
    <cellStyle name="40% - Ênfase3 12 2" xfId="3835" xr:uid="{00000000-0005-0000-0000-0000D0450000}"/>
    <cellStyle name="40% - Ênfase3 12 3" xfId="7143" xr:uid="{00000000-0005-0000-0000-0000D1450000}"/>
    <cellStyle name="40% - Ênfase3 12 4" xfId="10532" xr:uid="{00000000-0005-0000-0000-0000D2450000}"/>
    <cellStyle name="40% - Ênfase3 12 5" xfId="13846" xr:uid="{00000000-0005-0000-0000-0000D3450000}"/>
    <cellStyle name="40% - Ênfase3 12 6" xfId="17155" xr:uid="{00000000-0005-0000-0000-0000D4450000}"/>
    <cellStyle name="40% - Ênfase3 12 7" xfId="20496" xr:uid="{00000000-0005-0000-0000-0000D5450000}"/>
    <cellStyle name="40% - Ênfase3 12 8" xfId="23861" xr:uid="{00000000-0005-0000-0000-0000D6450000}"/>
    <cellStyle name="40% - Ênfase3 12 9" xfId="27170" xr:uid="{00000000-0005-0000-0000-0000D7450000}"/>
    <cellStyle name="40% - Ênfase3 120" xfId="1932" xr:uid="{00000000-0005-0000-0000-0000D8450000}"/>
    <cellStyle name="40% - Ênfase3 120 2" xfId="5296" xr:uid="{00000000-0005-0000-0000-0000D9450000}"/>
    <cellStyle name="40% - Ênfase3 120 3" xfId="8604" xr:uid="{00000000-0005-0000-0000-0000DA450000}"/>
    <cellStyle name="40% - Ênfase3 120 4" xfId="11993" xr:uid="{00000000-0005-0000-0000-0000DB450000}"/>
    <cellStyle name="40% - Ênfase3 120 5" xfId="15307" xr:uid="{00000000-0005-0000-0000-0000DC450000}"/>
    <cellStyle name="40% - Ênfase3 120 6" xfId="18616" xr:uid="{00000000-0005-0000-0000-0000DD450000}"/>
    <cellStyle name="40% - Ênfase3 120 7" xfId="21957" xr:uid="{00000000-0005-0000-0000-0000DE450000}"/>
    <cellStyle name="40% - Ênfase3 120 8" xfId="25322" xr:uid="{00000000-0005-0000-0000-0000DF450000}"/>
    <cellStyle name="40% - Ênfase3 120 9" xfId="28631" xr:uid="{00000000-0005-0000-0000-0000E0450000}"/>
    <cellStyle name="40% - Ênfase3 121" xfId="1946" xr:uid="{00000000-0005-0000-0000-0000E1450000}"/>
    <cellStyle name="40% - Ênfase3 121 2" xfId="5310" xr:uid="{00000000-0005-0000-0000-0000E2450000}"/>
    <cellStyle name="40% - Ênfase3 121 3" xfId="8618" xr:uid="{00000000-0005-0000-0000-0000E3450000}"/>
    <cellStyle name="40% - Ênfase3 121 4" xfId="12007" xr:uid="{00000000-0005-0000-0000-0000E4450000}"/>
    <cellStyle name="40% - Ênfase3 121 5" xfId="15321" xr:uid="{00000000-0005-0000-0000-0000E5450000}"/>
    <cellStyle name="40% - Ênfase3 121 6" xfId="18630" xr:uid="{00000000-0005-0000-0000-0000E6450000}"/>
    <cellStyle name="40% - Ênfase3 121 7" xfId="21971" xr:uid="{00000000-0005-0000-0000-0000E7450000}"/>
    <cellStyle name="40% - Ênfase3 121 8" xfId="25336" xr:uid="{00000000-0005-0000-0000-0000E8450000}"/>
    <cellStyle name="40% - Ênfase3 121 9" xfId="28645" xr:uid="{00000000-0005-0000-0000-0000E9450000}"/>
    <cellStyle name="40% - Ênfase3 122" xfId="1960" xr:uid="{00000000-0005-0000-0000-0000EA450000}"/>
    <cellStyle name="40% - Ênfase3 122 2" xfId="5324" xr:uid="{00000000-0005-0000-0000-0000EB450000}"/>
    <cellStyle name="40% - Ênfase3 122 3" xfId="8632" xr:uid="{00000000-0005-0000-0000-0000EC450000}"/>
    <cellStyle name="40% - Ênfase3 122 4" xfId="12021" xr:uid="{00000000-0005-0000-0000-0000ED450000}"/>
    <cellStyle name="40% - Ênfase3 122 5" xfId="15335" xr:uid="{00000000-0005-0000-0000-0000EE450000}"/>
    <cellStyle name="40% - Ênfase3 122 6" xfId="18644" xr:uid="{00000000-0005-0000-0000-0000EF450000}"/>
    <cellStyle name="40% - Ênfase3 122 7" xfId="21985" xr:uid="{00000000-0005-0000-0000-0000F0450000}"/>
    <cellStyle name="40% - Ênfase3 122 8" xfId="25350" xr:uid="{00000000-0005-0000-0000-0000F1450000}"/>
    <cellStyle name="40% - Ênfase3 122 9" xfId="28659" xr:uid="{00000000-0005-0000-0000-0000F2450000}"/>
    <cellStyle name="40% - Ênfase3 123" xfId="1974" xr:uid="{00000000-0005-0000-0000-0000F3450000}"/>
    <cellStyle name="40% - Ênfase3 123 2" xfId="5338" xr:uid="{00000000-0005-0000-0000-0000F4450000}"/>
    <cellStyle name="40% - Ênfase3 123 3" xfId="8646" xr:uid="{00000000-0005-0000-0000-0000F5450000}"/>
    <cellStyle name="40% - Ênfase3 123 4" xfId="12035" xr:uid="{00000000-0005-0000-0000-0000F6450000}"/>
    <cellStyle name="40% - Ênfase3 123 5" xfId="15349" xr:uid="{00000000-0005-0000-0000-0000F7450000}"/>
    <cellStyle name="40% - Ênfase3 123 6" xfId="18658" xr:uid="{00000000-0005-0000-0000-0000F8450000}"/>
    <cellStyle name="40% - Ênfase3 123 7" xfId="21999" xr:uid="{00000000-0005-0000-0000-0000F9450000}"/>
    <cellStyle name="40% - Ênfase3 123 8" xfId="25364" xr:uid="{00000000-0005-0000-0000-0000FA450000}"/>
    <cellStyle name="40% - Ênfase3 123 9" xfId="28673" xr:uid="{00000000-0005-0000-0000-0000FB450000}"/>
    <cellStyle name="40% - Ênfase3 124" xfId="1987" xr:uid="{00000000-0005-0000-0000-0000FC450000}"/>
    <cellStyle name="40% - Ênfase3 124 2" xfId="5351" xr:uid="{00000000-0005-0000-0000-0000FD450000}"/>
    <cellStyle name="40% - Ênfase3 124 3" xfId="8659" xr:uid="{00000000-0005-0000-0000-0000FE450000}"/>
    <cellStyle name="40% - Ênfase3 124 4" xfId="12048" xr:uid="{00000000-0005-0000-0000-0000FF450000}"/>
    <cellStyle name="40% - Ênfase3 124 5" xfId="15362" xr:uid="{00000000-0005-0000-0000-000000460000}"/>
    <cellStyle name="40% - Ênfase3 124 6" xfId="18671" xr:uid="{00000000-0005-0000-0000-000001460000}"/>
    <cellStyle name="40% - Ênfase3 124 7" xfId="22012" xr:uid="{00000000-0005-0000-0000-000002460000}"/>
    <cellStyle name="40% - Ênfase3 124 8" xfId="25377" xr:uid="{00000000-0005-0000-0000-000003460000}"/>
    <cellStyle name="40% - Ênfase3 124 9" xfId="28686" xr:uid="{00000000-0005-0000-0000-000004460000}"/>
    <cellStyle name="40% - Ênfase3 125" xfId="2001" xr:uid="{00000000-0005-0000-0000-000005460000}"/>
    <cellStyle name="40% - Ênfase3 125 2" xfId="5365" xr:uid="{00000000-0005-0000-0000-000006460000}"/>
    <cellStyle name="40% - Ênfase3 125 3" xfId="8673" xr:uid="{00000000-0005-0000-0000-000007460000}"/>
    <cellStyle name="40% - Ênfase3 125 4" xfId="12062" xr:uid="{00000000-0005-0000-0000-000008460000}"/>
    <cellStyle name="40% - Ênfase3 125 5" xfId="15376" xr:uid="{00000000-0005-0000-0000-000009460000}"/>
    <cellStyle name="40% - Ênfase3 125 6" xfId="18685" xr:uid="{00000000-0005-0000-0000-00000A460000}"/>
    <cellStyle name="40% - Ênfase3 125 7" xfId="22026" xr:uid="{00000000-0005-0000-0000-00000B460000}"/>
    <cellStyle name="40% - Ênfase3 125 8" xfId="25391" xr:uid="{00000000-0005-0000-0000-00000C460000}"/>
    <cellStyle name="40% - Ênfase3 125 9" xfId="28700" xr:uid="{00000000-0005-0000-0000-00000D460000}"/>
    <cellStyle name="40% - Ênfase3 126" xfId="2015" xr:uid="{00000000-0005-0000-0000-00000E460000}"/>
    <cellStyle name="40% - Ênfase3 126 2" xfId="5379" xr:uid="{00000000-0005-0000-0000-00000F460000}"/>
    <cellStyle name="40% - Ênfase3 126 3" xfId="8687" xr:uid="{00000000-0005-0000-0000-000010460000}"/>
    <cellStyle name="40% - Ênfase3 126 4" xfId="12076" xr:uid="{00000000-0005-0000-0000-000011460000}"/>
    <cellStyle name="40% - Ênfase3 126 5" xfId="15390" xr:uid="{00000000-0005-0000-0000-000012460000}"/>
    <cellStyle name="40% - Ênfase3 126 6" xfId="18699" xr:uid="{00000000-0005-0000-0000-000013460000}"/>
    <cellStyle name="40% - Ênfase3 126 7" xfId="22040" xr:uid="{00000000-0005-0000-0000-000014460000}"/>
    <cellStyle name="40% - Ênfase3 126 8" xfId="25405" xr:uid="{00000000-0005-0000-0000-000015460000}"/>
    <cellStyle name="40% - Ênfase3 126 9" xfId="28714" xr:uid="{00000000-0005-0000-0000-000016460000}"/>
    <cellStyle name="40% - Ênfase3 127" xfId="2029" xr:uid="{00000000-0005-0000-0000-000017460000}"/>
    <cellStyle name="40% - Ênfase3 127 2" xfId="5393" xr:uid="{00000000-0005-0000-0000-000018460000}"/>
    <cellStyle name="40% - Ênfase3 127 3" xfId="8701" xr:uid="{00000000-0005-0000-0000-000019460000}"/>
    <cellStyle name="40% - Ênfase3 127 4" xfId="12090" xr:uid="{00000000-0005-0000-0000-00001A460000}"/>
    <cellStyle name="40% - Ênfase3 127 5" xfId="15404" xr:uid="{00000000-0005-0000-0000-00001B460000}"/>
    <cellStyle name="40% - Ênfase3 127 6" xfId="18713" xr:uid="{00000000-0005-0000-0000-00001C460000}"/>
    <cellStyle name="40% - Ênfase3 127 7" xfId="22054" xr:uid="{00000000-0005-0000-0000-00001D460000}"/>
    <cellStyle name="40% - Ênfase3 127 8" xfId="25419" xr:uid="{00000000-0005-0000-0000-00001E460000}"/>
    <cellStyle name="40% - Ênfase3 127 9" xfId="28728" xr:uid="{00000000-0005-0000-0000-00001F460000}"/>
    <cellStyle name="40% - Ênfase3 128" xfId="2043" xr:uid="{00000000-0005-0000-0000-000020460000}"/>
    <cellStyle name="40% - Ênfase3 128 2" xfId="5407" xr:uid="{00000000-0005-0000-0000-000021460000}"/>
    <cellStyle name="40% - Ênfase3 128 3" xfId="8715" xr:uid="{00000000-0005-0000-0000-000022460000}"/>
    <cellStyle name="40% - Ênfase3 128 4" xfId="12104" xr:uid="{00000000-0005-0000-0000-000023460000}"/>
    <cellStyle name="40% - Ênfase3 128 5" xfId="15418" xr:uid="{00000000-0005-0000-0000-000024460000}"/>
    <cellStyle name="40% - Ênfase3 128 6" xfId="18727" xr:uid="{00000000-0005-0000-0000-000025460000}"/>
    <cellStyle name="40% - Ênfase3 128 7" xfId="22068" xr:uid="{00000000-0005-0000-0000-000026460000}"/>
    <cellStyle name="40% - Ênfase3 128 8" xfId="25433" xr:uid="{00000000-0005-0000-0000-000027460000}"/>
    <cellStyle name="40% - Ênfase3 128 9" xfId="28742" xr:uid="{00000000-0005-0000-0000-000028460000}"/>
    <cellStyle name="40% - Ênfase3 129" xfId="2057" xr:uid="{00000000-0005-0000-0000-000029460000}"/>
    <cellStyle name="40% - Ênfase3 129 2" xfId="5421" xr:uid="{00000000-0005-0000-0000-00002A460000}"/>
    <cellStyle name="40% - Ênfase3 129 3" xfId="8729" xr:uid="{00000000-0005-0000-0000-00002B460000}"/>
    <cellStyle name="40% - Ênfase3 129 4" xfId="12118" xr:uid="{00000000-0005-0000-0000-00002C460000}"/>
    <cellStyle name="40% - Ênfase3 129 5" xfId="15432" xr:uid="{00000000-0005-0000-0000-00002D460000}"/>
    <cellStyle name="40% - Ênfase3 129 6" xfId="18741" xr:uid="{00000000-0005-0000-0000-00002E460000}"/>
    <cellStyle name="40% - Ênfase3 129 7" xfId="22082" xr:uid="{00000000-0005-0000-0000-00002F460000}"/>
    <cellStyle name="40% - Ênfase3 129 8" xfId="25447" xr:uid="{00000000-0005-0000-0000-000030460000}"/>
    <cellStyle name="40% - Ênfase3 129 9" xfId="28756" xr:uid="{00000000-0005-0000-0000-000031460000}"/>
    <cellStyle name="40% - Ênfase3 13" xfId="484" xr:uid="{00000000-0005-0000-0000-000032460000}"/>
    <cellStyle name="40% - Ênfase3 13 2" xfId="3848" xr:uid="{00000000-0005-0000-0000-000033460000}"/>
    <cellStyle name="40% - Ênfase3 13 3" xfId="7156" xr:uid="{00000000-0005-0000-0000-000034460000}"/>
    <cellStyle name="40% - Ênfase3 13 4" xfId="10545" xr:uid="{00000000-0005-0000-0000-000035460000}"/>
    <cellStyle name="40% - Ênfase3 13 5" xfId="13859" xr:uid="{00000000-0005-0000-0000-000036460000}"/>
    <cellStyle name="40% - Ênfase3 13 6" xfId="17168" xr:uid="{00000000-0005-0000-0000-000037460000}"/>
    <cellStyle name="40% - Ênfase3 13 7" xfId="20509" xr:uid="{00000000-0005-0000-0000-000038460000}"/>
    <cellStyle name="40% - Ênfase3 13 8" xfId="23874" xr:uid="{00000000-0005-0000-0000-000039460000}"/>
    <cellStyle name="40% - Ênfase3 13 9" xfId="27183" xr:uid="{00000000-0005-0000-0000-00003A460000}"/>
    <cellStyle name="40% - Ênfase3 130" xfId="2071" xr:uid="{00000000-0005-0000-0000-00003B460000}"/>
    <cellStyle name="40% - Ênfase3 130 2" xfId="5435" xr:uid="{00000000-0005-0000-0000-00003C460000}"/>
    <cellStyle name="40% - Ênfase3 130 3" xfId="8743" xr:uid="{00000000-0005-0000-0000-00003D460000}"/>
    <cellStyle name="40% - Ênfase3 130 4" xfId="12132" xr:uid="{00000000-0005-0000-0000-00003E460000}"/>
    <cellStyle name="40% - Ênfase3 130 5" xfId="15446" xr:uid="{00000000-0005-0000-0000-00003F460000}"/>
    <cellStyle name="40% - Ênfase3 130 6" xfId="18755" xr:uid="{00000000-0005-0000-0000-000040460000}"/>
    <cellStyle name="40% - Ênfase3 130 7" xfId="22096" xr:uid="{00000000-0005-0000-0000-000041460000}"/>
    <cellStyle name="40% - Ênfase3 130 8" xfId="25461" xr:uid="{00000000-0005-0000-0000-000042460000}"/>
    <cellStyle name="40% - Ênfase3 130 9" xfId="28770" xr:uid="{00000000-0005-0000-0000-000043460000}"/>
    <cellStyle name="40% - Ênfase3 131" xfId="2085" xr:uid="{00000000-0005-0000-0000-000044460000}"/>
    <cellStyle name="40% - Ênfase3 131 2" xfId="5449" xr:uid="{00000000-0005-0000-0000-000045460000}"/>
    <cellStyle name="40% - Ênfase3 131 3" xfId="8757" xr:uid="{00000000-0005-0000-0000-000046460000}"/>
    <cellStyle name="40% - Ênfase3 131 4" xfId="12146" xr:uid="{00000000-0005-0000-0000-000047460000}"/>
    <cellStyle name="40% - Ênfase3 131 5" xfId="15460" xr:uid="{00000000-0005-0000-0000-000048460000}"/>
    <cellStyle name="40% - Ênfase3 131 6" xfId="18769" xr:uid="{00000000-0005-0000-0000-000049460000}"/>
    <cellStyle name="40% - Ênfase3 131 7" xfId="22110" xr:uid="{00000000-0005-0000-0000-00004A460000}"/>
    <cellStyle name="40% - Ênfase3 131 8" xfId="25475" xr:uid="{00000000-0005-0000-0000-00004B460000}"/>
    <cellStyle name="40% - Ênfase3 131 9" xfId="28784" xr:uid="{00000000-0005-0000-0000-00004C460000}"/>
    <cellStyle name="40% - Ênfase3 132" xfId="2099" xr:uid="{00000000-0005-0000-0000-00004D460000}"/>
    <cellStyle name="40% - Ênfase3 132 2" xfId="5463" xr:uid="{00000000-0005-0000-0000-00004E460000}"/>
    <cellStyle name="40% - Ênfase3 132 3" xfId="8771" xr:uid="{00000000-0005-0000-0000-00004F460000}"/>
    <cellStyle name="40% - Ênfase3 132 4" xfId="12160" xr:uid="{00000000-0005-0000-0000-000050460000}"/>
    <cellStyle name="40% - Ênfase3 132 5" xfId="15474" xr:uid="{00000000-0005-0000-0000-000051460000}"/>
    <cellStyle name="40% - Ênfase3 132 6" xfId="18783" xr:uid="{00000000-0005-0000-0000-000052460000}"/>
    <cellStyle name="40% - Ênfase3 132 7" xfId="22124" xr:uid="{00000000-0005-0000-0000-000053460000}"/>
    <cellStyle name="40% - Ênfase3 132 8" xfId="25489" xr:uid="{00000000-0005-0000-0000-000054460000}"/>
    <cellStyle name="40% - Ênfase3 132 9" xfId="28798" xr:uid="{00000000-0005-0000-0000-000055460000}"/>
    <cellStyle name="40% - Ênfase3 133" xfId="2113" xr:uid="{00000000-0005-0000-0000-000056460000}"/>
    <cellStyle name="40% - Ênfase3 133 2" xfId="5477" xr:uid="{00000000-0005-0000-0000-000057460000}"/>
    <cellStyle name="40% - Ênfase3 133 3" xfId="8785" xr:uid="{00000000-0005-0000-0000-000058460000}"/>
    <cellStyle name="40% - Ênfase3 133 4" xfId="12174" xr:uid="{00000000-0005-0000-0000-000059460000}"/>
    <cellStyle name="40% - Ênfase3 133 5" xfId="15488" xr:uid="{00000000-0005-0000-0000-00005A460000}"/>
    <cellStyle name="40% - Ênfase3 133 6" xfId="18797" xr:uid="{00000000-0005-0000-0000-00005B460000}"/>
    <cellStyle name="40% - Ênfase3 133 7" xfId="22138" xr:uid="{00000000-0005-0000-0000-00005C460000}"/>
    <cellStyle name="40% - Ênfase3 133 8" xfId="25503" xr:uid="{00000000-0005-0000-0000-00005D460000}"/>
    <cellStyle name="40% - Ênfase3 133 9" xfId="28812" xr:uid="{00000000-0005-0000-0000-00005E460000}"/>
    <cellStyle name="40% - Ênfase3 134" xfId="2127" xr:uid="{00000000-0005-0000-0000-00005F460000}"/>
    <cellStyle name="40% - Ênfase3 134 2" xfId="5491" xr:uid="{00000000-0005-0000-0000-000060460000}"/>
    <cellStyle name="40% - Ênfase3 134 3" xfId="8799" xr:uid="{00000000-0005-0000-0000-000061460000}"/>
    <cellStyle name="40% - Ênfase3 134 4" xfId="12188" xr:uid="{00000000-0005-0000-0000-000062460000}"/>
    <cellStyle name="40% - Ênfase3 134 5" xfId="15502" xr:uid="{00000000-0005-0000-0000-000063460000}"/>
    <cellStyle name="40% - Ênfase3 134 6" xfId="18811" xr:uid="{00000000-0005-0000-0000-000064460000}"/>
    <cellStyle name="40% - Ênfase3 134 7" xfId="22152" xr:uid="{00000000-0005-0000-0000-000065460000}"/>
    <cellStyle name="40% - Ênfase3 134 8" xfId="25517" xr:uid="{00000000-0005-0000-0000-000066460000}"/>
    <cellStyle name="40% - Ênfase3 134 9" xfId="28826" xr:uid="{00000000-0005-0000-0000-000067460000}"/>
    <cellStyle name="40% - Ênfase3 135" xfId="2141" xr:uid="{00000000-0005-0000-0000-000068460000}"/>
    <cellStyle name="40% - Ênfase3 135 2" xfId="5505" xr:uid="{00000000-0005-0000-0000-000069460000}"/>
    <cellStyle name="40% - Ênfase3 135 3" xfId="8813" xr:uid="{00000000-0005-0000-0000-00006A460000}"/>
    <cellStyle name="40% - Ênfase3 135 4" xfId="12202" xr:uid="{00000000-0005-0000-0000-00006B460000}"/>
    <cellStyle name="40% - Ênfase3 135 5" xfId="15516" xr:uid="{00000000-0005-0000-0000-00006C460000}"/>
    <cellStyle name="40% - Ênfase3 135 6" xfId="18825" xr:uid="{00000000-0005-0000-0000-00006D460000}"/>
    <cellStyle name="40% - Ênfase3 135 7" xfId="22166" xr:uid="{00000000-0005-0000-0000-00006E460000}"/>
    <cellStyle name="40% - Ênfase3 135 8" xfId="25531" xr:uid="{00000000-0005-0000-0000-00006F460000}"/>
    <cellStyle name="40% - Ênfase3 135 9" xfId="28840" xr:uid="{00000000-0005-0000-0000-000070460000}"/>
    <cellStyle name="40% - Ênfase3 136" xfId="2155" xr:uid="{00000000-0005-0000-0000-000071460000}"/>
    <cellStyle name="40% - Ênfase3 136 2" xfId="5519" xr:uid="{00000000-0005-0000-0000-000072460000}"/>
    <cellStyle name="40% - Ênfase3 136 3" xfId="8827" xr:uid="{00000000-0005-0000-0000-000073460000}"/>
    <cellStyle name="40% - Ênfase3 136 4" xfId="12216" xr:uid="{00000000-0005-0000-0000-000074460000}"/>
    <cellStyle name="40% - Ênfase3 136 5" xfId="15530" xr:uid="{00000000-0005-0000-0000-000075460000}"/>
    <cellStyle name="40% - Ênfase3 136 6" xfId="18839" xr:uid="{00000000-0005-0000-0000-000076460000}"/>
    <cellStyle name="40% - Ênfase3 136 7" xfId="22180" xr:uid="{00000000-0005-0000-0000-000077460000}"/>
    <cellStyle name="40% - Ênfase3 136 8" xfId="25545" xr:uid="{00000000-0005-0000-0000-000078460000}"/>
    <cellStyle name="40% - Ênfase3 136 9" xfId="28854" xr:uid="{00000000-0005-0000-0000-000079460000}"/>
    <cellStyle name="40% - Ênfase3 137" xfId="2169" xr:uid="{00000000-0005-0000-0000-00007A460000}"/>
    <cellStyle name="40% - Ênfase3 137 2" xfId="5533" xr:uid="{00000000-0005-0000-0000-00007B460000}"/>
    <cellStyle name="40% - Ênfase3 137 3" xfId="8841" xr:uid="{00000000-0005-0000-0000-00007C460000}"/>
    <cellStyle name="40% - Ênfase3 137 4" xfId="12230" xr:uid="{00000000-0005-0000-0000-00007D460000}"/>
    <cellStyle name="40% - Ênfase3 137 5" xfId="15544" xr:uid="{00000000-0005-0000-0000-00007E460000}"/>
    <cellStyle name="40% - Ênfase3 137 6" xfId="18853" xr:uid="{00000000-0005-0000-0000-00007F460000}"/>
    <cellStyle name="40% - Ênfase3 137 7" xfId="22194" xr:uid="{00000000-0005-0000-0000-000080460000}"/>
    <cellStyle name="40% - Ênfase3 137 8" xfId="25559" xr:uid="{00000000-0005-0000-0000-000081460000}"/>
    <cellStyle name="40% - Ênfase3 137 9" xfId="28868" xr:uid="{00000000-0005-0000-0000-000082460000}"/>
    <cellStyle name="40% - Ênfase3 138" xfId="2183" xr:uid="{00000000-0005-0000-0000-000083460000}"/>
    <cellStyle name="40% - Ênfase3 138 2" xfId="5547" xr:uid="{00000000-0005-0000-0000-000084460000}"/>
    <cellStyle name="40% - Ênfase3 138 3" xfId="8855" xr:uid="{00000000-0005-0000-0000-000085460000}"/>
    <cellStyle name="40% - Ênfase3 138 4" xfId="12244" xr:uid="{00000000-0005-0000-0000-000086460000}"/>
    <cellStyle name="40% - Ênfase3 138 5" xfId="15558" xr:uid="{00000000-0005-0000-0000-000087460000}"/>
    <cellStyle name="40% - Ênfase3 138 6" xfId="18867" xr:uid="{00000000-0005-0000-0000-000088460000}"/>
    <cellStyle name="40% - Ênfase3 138 7" xfId="22208" xr:uid="{00000000-0005-0000-0000-000089460000}"/>
    <cellStyle name="40% - Ênfase3 138 8" xfId="25573" xr:uid="{00000000-0005-0000-0000-00008A460000}"/>
    <cellStyle name="40% - Ênfase3 138 9" xfId="28882" xr:uid="{00000000-0005-0000-0000-00008B460000}"/>
    <cellStyle name="40% - Ênfase3 139" xfId="2197" xr:uid="{00000000-0005-0000-0000-00008C460000}"/>
    <cellStyle name="40% - Ênfase3 139 2" xfId="5561" xr:uid="{00000000-0005-0000-0000-00008D460000}"/>
    <cellStyle name="40% - Ênfase3 139 3" xfId="8869" xr:uid="{00000000-0005-0000-0000-00008E460000}"/>
    <cellStyle name="40% - Ênfase3 139 4" xfId="12258" xr:uid="{00000000-0005-0000-0000-00008F460000}"/>
    <cellStyle name="40% - Ênfase3 139 5" xfId="15572" xr:uid="{00000000-0005-0000-0000-000090460000}"/>
    <cellStyle name="40% - Ênfase3 139 6" xfId="18881" xr:uid="{00000000-0005-0000-0000-000091460000}"/>
    <cellStyle name="40% - Ênfase3 139 7" xfId="22222" xr:uid="{00000000-0005-0000-0000-000092460000}"/>
    <cellStyle name="40% - Ênfase3 139 8" xfId="25587" xr:uid="{00000000-0005-0000-0000-000093460000}"/>
    <cellStyle name="40% - Ênfase3 139 9" xfId="28896" xr:uid="{00000000-0005-0000-0000-000094460000}"/>
    <cellStyle name="40% - Ênfase3 14" xfId="497" xr:uid="{00000000-0005-0000-0000-000095460000}"/>
    <cellStyle name="40% - Ênfase3 14 2" xfId="3861" xr:uid="{00000000-0005-0000-0000-000096460000}"/>
    <cellStyle name="40% - Ênfase3 14 3" xfId="7169" xr:uid="{00000000-0005-0000-0000-000097460000}"/>
    <cellStyle name="40% - Ênfase3 14 4" xfId="10558" xr:uid="{00000000-0005-0000-0000-000098460000}"/>
    <cellStyle name="40% - Ênfase3 14 5" xfId="13872" xr:uid="{00000000-0005-0000-0000-000099460000}"/>
    <cellStyle name="40% - Ênfase3 14 6" xfId="17181" xr:uid="{00000000-0005-0000-0000-00009A460000}"/>
    <cellStyle name="40% - Ênfase3 14 7" xfId="20522" xr:uid="{00000000-0005-0000-0000-00009B460000}"/>
    <cellStyle name="40% - Ênfase3 14 8" xfId="23887" xr:uid="{00000000-0005-0000-0000-00009C460000}"/>
    <cellStyle name="40% - Ênfase3 14 9" xfId="27196" xr:uid="{00000000-0005-0000-0000-00009D460000}"/>
    <cellStyle name="40% - Ênfase3 140" xfId="2211" xr:uid="{00000000-0005-0000-0000-00009E460000}"/>
    <cellStyle name="40% - Ênfase3 140 2" xfId="5575" xr:uid="{00000000-0005-0000-0000-00009F460000}"/>
    <cellStyle name="40% - Ênfase3 140 3" xfId="8883" xr:uid="{00000000-0005-0000-0000-0000A0460000}"/>
    <cellStyle name="40% - Ênfase3 140 4" xfId="12272" xr:uid="{00000000-0005-0000-0000-0000A1460000}"/>
    <cellStyle name="40% - Ênfase3 140 5" xfId="15586" xr:uid="{00000000-0005-0000-0000-0000A2460000}"/>
    <cellStyle name="40% - Ênfase3 140 6" xfId="18895" xr:uid="{00000000-0005-0000-0000-0000A3460000}"/>
    <cellStyle name="40% - Ênfase3 140 7" xfId="22236" xr:uid="{00000000-0005-0000-0000-0000A4460000}"/>
    <cellStyle name="40% - Ênfase3 140 8" xfId="25601" xr:uid="{00000000-0005-0000-0000-0000A5460000}"/>
    <cellStyle name="40% - Ênfase3 140 9" xfId="28910" xr:uid="{00000000-0005-0000-0000-0000A6460000}"/>
    <cellStyle name="40% - Ênfase3 141" xfId="2225" xr:uid="{00000000-0005-0000-0000-0000A7460000}"/>
    <cellStyle name="40% - Ênfase3 141 2" xfId="5589" xr:uid="{00000000-0005-0000-0000-0000A8460000}"/>
    <cellStyle name="40% - Ênfase3 141 3" xfId="8897" xr:uid="{00000000-0005-0000-0000-0000A9460000}"/>
    <cellStyle name="40% - Ênfase3 141 4" xfId="12286" xr:uid="{00000000-0005-0000-0000-0000AA460000}"/>
    <cellStyle name="40% - Ênfase3 141 5" xfId="15600" xr:uid="{00000000-0005-0000-0000-0000AB460000}"/>
    <cellStyle name="40% - Ênfase3 141 6" xfId="18909" xr:uid="{00000000-0005-0000-0000-0000AC460000}"/>
    <cellStyle name="40% - Ênfase3 141 7" xfId="22250" xr:uid="{00000000-0005-0000-0000-0000AD460000}"/>
    <cellStyle name="40% - Ênfase3 141 8" xfId="25615" xr:uid="{00000000-0005-0000-0000-0000AE460000}"/>
    <cellStyle name="40% - Ênfase3 141 9" xfId="28924" xr:uid="{00000000-0005-0000-0000-0000AF460000}"/>
    <cellStyle name="40% - Ênfase3 142" xfId="2239" xr:uid="{00000000-0005-0000-0000-0000B0460000}"/>
    <cellStyle name="40% - Ênfase3 142 2" xfId="5603" xr:uid="{00000000-0005-0000-0000-0000B1460000}"/>
    <cellStyle name="40% - Ênfase3 142 3" xfId="8911" xr:uid="{00000000-0005-0000-0000-0000B2460000}"/>
    <cellStyle name="40% - Ênfase3 142 4" xfId="12300" xr:uid="{00000000-0005-0000-0000-0000B3460000}"/>
    <cellStyle name="40% - Ênfase3 142 5" xfId="15614" xr:uid="{00000000-0005-0000-0000-0000B4460000}"/>
    <cellStyle name="40% - Ênfase3 142 6" xfId="18923" xr:uid="{00000000-0005-0000-0000-0000B5460000}"/>
    <cellStyle name="40% - Ênfase3 142 7" xfId="22264" xr:uid="{00000000-0005-0000-0000-0000B6460000}"/>
    <cellStyle name="40% - Ênfase3 142 8" xfId="25629" xr:uid="{00000000-0005-0000-0000-0000B7460000}"/>
    <cellStyle name="40% - Ênfase3 142 9" xfId="28938" xr:uid="{00000000-0005-0000-0000-0000B8460000}"/>
    <cellStyle name="40% - Ênfase3 143" xfId="2253" xr:uid="{00000000-0005-0000-0000-0000B9460000}"/>
    <cellStyle name="40% - Ênfase3 143 2" xfId="5617" xr:uid="{00000000-0005-0000-0000-0000BA460000}"/>
    <cellStyle name="40% - Ênfase3 143 3" xfId="8925" xr:uid="{00000000-0005-0000-0000-0000BB460000}"/>
    <cellStyle name="40% - Ênfase3 143 4" xfId="12314" xr:uid="{00000000-0005-0000-0000-0000BC460000}"/>
    <cellStyle name="40% - Ênfase3 143 5" xfId="15628" xr:uid="{00000000-0005-0000-0000-0000BD460000}"/>
    <cellStyle name="40% - Ênfase3 143 6" xfId="18937" xr:uid="{00000000-0005-0000-0000-0000BE460000}"/>
    <cellStyle name="40% - Ênfase3 143 7" xfId="22278" xr:uid="{00000000-0005-0000-0000-0000BF460000}"/>
    <cellStyle name="40% - Ênfase3 143 8" xfId="25643" xr:uid="{00000000-0005-0000-0000-0000C0460000}"/>
    <cellStyle name="40% - Ênfase3 143 9" xfId="28952" xr:uid="{00000000-0005-0000-0000-0000C1460000}"/>
    <cellStyle name="40% - Ênfase3 144" xfId="2267" xr:uid="{00000000-0005-0000-0000-0000C2460000}"/>
    <cellStyle name="40% - Ênfase3 144 2" xfId="5631" xr:uid="{00000000-0005-0000-0000-0000C3460000}"/>
    <cellStyle name="40% - Ênfase3 144 3" xfId="8939" xr:uid="{00000000-0005-0000-0000-0000C4460000}"/>
    <cellStyle name="40% - Ênfase3 144 4" xfId="12328" xr:uid="{00000000-0005-0000-0000-0000C5460000}"/>
    <cellStyle name="40% - Ênfase3 144 5" xfId="15642" xr:uid="{00000000-0005-0000-0000-0000C6460000}"/>
    <cellStyle name="40% - Ênfase3 144 6" xfId="18951" xr:uid="{00000000-0005-0000-0000-0000C7460000}"/>
    <cellStyle name="40% - Ênfase3 144 7" xfId="22292" xr:uid="{00000000-0005-0000-0000-0000C8460000}"/>
    <cellStyle name="40% - Ênfase3 144 8" xfId="25657" xr:uid="{00000000-0005-0000-0000-0000C9460000}"/>
    <cellStyle name="40% - Ênfase3 144 9" xfId="28966" xr:uid="{00000000-0005-0000-0000-0000CA460000}"/>
    <cellStyle name="40% - Ênfase3 145" xfId="2281" xr:uid="{00000000-0005-0000-0000-0000CB460000}"/>
    <cellStyle name="40% - Ênfase3 145 2" xfId="5645" xr:uid="{00000000-0005-0000-0000-0000CC460000}"/>
    <cellStyle name="40% - Ênfase3 145 3" xfId="8953" xr:uid="{00000000-0005-0000-0000-0000CD460000}"/>
    <cellStyle name="40% - Ênfase3 145 4" xfId="12342" xr:uid="{00000000-0005-0000-0000-0000CE460000}"/>
    <cellStyle name="40% - Ênfase3 145 5" xfId="15656" xr:uid="{00000000-0005-0000-0000-0000CF460000}"/>
    <cellStyle name="40% - Ênfase3 145 6" xfId="18965" xr:uid="{00000000-0005-0000-0000-0000D0460000}"/>
    <cellStyle name="40% - Ênfase3 145 7" xfId="22306" xr:uid="{00000000-0005-0000-0000-0000D1460000}"/>
    <cellStyle name="40% - Ênfase3 145 8" xfId="25671" xr:uid="{00000000-0005-0000-0000-0000D2460000}"/>
    <cellStyle name="40% - Ênfase3 145 9" xfId="28980" xr:uid="{00000000-0005-0000-0000-0000D3460000}"/>
    <cellStyle name="40% - Ênfase3 146" xfId="2295" xr:uid="{00000000-0005-0000-0000-0000D4460000}"/>
    <cellStyle name="40% - Ênfase3 146 2" xfId="5659" xr:uid="{00000000-0005-0000-0000-0000D5460000}"/>
    <cellStyle name="40% - Ênfase3 146 3" xfId="8967" xr:uid="{00000000-0005-0000-0000-0000D6460000}"/>
    <cellStyle name="40% - Ênfase3 146 4" xfId="12356" xr:uid="{00000000-0005-0000-0000-0000D7460000}"/>
    <cellStyle name="40% - Ênfase3 146 5" xfId="15670" xr:uid="{00000000-0005-0000-0000-0000D8460000}"/>
    <cellStyle name="40% - Ênfase3 146 6" xfId="18979" xr:uid="{00000000-0005-0000-0000-0000D9460000}"/>
    <cellStyle name="40% - Ênfase3 146 7" xfId="22320" xr:uid="{00000000-0005-0000-0000-0000DA460000}"/>
    <cellStyle name="40% - Ênfase3 146 8" xfId="25685" xr:uid="{00000000-0005-0000-0000-0000DB460000}"/>
    <cellStyle name="40% - Ênfase3 146 9" xfId="28994" xr:uid="{00000000-0005-0000-0000-0000DC460000}"/>
    <cellStyle name="40% - Ênfase3 147" xfId="2309" xr:uid="{00000000-0005-0000-0000-0000DD460000}"/>
    <cellStyle name="40% - Ênfase3 147 2" xfId="5673" xr:uid="{00000000-0005-0000-0000-0000DE460000}"/>
    <cellStyle name="40% - Ênfase3 147 3" xfId="8981" xr:uid="{00000000-0005-0000-0000-0000DF460000}"/>
    <cellStyle name="40% - Ênfase3 147 4" xfId="12370" xr:uid="{00000000-0005-0000-0000-0000E0460000}"/>
    <cellStyle name="40% - Ênfase3 147 5" xfId="15684" xr:uid="{00000000-0005-0000-0000-0000E1460000}"/>
    <cellStyle name="40% - Ênfase3 147 6" xfId="18993" xr:uid="{00000000-0005-0000-0000-0000E2460000}"/>
    <cellStyle name="40% - Ênfase3 147 7" xfId="22334" xr:uid="{00000000-0005-0000-0000-0000E3460000}"/>
    <cellStyle name="40% - Ênfase3 147 8" xfId="25699" xr:uid="{00000000-0005-0000-0000-0000E4460000}"/>
    <cellStyle name="40% - Ênfase3 147 9" xfId="29008" xr:uid="{00000000-0005-0000-0000-0000E5460000}"/>
    <cellStyle name="40% - Ênfase3 148" xfId="2323" xr:uid="{00000000-0005-0000-0000-0000E6460000}"/>
    <cellStyle name="40% - Ênfase3 148 2" xfId="5687" xr:uid="{00000000-0005-0000-0000-0000E7460000}"/>
    <cellStyle name="40% - Ênfase3 148 3" xfId="8995" xr:uid="{00000000-0005-0000-0000-0000E8460000}"/>
    <cellStyle name="40% - Ênfase3 148 4" xfId="12384" xr:uid="{00000000-0005-0000-0000-0000E9460000}"/>
    <cellStyle name="40% - Ênfase3 148 5" xfId="15698" xr:uid="{00000000-0005-0000-0000-0000EA460000}"/>
    <cellStyle name="40% - Ênfase3 148 6" xfId="19007" xr:uid="{00000000-0005-0000-0000-0000EB460000}"/>
    <cellStyle name="40% - Ênfase3 148 7" xfId="22348" xr:uid="{00000000-0005-0000-0000-0000EC460000}"/>
    <cellStyle name="40% - Ênfase3 148 8" xfId="25713" xr:uid="{00000000-0005-0000-0000-0000ED460000}"/>
    <cellStyle name="40% - Ênfase3 148 9" xfId="29022" xr:uid="{00000000-0005-0000-0000-0000EE460000}"/>
    <cellStyle name="40% - Ênfase3 149" xfId="2337" xr:uid="{00000000-0005-0000-0000-0000EF460000}"/>
    <cellStyle name="40% - Ênfase3 149 2" xfId="5701" xr:uid="{00000000-0005-0000-0000-0000F0460000}"/>
    <cellStyle name="40% - Ênfase3 149 3" xfId="9009" xr:uid="{00000000-0005-0000-0000-0000F1460000}"/>
    <cellStyle name="40% - Ênfase3 149 4" xfId="12398" xr:uid="{00000000-0005-0000-0000-0000F2460000}"/>
    <cellStyle name="40% - Ênfase3 149 5" xfId="15712" xr:uid="{00000000-0005-0000-0000-0000F3460000}"/>
    <cellStyle name="40% - Ênfase3 149 6" xfId="19021" xr:uid="{00000000-0005-0000-0000-0000F4460000}"/>
    <cellStyle name="40% - Ênfase3 149 7" xfId="22362" xr:uid="{00000000-0005-0000-0000-0000F5460000}"/>
    <cellStyle name="40% - Ênfase3 149 8" xfId="25727" xr:uid="{00000000-0005-0000-0000-0000F6460000}"/>
    <cellStyle name="40% - Ênfase3 149 9" xfId="29036" xr:uid="{00000000-0005-0000-0000-0000F7460000}"/>
    <cellStyle name="40% - Ênfase3 15" xfId="510" xr:uid="{00000000-0005-0000-0000-0000F8460000}"/>
    <cellStyle name="40% - Ênfase3 15 2" xfId="3874" xr:uid="{00000000-0005-0000-0000-0000F9460000}"/>
    <cellStyle name="40% - Ênfase3 15 3" xfId="7182" xr:uid="{00000000-0005-0000-0000-0000FA460000}"/>
    <cellStyle name="40% - Ênfase3 15 4" xfId="10571" xr:uid="{00000000-0005-0000-0000-0000FB460000}"/>
    <cellStyle name="40% - Ênfase3 15 5" xfId="13885" xr:uid="{00000000-0005-0000-0000-0000FC460000}"/>
    <cellStyle name="40% - Ênfase3 15 6" xfId="17194" xr:uid="{00000000-0005-0000-0000-0000FD460000}"/>
    <cellStyle name="40% - Ênfase3 15 7" xfId="20535" xr:uid="{00000000-0005-0000-0000-0000FE460000}"/>
    <cellStyle name="40% - Ênfase3 15 8" xfId="23900" xr:uid="{00000000-0005-0000-0000-0000FF460000}"/>
    <cellStyle name="40% - Ênfase3 15 9" xfId="27209" xr:uid="{00000000-0005-0000-0000-000000470000}"/>
    <cellStyle name="40% - Ênfase3 150" xfId="2348" xr:uid="{00000000-0005-0000-0000-000001470000}"/>
    <cellStyle name="40% - Ênfase3 150 2" xfId="5712" xr:uid="{00000000-0005-0000-0000-000002470000}"/>
    <cellStyle name="40% - Ênfase3 150 3" xfId="9020" xr:uid="{00000000-0005-0000-0000-000003470000}"/>
    <cellStyle name="40% - Ênfase3 150 4" xfId="12409" xr:uid="{00000000-0005-0000-0000-000004470000}"/>
    <cellStyle name="40% - Ênfase3 150 5" xfId="15723" xr:uid="{00000000-0005-0000-0000-000005470000}"/>
    <cellStyle name="40% - Ênfase3 150 6" xfId="19032" xr:uid="{00000000-0005-0000-0000-000006470000}"/>
    <cellStyle name="40% - Ênfase3 150 7" xfId="22373" xr:uid="{00000000-0005-0000-0000-000007470000}"/>
    <cellStyle name="40% - Ênfase3 150 8" xfId="25738" xr:uid="{00000000-0005-0000-0000-000008470000}"/>
    <cellStyle name="40% - Ênfase3 150 9" xfId="29047" xr:uid="{00000000-0005-0000-0000-000009470000}"/>
    <cellStyle name="40% - Ênfase3 151" xfId="2362" xr:uid="{00000000-0005-0000-0000-00000A470000}"/>
    <cellStyle name="40% - Ênfase3 151 2" xfId="5726" xr:uid="{00000000-0005-0000-0000-00000B470000}"/>
    <cellStyle name="40% - Ênfase3 151 3" xfId="9034" xr:uid="{00000000-0005-0000-0000-00000C470000}"/>
    <cellStyle name="40% - Ênfase3 151 4" xfId="12423" xr:uid="{00000000-0005-0000-0000-00000D470000}"/>
    <cellStyle name="40% - Ênfase3 151 5" xfId="15737" xr:uid="{00000000-0005-0000-0000-00000E470000}"/>
    <cellStyle name="40% - Ênfase3 151 6" xfId="19046" xr:uid="{00000000-0005-0000-0000-00000F470000}"/>
    <cellStyle name="40% - Ênfase3 151 7" xfId="22387" xr:uid="{00000000-0005-0000-0000-000010470000}"/>
    <cellStyle name="40% - Ênfase3 151 8" xfId="25752" xr:uid="{00000000-0005-0000-0000-000011470000}"/>
    <cellStyle name="40% - Ênfase3 151 9" xfId="29061" xr:uid="{00000000-0005-0000-0000-000012470000}"/>
    <cellStyle name="40% - Ênfase3 152" xfId="2376" xr:uid="{00000000-0005-0000-0000-000013470000}"/>
    <cellStyle name="40% - Ênfase3 152 2" xfId="5740" xr:uid="{00000000-0005-0000-0000-000014470000}"/>
    <cellStyle name="40% - Ênfase3 152 3" xfId="9048" xr:uid="{00000000-0005-0000-0000-000015470000}"/>
    <cellStyle name="40% - Ênfase3 152 4" xfId="12437" xr:uid="{00000000-0005-0000-0000-000016470000}"/>
    <cellStyle name="40% - Ênfase3 152 5" xfId="15751" xr:uid="{00000000-0005-0000-0000-000017470000}"/>
    <cellStyle name="40% - Ênfase3 152 6" xfId="19060" xr:uid="{00000000-0005-0000-0000-000018470000}"/>
    <cellStyle name="40% - Ênfase3 152 7" xfId="22401" xr:uid="{00000000-0005-0000-0000-000019470000}"/>
    <cellStyle name="40% - Ênfase3 152 8" xfId="25766" xr:uid="{00000000-0005-0000-0000-00001A470000}"/>
    <cellStyle name="40% - Ênfase3 152 9" xfId="29075" xr:uid="{00000000-0005-0000-0000-00001B470000}"/>
    <cellStyle name="40% - Ênfase3 153" xfId="2390" xr:uid="{00000000-0005-0000-0000-00001C470000}"/>
    <cellStyle name="40% - Ênfase3 153 2" xfId="5754" xr:uid="{00000000-0005-0000-0000-00001D470000}"/>
    <cellStyle name="40% - Ênfase3 153 3" xfId="9062" xr:uid="{00000000-0005-0000-0000-00001E470000}"/>
    <cellStyle name="40% - Ênfase3 153 4" xfId="12451" xr:uid="{00000000-0005-0000-0000-00001F470000}"/>
    <cellStyle name="40% - Ênfase3 153 5" xfId="15765" xr:uid="{00000000-0005-0000-0000-000020470000}"/>
    <cellStyle name="40% - Ênfase3 153 6" xfId="19074" xr:uid="{00000000-0005-0000-0000-000021470000}"/>
    <cellStyle name="40% - Ênfase3 153 7" xfId="22415" xr:uid="{00000000-0005-0000-0000-000022470000}"/>
    <cellStyle name="40% - Ênfase3 153 8" xfId="25780" xr:uid="{00000000-0005-0000-0000-000023470000}"/>
    <cellStyle name="40% - Ênfase3 153 9" xfId="29089" xr:uid="{00000000-0005-0000-0000-000024470000}"/>
    <cellStyle name="40% - Ênfase3 154" xfId="2404" xr:uid="{00000000-0005-0000-0000-000025470000}"/>
    <cellStyle name="40% - Ênfase3 154 2" xfId="5768" xr:uid="{00000000-0005-0000-0000-000026470000}"/>
    <cellStyle name="40% - Ênfase3 154 3" xfId="9076" xr:uid="{00000000-0005-0000-0000-000027470000}"/>
    <cellStyle name="40% - Ênfase3 154 4" xfId="12465" xr:uid="{00000000-0005-0000-0000-000028470000}"/>
    <cellStyle name="40% - Ênfase3 154 5" xfId="15779" xr:uid="{00000000-0005-0000-0000-000029470000}"/>
    <cellStyle name="40% - Ênfase3 154 6" xfId="19088" xr:uid="{00000000-0005-0000-0000-00002A470000}"/>
    <cellStyle name="40% - Ênfase3 154 7" xfId="22429" xr:uid="{00000000-0005-0000-0000-00002B470000}"/>
    <cellStyle name="40% - Ênfase3 154 8" xfId="25794" xr:uid="{00000000-0005-0000-0000-00002C470000}"/>
    <cellStyle name="40% - Ênfase3 154 9" xfId="29103" xr:uid="{00000000-0005-0000-0000-00002D470000}"/>
    <cellStyle name="40% - Ênfase3 155" xfId="2418" xr:uid="{00000000-0005-0000-0000-00002E470000}"/>
    <cellStyle name="40% - Ênfase3 155 2" xfId="5782" xr:uid="{00000000-0005-0000-0000-00002F470000}"/>
    <cellStyle name="40% - Ênfase3 155 3" xfId="9090" xr:uid="{00000000-0005-0000-0000-000030470000}"/>
    <cellStyle name="40% - Ênfase3 155 4" xfId="12479" xr:uid="{00000000-0005-0000-0000-000031470000}"/>
    <cellStyle name="40% - Ênfase3 155 5" xfId="15793" xr:uid="{00000000-0005-0000-0000-000032470000}"/>
    <cellStyle name="40% - Ênfase3 155 6" xfId="19102" xr:uid="{00000000-0005-0000-0000-000033470000}"/>
    <cellStyle name="40% - Ênfase3 155 7" xfId="22443" xr:uid="{00000000-0005-0000-0000-000034470000}"/>
    <cellStyle name="40% - Ênfase3 155 8" xfId="25808" xr:uid="{00000000-0005-0000-0000-000035470000}"/>
    <cellStyle name="40% - Ênfase3 155 9" xfId="29117" xr:uid="{00000000-0005-0000-0000-000036470000}"/>
    <cellStyle name="40% - Ênfase3 156" xfId="2432" xr:uid="{00000000-0005-0000-0000-000037470000}"/>
    <cellStyle name="40% - Ênfase3 156 2" xfId="5796" xr:uid="{00000000-0005-0000-0000-000038470000}"/>
    <cellStyle name="40% - Ênfase3 156 3" xfId="9104" xr:uid="{00000000-0005-0000-0000-000039470000}"/>
    <cellStyle name="40% - Ênfase3 156 4" xfId="12493" xr:uid="{00000000-0005-0000-0000-00003A470000}"/>
    <cellStyle name="40% - Ênfase3 156 5" xfId="15807" xr:uid="{00000000-0005-0000-0000-00003B470000}"/>
    <cellStyle name="40% - Ênfase3 156 6" xfId="19116" xr:uid="{00000000-0005-0000-0000-00003C470000}"/>
    <cellStyle name="40% - Ênfase3 156 7" xfId="22457" xr:uid="{00000000-0005-0000-0000-00003D470000}"/>
    <cellStyle name="40% - Ênfase3 156 8" xfId="25822" xr:uid="{00000000-0005-0000-0000-00003E470000}"/>
    <cellStyle name="40% - Ênfase3 156 9" xfId="29131" xr:uid="{00000000-0005-0000-0000-00003F470000}"/>
    <cellStyle name="40% - Ênfase3 157" xfId="2446" xr:uid="{00000000-0005-0000-0000-000040470000}"/>
    <cellStyle name="40% - Ênfase3 157 2" xfId="5810" xr:uid="{00000000-0005-0000-0000-000041470000}"/>
    <cellStyle name="40% - Ênfase3 157 3" xfId="9118" xr:uid="{00000000-0005-0000-0000-000042470000}"/>
    <cellStyle name="40% - Ênfase3 157 4" xfId="12507" xr:uid="{00000000-0005-0000-0000-000043470000}"/>
    <cellStyle name="40% - Ênfase3 157 5" xfId="15821" xr:uid="{00000000-0005-0000-0000-000044470000}"/>
    <cellStyle name="40% - Ênfase3 157 6" xfId="19130" xr:uid="{00000000-0005-0000-0000-000045470000}"/>
    <cellStyle name="40% - Ênfase3 157 7" xfId="22471" xr:uid="{00000000-0005-0000-0000-000046470000}"/>
    <cellStyle name="40% - Ênfase3 157 8" xfId="25836" xr:uid="{00000000-0005-0000-0000-000047470000}"/>
    <cellStyle name="40% - Ênfase3 157 9" xfId="29145" xr:uid="{00000000-0005-0000-0000-000048470000}"/>
    <cellStyle name="40% - Ênfase3 158" xfId="2460" xr:uid="{00000000-0005-0000-0000-000049470000}"/>
    <cellStyle name="40% - Ênfase3 158 2" xfId="5824" xr:uid="{00000000-0005-0000-0000-00004A470000}"/>
    <cellStyle name="40% - Ênfase3 158 3" xfId="9132" xr:uid="{00000000-0005-0000-0000-00004B470000}"/>
    <cellStyle name="40% - Ênfase3 158 4" xfId="12521" xr:uid="{00000000-0005-0000-0000-00004C470000}"/>
    <cellStyle name="40% - Ênfase3 158 5" xfId="15835" xr:uid="{00000000-0005-0000-0000-00004D470000}"/>
    <cellStyle name="40% - Ênfase3 158 6" xfId="19144" xr:uid="{00000000-0005-0000-0000-00004E470000}"/>
    <cellStyle name="40% - Ênfase3 158 7" xfId="22485" xr:uid="{00000000-0005-0000-0000-00004F470000}"/>
    <cellStyle name="40% - Ênfase3 158 8" xfId="25850" xr:uid="{00000000-0005-0000-0000-000050470000}"/>
    <cellStyle name="40% - Ênfase3 158 9" xfId="29159" xr:uid="{00000000-0005-0000-0000-000051470000}"/>
    <cellStyle name="40% - Ênfase3 159" xfId="2474" xr:uid="{00000000-0005-0000-0000-000052470000}"/>
    <cellStyle name="40% - Ênfase3 159 2" xfId="5838" xr:uid="{00000000-0005-0000-0000-000053470000}"/>
    <cellStyle name="40% - Ênfase3 159 3" xfId="9146" xr:uid="{00000000-0005-0000-0000-000054470000}"/>
    <cellStyle name="40% - Ênfase3 159 4" xfId="12535" xr:uid="{00000000-0005-0000-0000-000055470000}"/>
    <cellStyle name="40% - Ênfase3 159 5" xfId="15849" xr:uid="{00000000-0005-0000-0000-000056470000}"/>
    <cellStyle name="40% - Ênfase3 159 6" xfId="19158" xr:uid="{00000000-0005-0000-0000-000057470000}"/>
    <cellStyle name="40% - Ênfase3 159 7" xfId="22499" xr:uid="{00000000-0005-0000-0000-000058470000}"/>
    <cellStyle name="40% - Ênfase3 159 8" xfId="25864" xr:uid="{00000000-0005-0000-0000-000059470000}"/>
    <cellStyle name="40% - Ênfase3 159 9" xfId="29173" xr:uid="{00000000-0005-0000-0000-00005A470000}"/>
    <cellStyle name="40% - Ênfase3 16" xfId="523" xr:uid="{00000000-0005-0000-0000-00005B470000}"/>
    <cellStyle name="40% - Ênfase3 16 2" xfId="3887" xr:uid="{00000000-0005-0000-0000-00005C470000}"/>
    <cellStyle name="40% - Ênfase3 16 3" xfId="7195" xr:uid="{00000000-0005-0000-0000-00005D470000}"/>
    <cellStyle name="40% - Ênfase3 16 4" xfId="10584" xr:uid="{00000000-0005-0000-0000-00005E470000}"/>
    <cellStyle name="40% - Ênfase3 16 5" xfId="13898" xr:uid="{00000000-0005-0000-0000-00005F470000}"/>
    <cellStyle name="40% - Ênfase3 16 6" xfId="17207" xr:uid="{00000000-0005-0000-0000-000060470000}"/>
    <cellStyle name="40% - Ênfase3 16 7" xfId="20548" xr:uid="{00000000-0005-0000-0000-000061470000}"/>
    <cellStyle name="40% - Ênfase3 16 8" xfId="23913" xr:uid="{00000000-0005-0000-0000-000062470000}"/>
    <cellStyle name="40% - Ênfase3 16 9" xfId="27222" xr:uid="{00000000-0005-0000-0000-000063470000}"/>
    <cellStyle name="40% - Ênfase3 160" xfId="2488" xr:uid="{00000000-0005-0000-0000-000064470000}"/>
    <cellStyle name="40% - Ênfase3 160 2" xfId="5852" xr:uid="{00000000-0005-0000-0000-000065470000}"/>
    <cellStyle name="40% - Ênfase3 160 3" xfId="9160" xr:uid="{00000000-0005-0000-0000-000066470000}"/>
    <cellStyle name="40% - Ênfase3 160 4" xfId="12549" xr:uid="{00000000-0005-0000-0000-000067470000}"/>
    <cellStyle name="40% - Ênfase3 160 5" xfId="15863" xr:uid="{00000000-0005-0000-0000-000068470000}"/>
    <cellStyle name="40% - Ênfase3 160 6" xfId="19172" xr:uid="{00000000-0005-0000-0000-000069470000}"/>
    <cellStyle name="40% - Ênfase3 160 7" xfId="22513" xr:uid="{00000000-0005-0000-0000-00006A470000}"/>
    <cellStyle name="40% - Ênfase3 160 8" xfId="25878" xr:uid="{00000000-0005-0000-0000-00006B470000}"/>
    <cellStyle name="40% - Ênfase3 160 9" xfId="29187" xr:uid="{00000000-0005-0000-0000-00006C470000}"/>
    <cellStyle name="40% - Ênfase3 161" xfId="2502" xr:uid="{00000000-0005-0000-0000-00006D470000}"/>
    <cellStyle name="40% - Ênfase3 161 2" xfId="5866" xr:uid="{00000000-0005-0000-0000-00006E470000}"/>
    <cellStyle name="40% - Ênfase3 161 3" xfId="9174" xr:uid="{00000000-0005-0000-0000-00006F470000}"/>
    <cellStyle name="40% - Ênfase3 161 4" xfId="12563" xr:uid="{00000000-0005-0000-0000-000070470000}"/>
    <cellStyle name="40% - Ênfase3 161 5" xfId="15877" xr:uid="{00000000-0005-0000-0000-000071470000}"/>
    <cellStyle name="40% - Ênfase3 161 6" xfId="19186" xr:uid="{00000000-0005-0000-0000-000072470000}"/>
    <cellStyle name="40% - Ênfase3 161 7" xfId="22527" xr:uid="{00000000-0005-0000-0000-000073470000}"/>
    <cellStyle name="40% - Ênfase3 161 8" xfId="25892" xr:uid="{00000000-0005-0000-0000-000074470000}"/>
    <cellStyle name="40% - Ênfase3 161 9" xfId="29201" xr:uid="{00000000-0005-0000-0000-000075470000}"/>
    <cellStyle name="40% - Ênfase3 162" xfId="2516" xr:uid="{00000000-0005-0000-0000-000076470000}"/>
    <cellStyle name="40% - Ênfase3 162 2" xfId="5880" xr:uid="{00000000-0005-0000-0000-000077470000}"/>
    <cellStyle name="40% - Ênfase3 162 3" xfId="9188" xr:uid="{00000000-0005-0000-0000-000078470000}"/>
    <cellStyle name="40% - Ênfase3 162 4" xfId="12577" xr:uid="{00000000-0005-0000-0000-000079470000}"/>
    <cellStyle name="40% - Ênfase3 162 5" xfId="15891" xr:uid="{00000000-0005-0000-0000-00007A470000}"/>
    <cellStyle name="40% - Ênfase3 162 6" xfId="19200" xr:uid="{00000000-0005-0000-0000-00007B470000}"/>
    <cellStyle name="40% - Ênfase3 162 7" xfId="22541" xr:uid="{00000000-0005-0000-0000-00007C470000}"/>
    <cellStyle name="40% - Ênfase3 162 8" xfId="25906" xr:uid="{00000000-0005-0000-0000-00007D470000}"/>
    <cellStyle name="40% - Ênfase3 162 9" xfId="29215" xr:uid="{00000000-0005-0000-0000-00007E470000}"/>
    <cellStyle name="40% - Ênfase3 163" xfId="2536" xr:uid="{00000000-0005-0000-0000-00007F470000}"/>
    <cellStyle name="40% - Ênfase3 163 2" xfId="5900" xr:uid="{00000000-0005-0000-0000-000080470000}"/>
    <cellStyle name="40% - Ênfase3 163 3" xfId="9208" xr:uid="{00000000-0005-0000-0000-000081470000}"/>
    <cellStyle name="40% - Ênfase3 163 4" xfId="12597" xr:uid="{00000000-0005-0000-0000-000082470000}"/>
    <cellStyle name="40% - Ênfase3 163 5" xfId="15911" xr:uid="{00000000-0005-0000-0000-000083470000}"/>
    <cellStyle name="40% - Ênfase3 163 6" xfId="19220" xr:uid="{00000000-0005-0000-0000-000084470000}"/>
    <cellStyle name="40% - Ênfase3 163 7" xfId="22561" xr:uid="{00000000-0005-0000-0000-000085470000}"/>
    <cellStyle name="40% - Ênfase3 163 8" xfId="25926" xr:uid="{00000000-0005-0000-0000-000086470000}"/>
    <cellStyle name="40% - Ênfase3 163 9" xfId="29235" xr:uid="{00000000-0005-0000-0000-000087470000}"/>
    <cellStyle name="40% - Ênfase3 164" xfId="2547" xr:uid="{00000000-0005-0000-0000-000088470000}"/>
    <cellStyle name="40% - Ênfase3 164 2" xfId="5911" xr:uid="{00000000-0005-0000-0000-000089470000}"/>
    <cellStyle name="40% - Ênfase3 164 3" xfId="9219" xr:uid="{00000000-0005-0000-0000-00008A470000}"/>
    <cellStyle name="40% - Ênfase3 164 4" xfId="12608" xr:uid="{00000000-0005-0000-0000-00008B470000}"/>
    <cellStyle name="40% - Ênfase3 164 5" xfId="15922" xr:uid="{00000000-0005-0000-0000-00008C470000}"/>
    <cellStyle name="40% - Ênfase3 164 6" xfId="19231" xr:uid="{00000000-0005-0000-0000-00008D470000}"/>
    <cellStyle name="40% - Ênfase3 164 7" xfId="22572" xr:uid="{00000000-0005-0000-0000-00008E470000}"/>
    <cellStyle name="40% - Ênfase3 164 8" xfId="25937" xr:uid="{00000000-0005-0000-0000-00008F470000}"/>
    <cellStyle name="40% - Ênfase3 164 9" xfId="29246" xr:uid="{00000000-0005-0000-0000-000090470000}"/>
    <cellStyle name="40% - Ênfase3 165" xfId="2559" xr:uid="{00000000-0005-0000-0000-000091470000}"/>
    <cellStyle name="40% - Ênfase3 165 2" xfId="5923" xr:uid="{00000000-0005-0000-0000-000092470000}"/>
    <cellStyle name="40% - Ênfase3 165 3" xfId="9231" xr:uid="{00000000-0005-0000-0000-000093470000}"/>
    <cellStyle name="40% - Ênfase3 165 4" xfId="12620" xr:uid="{00000000-0005-0000-0000-000094470000}"/>
    <cellStyle name="40% - Ênfase3 165 5" xfId="15934" xr:uid="{00000000-0005-0000-0000-000095470000}"/>
    <cellStyle name="40% - Ênfase3 165 6" xfId="19243" xr:uid="{00000000-0005-0000-0000-000096470000}"/>
    <cellStyle name="40% - Ênfase3 165 7" xfId="22584" xr:uid="{00000000-0005-0000-0000-000097470000}"/>
    <cellStyle name="40% - Ênfase3 165 8" xfId="25949" xr:uid="{00000000-0005-0000-0000-000098470000}"/>
    <cellStyle name="40% - Ênfase3 165 9" xfId="29258" xr:uid="{00000000-0005-0000-0000-000099470000}"/>
    <cellStyle name="40% - Ênfase3 166" xfId="2572" xr:uid="{00000000-0005-0000-0000-00009A470000}"/>
    <cellStyle name="40% - Ênfase3 166 2" xfId="5936" xr:uid="{00000000-0005-0000-0000-00009B470000}"/>
    <cellStyle name="40% - Ênfase3 166 3" xfId="9244" xr:uid="{00000000-0005-0000-0000-00009C470000}"/>
    <cellStyle name="40% - Ênfase3 166 4" xfId="12633" xr:uid="{00000000-0005-0000-0000-00009D470000}"/>
    <cellStyle name="40% - Ênfase3 166 5" xfId="15947" xr:uid="{00000000-0005-0000-0000-00009E470000}"/>
    <cellStyle name="40% - Ênfase3 166 6" xfId="19256" xr:uid="{00000000-0005-0000-0000-00009F470000}"/>
    <cellStyle name="40% - Ênfase3 166 7" xfId="22597" xr:uid="{00000000-0005-0000-0000-0000A0470000}"/>
    <cellStyle name="40% - Ênfase3 166 8" xfId="25962" xr:uid="{00000000-0005-0000-0000-0000A1470000}"/>
    <cellStyle name="40% - Ênfase3 166 9" xfId="29271" xr:uid="{00000000-0005-0000-0000-0000A2470000}"/>
    <cellStyle name="40% - Ênfase3 167" xfId="2585" xr:uid="{00000000-0005-0000-0000-0000A3470000}"/>
    <cellStyle name="40% - Ênfase3 167 2" xfId="5949" xr:uid="{00000000-0005-0000-0000-0000A4470000}"/>
    <cellStyle name="40% - Ênfase3 167 3" xfId="9257" xr:uid="{00000000-0005-0000-0000-0000A5470000}"/>
    <cellStyle name="40% - Ênfase3 167 4" xfId="12646" xr:uid="{00000000-0005-0000-0000-0000A6470000}"/>
    <cellStyle name="40% - Ênfase3 167 5" xfId="15960" xr:uid="{00000000-0005-0000-0000-0000A7470000}"/>
    <cellStyle name="40% - Ênfase3 167 6" xfId="19269" xr:uid="{00000000-0005-0000-0000-0000A8470000}"/>
    <cellStyle name="40% - Ênfase3 167 7" xfId="22610" xr:uid="{00000000-0005-0000-0000-0000A9470000}"/>
    <cellStyle name="40% - Ênfase3 167 8" xfId="25975" xr:uid="{00000000-0005-0000-0000-0000AA470000}"/>
    <cellStyle name="40% - Ênfase3 167 9" xfId="29284" xr:uid="{00000000-0005-0000-0000-0000AB470000}"/>
    <cellStyle name="40% - Ênfase3 168" xfId="2598" xr:uid="{00000000-0005-0000-0000-0000AC470000}"/>
    <cellStyle name="40% - Ênfase3 168 2" xfId="5962" xr:uid="{00000000-0005-0000-0000-0000AD470000}"/>
    <cellStyle name="40% - Ênfase3 168 3" xfId="9270" xr:uid="{00000000-0005-0000-0000-0000AE470000}"/>
    <cellStyle name="40% - Ênfase3 168 4" xfId="12659" xr:uid="{00000000-0005-0000-0000-0000AF470000}"/>
    <cellStyle name="40% - Ênfase3 168 5" xfId="15973" xr:uid="{00000000-0005-0000-0000-0000B0470000}"/>
    <cellStyle name="40% - Ênfase3 168 6" xfId="19282" xr:uid="{00000000-0005-0000-0000-0000B1470000}"/>
    <cellStyle name="40% - Ênfase3 168 7" xfId="22623" xr:uid="{00000000-0005-0000-0000-0000B2470000}"/>
    <cellStyle name="40% - Ênfase3 168 8" xfId="25988" xr:uid="{00000000-0005-0000-0000-0000B3470000}"/>
    <cellStyle name="40% - Ênfase3 168 9" xfId="29297" xr:uid="{00000000-0005-0000-0000-0000B4470000}"/>
    <cellStyle name="40% - Ênfase3 169" xfId="2611" xr:uid="{00000000-0005-0000-0000-0000B5470000}"/>
    <cellStyle name="40% - Ênfase3 169 2" xfId="5975" xr:uid="{00000000-0005-0000-0000-0000B6470000}"/>
    <cellStyle name="40% - Ênfase3 169 3" xfId="9283" xr:uid="{00000000-0005-0000-0000-0000B7470000}"/>
    <cellStyle name="40% - Ênfase3 169 4" xfId="12672" xr:uid="{00000000-0005-0000-0000-0000B8470000}"/>
    <cellStyle name="40% - Ênfase3 169 5" xfId="15986" xr:uid="{00000000-0005-0000-0000-0000B9470000}"/>
    <cellStyle name="40% - Ênfase3 169 6" xfId="19295" xr:uid="{00000000-0005-0000-0000-0000BA470000}"/>
    <cellStyle name="40% - Ênfase3 169 7" xfId="22636" xr:uid="{00000000-0005-0000-0000-0000BB470000}"/>
    <cellStyle name="40% - Ênfase3 169 8" xfId="26001" xr:uid="{00000000-0005-0000-0000-0000BC470000}"/>
    <cellStyle name="40% - Ênfase3 169 9" xfId="29310" xr:uid="{00000000-0005-0000-0000-0000BD470000}"/>
    <cellStyle name="40% - Ênfase3 17" xfId="536" xr:uid="{00000000-0005-0000-0000-0000BE470000}"/>
    <cellStyle name="40% - Ênfase3 17 2" xfId="3900" xr:uid="{00000000-0005-0000-0000-0000BF470000}"/>
    <cellStyle name="40% - Ênfase3 17 3" xfId="7208" xr:uid="{00000000-0005-0000-0000-0000C0470000}"/>
    <cellStyle name="40% - Ênfase3 17 4" xfId="10597" xr:uid="{00000000-0005-0000-0000-0000C1470000}"/>
    <cellStyle name="40% - Ênfase3 17 5" xfId="13911" xr:uid="{00000000-0005-0000-0000-0000C2470000}"/>
    <cellStyle name="40% - Ênfase3 17 6" xfId="17220" xr:uid="{00000000-0005-0000-0000-0000C3470000}"/>
    <cellStyle name="40% - Ênfase3 17 7" xfId="20561" xr:uid="{00000000-0005-0000-0000-0000C4470000}"/>
    <cellStyle name="40% - Ênfase3 17 8" xfId="23926" xr:uid="{00000000-0005-0000-0000-0000C5470000}"/>
    <cellStyle name="40% - Ênfase3 17 9" xfId="27235" xr:uid="{00000000-0005-0000-0000-0000C6470000}"/>
    <cellStyle name="40% - Ênfase3 170" xfId="2624" xr:uid="{00000000-0005-0000-0000-0000C7470000}"/>
    <cellStyle name="40% - Ênfase3 170 2" xfId="5988" xr:uid="{00000000-0005-0000-0000-0000C8470000}"/>
    <cellStyle name="40% - Ênfase3 170 3" xfId="9296" xr:uid="{00000000-0005-0000-0000-0000C9470000}"/>
    <cellStyle name="40% - Ênfase3 170 4" xfId="12685" xr:uid="{00000000-0005-0000-0000-0000CA470000}"/>
    <cellStyle name="40% - Ênfase3 170 5" xfId="15999" xr:uid="{00000000-0005-0000-0000-0000CB470000}"/>
    <cellStyle name="40% - Ênfase3 170 6" xfId="19308" xr:uid="{00000000-0005-0000-0000-0000CC470000}"/>
    <cellStyle name="40% - Ênfase3 170 7" xfId="22649" xr:uid="{00000000-0005-0000-0000-0000CD470000}"/>
    <cellStyle name="40% - Ênfase3 170 8" xfId="26014" xr:uid="{00000000-0005-0000-0000-0000CE470000}"/>
    <cellStyle name="40% - Ênfase3 170 9" xfId="29323" xr:uid="{00000000-0005-0000-0000-0000CF470000}"/>
    <cellStyle name="40% - Ênfase3 171" xfId="2637" xr:uid="{00000000-0005-0000-0000-0000D0470000}"/>
    <cellStyle name="40% - Ênfase3 171 2" xfId="6001" xr:uid="{00000000-0005-0000-0000-0000D1470000}"/>
    <cellStyle name="40% - Ênfase3 171 3" xfId="9309" xr:uid="{00000000-0005-0000-0000-0000D2470000}"/>
    <cellStyle name="40% - Ênfase3 171 4" xfId="12698" xr:uid="{00000000-0005-0000-0000-0000D3470000}"/>
    <cellStyle name="40% - Ênfase3 171 5" xfId="16012" xr:uid="{00000000-0005-0000-0000-0000D4470000}"/>
    <cellStyle name="40% - Ênfase3 171 6" xfId="19321" xr:uid="{00000000-0005-0000-0000-0000D5470000}"/>
    <cellStyle name="40% - Ênfase3 171 7" xfId="22662" xr:uid="{00000000-0005-0000-0000-0000D6470000}"/>
    <cellStyle name="40% - Ênfase3 171 8" xfId="26027" xr:uid="{00000000-0005-0000-0000-0000D7470000}"/>
    <cellStyle name="40% - Ênfase3 171 9" xfId="29336" xr:uid="{00000000-0005-0000-0000-0000D8470000}"/>
    <cellStyle name="40% - Ênfase3 172" xfId="2650" xr:uid="{00000000-0005-0000-0000-0000D9470000}"/>
    <cellStyle name="40% - Ênfase3 172 2" xfId="6014" xr:uid="{00000000-0005-0000-0000-0000DA470000}"/>
    <cellStyle name="40% - Ênfase3 172 3" xfId="9322" xr:uid="{00000000-0005-0000-0000-0000DB470000}"/>
    <cellStyle name="40% - Ênfase3 172 4" xfId="12711" xr:uid="{00000000-0005-0000-0000-0000DC470000}"/>
    <cellStyle name="40% - Ênfase3 172 5" xfId="16025" xr:uid="{00000000-0005-0000-0000-0000DD470000}"/>
    <cellStyle name="40% - Ênfase3 172 6" xfId="19334" xr:uid="{00000000-0005-0000-0000-0000DE470000}"/>
    <cellStyle name="40% - Ênfase3 172 7" xfId="22675" xr:uid="{00000000-0005-0000-0000-0000DF470000}"/>
    <cellStyle name="40% - Ênfase3 172 8" xfId="26040" xr:uid="{00000000-0005-0000-0000-0000E0470000}"/>
    <cellStyle name="40% - Ênfase3 172 9" xfId="29349" xr:uid="{00000000-0005-0000-0000-0000E1470000}"/>
    <cellStyle name="40% - Ênfase3 173" xfId="2663" xr:uid="{00000000-0005-0000-0000-0000E2470000}"/>
    <cellStyle name="40% - Ênfase3 173 2" xfId="6027" xr:uid="{00000000-0005-0000-0000-0000E3470000}"/>
    <cellStyle name="40% - Ênfase3 173 3" xfId="9335" xr:uid="{00000000-0005-0000-0000-0000E4470000}"/>
    <cellStyle name="40% - Ênfase3 173 4" xfId="12724" xr:uid="{00000000-0005-0000-0000-0000E5470000}"/>
    <cellStyle name="40% - Ênfase3 173 5" xfId="16038" xr:uid="{00000000-0005-0000-0000-0000E6470000}"/>
    <cellStyle name="40% - Ênfase3 173 6" xfId="19347" xr:uid="{00000000-0005-0000-0000-0000E7470000}"/>
    <cellStyle name="40% - Ênfase3 173 7" xfId="22688" xr:uid="{00000000-0005-0000-0000-0000E8470000}"/>
    <cellStyle name="40% - Ênfase3 173 8" xfId="26053" xr:uid="{00000000-0005-0000-0000-0000E9470000}"/>
    <cellStyle name="40% - Ênfase3 173 9" xfId="29362" xr:uid="{00000000-0005-0000-0000-0000EA470000}"/>
    <cellStyle name="40% - Ênfase3 174" xfId="2676" xr:uid="{00000000-0005-0000-0000-0000EB470000}"/>
    <cellStyle name="40% - Ênfase3 174 2" xfId="6040" xr:uid="{00000000-0005-0000-0000-0000EC470000}"/>
    <cellStyle name="40% - Ênfase3 174 3" xfId="9348" xr:uid="{00000000-0005-0000-0000-0000ED470000}"/>
    <cellStyle name="40% - Ênfase3 174 4" xfId="12737" xr:uid="{00000000-0005-0000-0000-0000EE470000}"/>
    <cellStyle name="40% - Ênfase3 174 5" xfId="16051" xr:uid="{00000000-0005-0000-0000-0000EF470000}"/>
    <cellStyle name="40% - Ênfase3 174 6" xfId="19360" xr:uid="{00000000-0005-0000-0000-0000F0470000}"/>
    <cellStyle name="40% - Ênfase3 174 7" xfId="22701" xr:uid="{00000000-0005-0000-0000-0000F1470000}"/>
    <cellStyle name="40% - Ênfase3 174 8" xfId="26066" xr:uid="{00000000-0005-0000-0000-0000F2470000}"/>
    <cellStyle name="40% - Ênfase3 174 9" xfId="29375" xr:uid="{00000000-0005-0000-0000-0000F3470000}"/>
    <cellStyle name="40% - Ênfase3 175" xfId="2689" xr:uid="{00000000-0005-0000-0000-0000F4470000}"/>
    <cellStyle name="40% - Ênfase3 175 2" xfId="6053" xr:uid="{00000000-0005-0000-0000-0000F5470000}"/>
    <cellStyle name="40% - Ênfase3 175 3" xfId="9361" xr:uid="{00000000-0005-0000-0000-0000F6470000}"/>
    <cellStyle name="40% - Ênfase3 175 4" xfId="12750" xr:uid="{00000000-0005-0000-0000-0000F7470000}"/>
    <cellStyle name="40% - Ênfase3 175 5" xfId="16064" xr:uid="{00000000-0005-0000-0000-0000F8470000}"/>
    <cellStyle name="40% - Ênfase3 175 6" xfId="19373" xr:uid="{00000000-0005-0000-0000-0000F9470000}"/>
    <cellStyle name="40% - Ênfase3 175 7" xfId="22714" xr:uid="{00000000-0005-0000-0000-0000FA470000}"/>
    <cellStyle name="40% - Ênfase3 175 8" xfId="26079" xr:uid="{00000000-0005-0000-0000-0000FB470000}"/>
    <cellStyle name="40% - Ênfase3 175 9" xfId="29388" xr:uid="{00000000-0005-0000-0000-0000FC470000}"/>
    <cellStyle name="40% - Ênfase3 176" xfId="2702" xr:uid="{00000000-0005-0000-0000-0000FD470000}"/>
    <cellStyle name="40% - Ênfase3 176 2" xfId="6066" xr:uid="{00000000-0005-0000-0000-0000FE470000}"/>
    <cellStyle name="40% - Ênfase3 176 3" xfId="9374" xr:uid="{00000000-0005-0000-0000-0000FF470000}"/>
    <cellStyle name="40% - Ênfase3 176 4" xfId="12763" xr:uid="{00000000-0005-0000-0000-000000480000}"/>
    <cellStyle name="40% - Ênfase3 176 5" xfId="16077" xr:uid="{00000000-0005-0000-0000-000001480000}"/>
    <cellStyle name="40% - Ênfase3 176 6" xfId="19386" xr:uid="{00000000-0005-0000-0000-000002480000}"/>
    <cellStyle name="40% - Ênfase3 176 7" xfId="22727" xr:uid="{00000000-0005-0000-0000-000003480000}"/>
    <cellStyle name="40% - Ênfase3 176 8" xfId="26092" xr:uid="{00000000-0005-0000-0000-000004480000}"/>
    <cellStyle name="40% - Ênfase3 176 9" xfId="29401" xr:uid="{00000000-0005-0000-0000-000005480000}"/>
    <cellStyle name="40% - Ênfase3 177" xfId="2715" xr:uid="{00000000-0005-0000-0000-000006480000}"/>
    <cellStyle name="40% - Ênfase3 177 2" xfId="6079" xr:uid="{00000000-0005-0000-0000-000007480000}"/>
    <cellStyle name="40% - Ênfase3 177 3" xfId="9387" xr:uid="{00000000-0005-0000-0000-000008480000}"/>
    <cellStyle name="40% - Ênfase3 177 4" xfId="12776" xr:uid="{00000000-0005-0000-0000-000009480000}"/>
    <cellStyle name="40% - Ênfase3 177 5" xfId="16090" xr:uid="{00000000-0005-0000-0000-00000A480000}"/>
    <cellStyle name="40% - Ênfase3 177 6" xfId="19399" xr:uid="{00000000-0005-0000-0000-00000B480000}"/>
    <cellStyle name="40% - Ênfase3 177 7" xfId="22740" xr:uid="{00000000-0005-0000-0000-00000C480000}"/>
    <cellStyle name="40% - Ênfase3 177 8" xfId="26105" xr:uid="{00000000-0005-0000-0000-00000D480000}"/>
    <cellStyle name="40% - Ênfase3 177 9" xfId="29414" xr:uid="{00000000-0005-0000-0000-00000E480000}"/>
    <cellStyle name="40% - Ênfase3 178" xfId="2728" xr:uid="{00000000-0005-0000-0000-00000F480000}"/>
    <cellStyle name="40% - Ênfase3 178 2" xfId="6092" xr:uid="{00000000-0005-0000-0000-000010480000}"/>
    <cellStyle name="40% - Ênfase3 178 3" xfId="9400" xr:uid="{00000000-0005-0000-0000-000011480000}"/>
    <cellStyle name="40% - Ênfase3 178 4" xfId="12789" xr:uid="{00000000-0005-0000-0000-000012480000}"/>
    <cellStyle name="40% - Ênfase3 178 5" xfId="16103" xr:uid="{00000000-0005-0000-0000-000013480000}"/>
    <cellStyle name="40% - Ênfase3 178 6" xfId="19412" xr:uid="{00000000-0005-0000-0000-000014480000}"/>
    <cellStyle name="40% - Ênfase3 178 7" xfId="22753" xr:uid="{00000000-0005-0000-0000-000015480000}"/>
    <cellStyle name="40% - Ênfase3 178 8" xfId="26118" xr:uid="{00000000-0005-0000-0000-000016480000}"/>
    <cellStyle name="40% - Ênfase3 178 9" xfId="29427" xr:uid="{00000000-0005-0000-0000-000017480000}"/>
    <cellStyle name="40% - Ênfase3 179" xfId="2741" xr:uid="{00000000-0005-0000-0000-000018480000}"/>
    <cellStyle name="40% - Ênfase3 179 2" xfId="6105" xr:uid="{00000000-0005-0000-0000-000019480000}"/>
    <cellStyle name="40% - Ênfase3 179 3" xfId="9413" xr:uid="{00000000-0005-0000-0000-00001A480000}"/>
    <cellStyle name="40% - Ênfase3 179 4" xfId="12802" xr:uid="{00000000-0005-0000-0000-00001B480000}"/>
    <cellStyle name="40% - Ênfase3 179 5" xfId="16116" xr:uid="{00000000-0005-0000-0000-00001C480000}"/>
    <cellStyle name="40% - Ênfase3 179 6" xfId="19425" xr:uid="{00000000-0005-0000-0000-00001D480000}"/>
    <cellStyle name="40% - Ênfase3 179 7" xfId="22766" xr:uid="{00000000-0005-0000-0000-00001E480000}"/>
    <cellStyle name="40% - Ênfase3 179 8" xfId="26131" xr:uid="{00000000-0005-0000-0000-00001F480000}"/>
    <cellStyle name="40% - Ênfase3 179 9" xfId="29440" xr:uid="{00000000-0005-0000-0000-000020480000}"/>
    <cellStyle name="40% - Ênfase3 18" xfId="549" xr:uid="{00000000-0005-0000-0000-000021480000}"/>
    <cellStyle name="40% - Ênfase3 18 2" xfId="3913" xr:uid="{00000000-0005-0000-0000-000022480000}"/>
    <cellStyle name="40% - Ênfase3 18 3" xfId="7221" xr:uid="{00000000-0005-0000-0000-000023480000}"/>
    <cellStyle name="40% - Ênfase3 18 4" xfId="10610" xr:uid="{00000000-0005-0000-0000-000024480000}"/>
    <cellStyle name="40% - Ênfase3 18 5" xfId="13924" xr:uid="{00000000-0005-0000-0000-000025480000}"/>
    <cellStyle name="40% - Ênfase3 18 6" xfId="17233" xr:uid="{00000000-0005-0000-0000-000026480000}"/>
    <cellStyle name="40% - Ênfase3 18 7" xfId="20574" xr:uid="{00000000-0005-0000-0000-000027480000}"/>
    <cellStyle name="40% - Ênfase3 18 8" xfId="23939" xr:uid="{00000000-0005-0000-0000-000028480000}"/>
    <cellStyle name="40% - Ênfase3 18 9" xfId="27248" xr:uid="{00000000-0005-0000-0000-000029480000}"/>
    <cellStyle name="40% - Ênfase3 180" xfId="2754" xr:uid="{00000000-0005-0000-0000-00002A480000}"/>
    <cellStyle name="40% - Ênfase3 180 2" xfId="6118" xr:uid="{00000000-0005-0000-0000-00002B480000}"/>
    <cellStyle name="40% - Ênfase3 180 3" xfId="9426" xr:uid="{00000000-0005-0000-0000-00002C480000}"/>
    <cellStyle name="40% - Ênfase3 180 4" xfId="12815" xr:uid="{00000000-0005-0000-0000-00002D480000}"/>
    <cellStyle name="40% - Ênfase3 180 5" xfId="16129" xr:uid="{00000000-0005-0000-0000-00002E480000}"/>
    <cellStyle name="40% - Ênfase3 180 6" xfId="19438" xr:uid="{00000000-0005-0000-0000-00002F480000}"/>
    <cellStyle name="40% - Ênfase3 180 7" xfId="22779" xr:uid="{00000000-0005-0000-0000-000030480000}"/>
    <cellStyle name="40% - Ênfase3 180 8" xfId="26144" xr:uid="{00000000-0005-0000-0000-000031480000}"/>
    <cellStyle name="40% - Ênfase3 180 9" xfId="29453" xr:uid="{00000000-0005-0000-0000-000032480000}"/>
    <cellStyle name="40% - Ênfase3 181" xfId="2767" xr:uid="{00000000-0005-0000-0000-000033480000}"/>
    <cellStyle name="40% - Ênfase3 181 2" xfId="6131" xr:uid="{00000000-0005-0000-0000-000034480000}"/>
    <cellStyle name="40% - Ênfase3 181 3" xfId="9439" xr:uid="{00000000-0005-0000-0000-000035480000}"/>
    <cellStyle name="40% - Ênfase3 181 4" xfId="12828" xr:uid="{00000000-0005-0000-0000-000036480000}"/>
    <cellStyle name="40% - Ênfase3 181 5" xfId="16142" xr:uid="{00000000-0005-0000-0000-000037480000}"/>
    <cellStyle name="40% - Ênfase3 181 6" xfId="19451" xr:uid="{00000000-0005-0000-0000-000038480000}"/>
    <cellStyle name="40% - Ênfase3 181 7" xfId="22792" xr:uid="{00000000-0005-0000-0000-000039480000}"/>
    <cellStyle name="40% - Ênfase3 181 8" xfId="26157" xr:uid="{00000000-0005-0000-0000-00003A480000}"/>
    <cellStyle name="40% - Ênfase3 181 9" xfId="29466" xr:uid="{00000000-0005-0000-0000-00003B480000}"/>
    <cellStyle name="40% - Ênfase3 182" xfId="2780" xr:uid="{00000000-0005-0000-0000-00003C480000}"/>
    <cellStyle name="40% - Ênfase3 182 2" xfId="6144" xr:uid="{00000000-0005-0000-0000-00003D480000}"/>
    <cellStyle name="40% - Ênfase3 182 3" xfId="9452" xr:uid="{00000000-0005-0000-0000-00003E480000}"/>
    <cellStyle name="40% - Ênfase3 182 4" xfId="12841" xr:uid="{00000000-0005-0000-0000-00003F480000}"/>
    <cellStyle name="40% - Ênfase3 182 5" xfId="16155" xr:uid="{00000000-0005-0000-0000-000040480000}"/>
    <cellStyle name="40% - Ênfase3 182 6" xfId="19464" xr:uid="{00000000-0005-0000-0000-000041480000}"/>
    <cellStyle name="40% - Ênfase3 182 7" xfId="22805" xr:uid="{00000000-0005-0000-0000-000042480000}"/>
    <cellStyle name="40% - Ênfase3 182 8" xfId="26170" xr:uid="{00000000-0005-0000-0000-000043480000}"/>
    <cellStyle name="40% - Ênfase3 182 9" xfId="29479" xr:uid="{00000000-0005-0000-0000-000044480000}"/>
    <cellStyle name="40% - Ênfase3 183" xfId="2793" xr:uid="{00000000-0005-0000-0000-000045480000}"/>
    <cellStyle name="40% - Ênfase3 183 2" xfId="6157" xr:uid="{00000000-0005-0000-0000-000046480000}"/>
    <cellStyle name="40% - Ênfase3 183 3" xfId="9465" xr:uid="{00000000-0005-0000-0000-000047480000}"/>
    <cellStyle name="40% - Ênfase3 183 4" xfId="12854" xr:uid="{00000000-0005-0000-0000-000048480000}"/>
    <cellStyle name="40% - Ênfase3 183 5" xfId="16168" xr:uid="{00000000-0005-0000-0000-000049480000}"/>
    <cellStyle name="40% - Ênfase3 183 6" xfId="19477" xr:uid="{00000000-0005-0000-0000-00004A480000}"/>
    <cellStyle name="40% - Ênfase3 183 7" xfId="22818" xr:uid="{00000000-0005-0000-0000-00004B480000}"/>
    <cellStyle name="40% - Ênfase3 183 8" xfId="26183" xr:uid="{00000000-0005-0000-0000-00004C480000}"/>
    <cellStyle name="40% - Ênfase3 183 9" xfId="29492" xr:uid="{00000000-0005-0000-0000-00004D480000}"/>
    <cellStyle name="40% - Ênfase3 184" xfId="2806" xr:uid="{00000000-0005-0000-0000-00004E480000}"/>
    <cellStyle name="40% - Ênfase3 184 2" xfId="6170" xr:uid="{00000000-0005-0000-0000-00004F480000}"/>
    <cellStyle name="40% - Ênfase3 184 3" xfId="9478" xr:uid="{00000000-0005-0000-0000-000050480000}"/>
    <cellStyle name="40% - Ênfase3 184 4" xfId="12867" xr:uid="{00000000-0005-0000-0000-000051480000}"/>
    <cellStyle name="40% - Ênfase3 184 5" xfId="16181" xr:uid="{00000000-0005-0000-0000-000052480000}"/>
    <cellStyle name="40% - Ênfase3 184 6" xfId="19490" xr:uid="{00000000-0005-0000-0000-000053480000}"/>
    <cellStyle name="40% - Ênfase3 184 7" xfId="22831" xr:uid="{00000000-0005-0000-0000-000054480000}"/>
    <cellStyle name="40% - Ênfase3 184 8" xfId="26196" xr:uid="{00000000-0005-0000-0000-000055480000}"/>
    <cellStyle name="40% - Ênfase3 184 9" xfId="29505" xr:uid="{00000000-0005-0000-0000-000056480000}"/>
    <cellStyle name="40% - Ênfase3 185" xfId="2819" xr:uid="{00000000-0005-0000-0000-000057480000}"/>
    <cellStyle name="40% - Ênfase3 185 2" xfId="6183" xr:uid="{00000000-0005-0000-0000-000058480000}"/>
    <cellStyle name="40% - Ênfase3 185 3" xfId="9491" xr:uid="{00000000-0005-0000-0000-000059480000}"/>
    <cellStyle name="40% - Ênfase3 185 4" xfId="12880" xr:uid="{00000000-0005-0000-0000-00005A480000}"/>
    <cellStyle name="40% - Ênfase3 185 5" xfId="16194" xr:uid="{00000000-0005-0000-0000-00005B480000}"/>
    <cellStyle name="40% - Ênfase3 185 6" xfId="19503" xr:uid="{00000000-0005-0000-0000-00005C480000}"/>
    <cellStyle name="40% - Ênfase3 185 7" xfId="22844" xr:uid="{00000000-0005-0000-0000-00005D480000}"/>
    <cellStyle name="40% - Ênfase3 185 8" xfId="26209" xr:uid="{00000000-0005-0000-0000-00005E480000}"/>
    <cellStyle name="40% - Ênfase3 185 9" xfId="29518" xr:uid="{00000000-0005-0000-0000-00005F480000}"/>
    <cellStyle name="40% - Ênfase3 186" xfId="2832" xr:uid="{00000000-0005-0000-0000-000060480000}"/>
    <cellStyle name="40% - Ênfase3 186 2" xfId="6196" xr:uid="{00000000-0005-0000-0000-000061480000}"/>
    <cellStyle name="40% - Ênfase3 186 3" xfId="9504" xr:uid="{00000000-0005-0000-0000-000062480000}"/>
    <cellStyle name="40% - Ênfase3 186 4" xfId="12893" xr:uid="{00000000-0005-0000-0000-000063480000}"/>
    <cellStyle name="40% - Ênfase3 186 5" xfId="16207" xr:uid="{00000000-0005-0000-0000-000064480000}"/>
    <cellStyle name="40% - Ênfase3 186 6" xfId="19516" xr:uid="{00000000-0005-0000-0000-000065480000}"/>
    <cellStyle name="40% - Ênfase3 186 7" xfId="22857" xr:uid="{00000000-0005-0000-0000-000066480000}"/>
    <cellStyle name="40% - Ênfase3 186 8" xfId="26222" xr:uid="{00000000-0005-0000-0000-000067480000}"/>
    <cellStyle name="40% - Ênfase3 186 9" xfId="29531" xr:uid="{00000000-0005-0000-0000-000068480000}"/>
    <cellStyle name="40% - Ênfase3 187" xfId="2845" xr:uid="{00000000-0005-0000-0000-000069480000}"/>
    <cellStyle name="40% - Ênfase3 187 2" xfId="6209" xr:uid="{00000000-0005-0000-0000-00006A480000}"/>
    <cellStyle name="40% - Ênfase3 187 3" xfId="9517" xr:uid="{00000000-0005-0000-0000-00006B480000}"/>
    <cellStyle name="40% - Ênfase3 187 4" xfId="12906" xr:uid="{00000000-0005-0000-0000-00006C480000}"/>
    <cellStyle name="40% - Ênfase3 187 5" xfId="16220" xr:uid="{00000000-0005-0000-0000-00006D480000}"/>
    <cellStyle name="40% - Ênfase3 187 6" xfId="19529" xr:uid="{00000000-0005-0000-0000-00006E480000}"/>
    <cellStyle name="40% - Ênfase3 187 7" xfId="22870" xr:uid="{00000000-0005-0000-0000-00006F480000}"/>
    <cellStyle name="40% - Ênfase3 187 8" xfId="26235" xr:uid="{00000000-0005-0000-0000-000070480000}"/>
    <cellStyle name="40% - Ênfase3 187 9" xfId="29544" xr:uid="{00000000-0005-0000-0000-000071480000}"/>
    <cellStyle name="40% - Ênfase3 188" xfId="2858" xr:uid="{00000000-0005-0000-0000-000072480000}"/>
    <cellStyle name="40% - Ênfase3 188 2" xfId="6222" xr:uid="{00000000-0005-0000-0000-000073480000}"/>
    <cellStyle name="40% - Ênfase3 188 3" xfId="9530" xr:uid="{00000000-0005-0000-0000-000074480000}"/>
    <cellStyle name="40% - Ênfase3 188 4" xfId="12919" xr:uid="{00000000-0005-0000-0000-000075480000}"/>
    <cellStyle name="40% - Ênfase3 188 5" xfId="16233" xr:uid="{00000000-0005-0000-0000-000076480000}"/>
    <cellStyle name="40% - Ênfase3 188 6" xfId="19542" xr:uid="{00000000-0005-0000-0000-000077480000}"/>
    <cellStyle name="40% - Ênfase3 188 7" xfId="22883" xr:uid="{00000000-0005-0000-0000-000078480000}"/>
    <cellStyle name="40% - Ênfase3 188 8" xfId="26248" xr:uid="{00000000-0005-0000-0000-000079480000}"/>
    <cellStyle name="40% - Ênfase3 188 9" xfId="29557" xr:uid="{00000000-0005-0000-0000-00007A480000}"/>
    <cellStyle name="40% - Ênfase3 189" xfId="2871" xr:uid="{00000000-0005-0000-0000-00007B480000}"/>
    <cellStyle name="40% - Ênfase3 189 2" xfId="6235" xr:uid="{00000000-0005-0000-0000-00007C480000}"/>
    <cellStyle name="40% - Ênfase3 189 3" xfId="9543" xr:uid="{00000000-0005-0000-0000-00007D480000}"/>
    <cellStyle name="40% - Ênfase3 189 4" xfId="12932" xr:uid="{00000000-0005-0000-0000-00007E480000}"/>
    <cellStyle name="40% - Ênfase3 189 5" xfId="16246" xr:uid="{00000000-0005-0000-0000-00007F480000}"/>
    <cellStyle name="40% - Ênfase3 189 6" xfId="19555" xr:uid="{00000000-0005-0000-0000-000080480000}"/>
    <cellStyle name="40% - Ênfase3 189 7" xfId="22896" xr:uid="{00000000-0005-0000-0000-000081480000}"/>
    <cellStyle name="40% - Ênfase3 189 8" xfId="26261" xr:uid="{00000000-0005-0000-0000-000082480000}"/>
    <cellStyle name="40% - Ênfase3 189 9" xfId="29570" xr:uid="{00000000-0005-0000-0000-000083480000}"/>
    <cellStyle name="40% - Ênfase3 19" xfId="562" xr:uid="{00000000-0005-0000-0000-000084480000}"/>
    <cellStyle name="40% - Ênfase3 19 2" xfId="3926" xr:uid="{00000000-0005-0000-0000-000085480000}"/>
    <cellStyle name="40% - Ênfase3 19 3" xfId="7234" xr:uid="{00000000-0005-0000-0000-000086480000}"/>
    <cellStyle name="40% - Ênfase3 19 4" xfId="10623" xr:uid="{00000000-0005-0000-0000-000087480000}"/>
    <cellStyle name="40% - Ênfase3 19 5" xfId="13937" xr:uid="{00000000-0005-0000-0000-000088480000}"/>
    <cellStyle name="40% - Ênfase3 19 6" xfId="17246" xr:uid="{00000000-0005-0000-0000-000089480000}"/>
    <cellStyle name="40% - Ênfase3 19 7" xfId="20587" xr:uid="{00000000-0005-0000-0000-00008A480000}"/>
    <cellStyle name="40% - Ênfase3 19 8" xfId="23952" xr:uid="{00000000-0005-0000-0000-00008B480000}"/>
    <cellStyle name="40% - Ênfase3 19 9" xfId="27261" xr:uid="{00000000-0005-0000-0000-00008C480000}"/>
    <cellStyle name="40% - Ênfase3 190" xfId="2884" xr:uid="{00000000-0005-0000-0000-00008D480000}"/>
    <cellStyle name="40% - Ênfase3 190 2" xfId="6248" xr:uid="{00000000-0005-0000-0000-00008E480000}"/>
    <cellStyle name="40% - Ênfase3 190 3" xfId="9556" xr:uid="{00000000-0005-0000-0000-00008F480000}"/>
    <cellStyle name="40% - Ênfase3 190 4" xfId="12945" xr:uid="{00000000-0005-0000-0000-000090480000}"/>
    <cellStyle name="40% - Ênfase3 190 5" xfId="16259" xr:uid="{00000000-0005-0000-0000-000091480000}"/>
    <cellStyle name="40% - Ênfase3 190 6" xfId="19568" xr:uid="{00000000-0005-0000-0000-000092480000}"/>
    <cellStyle name="40% - Ênfase3 190 7" xfId="22909" xr:uid="{00000000-0005-0000-0000-000093480000}"/>
    <cellStyle name="40% - Ênfase3 190 8" xfId="26274" xr:uid="{00000000-0005-0000-0000-000094480000}"/>
    <cellStyle name="40% - Ênfase3 190 9" xfId="29583" xr:uid="{00000000-0005-0000-0000-000095480000}"/>
    <cellStyle name="40% - Ênfase3 191" xfId="2897" xr:uid="{00000000-0005-0000-0000-000096480000}"/>
    <cellStyle name="40% - Ênfase3 191 2" xfId="6261" xr:uid="{00000000-0005-0000-0000-000097480000}"/>
    <cellStyle name="40% - Ênfase3 191 3" xfId="9569" xr:uid="{00000000-0005-0000-0000-000098480000}"/>
    <cellStyle name="40% - Ênfase3 191 4" xfId="12958" xr:uid="{00000000-0005-0000-0000-000099480000}"/>
    <cellStyle name="40% - Ênfase3 191 5" xfId="16272" xr:uid="{00000000-0005-0000-0000-00009A480000}"/>
    <cellStyle name="40% - Ênfase3 191 6" xfId="19581" xr:uid="{00000000-0005-0000-0000-00009B480000}"/>
    <cellStyle name="40% - Ênfase3 191 7" xfId="22922" xr:uid="{00000000-0005-0000-0000-00009C480000}"/>
    <cellStyle name="40% - Ênfase3 191 8" xfId="26287" xr:uid="{00000000-0005-0000-0000-00009D480000}"/>
    <cellStyle name="40% - Ênfase3 191 9" xfId="29596" xr:uid="{00000000-0005-0000-0000-00009E480000}"/>
    <cellStyle name="40% - Ênfase3 192" xfId="2910" xr:uid="{00000000-0005-0000-0000-00009F480000}"/>
    <cellStyle name="40% - Ênfase3 192 2" xfId="6274" xr:uid="{00000000-0005-0000-0000-0000A0480000}"/>
    <cellStyle name="40% - Ênfase3 192 3" xfId="9582" xr:uid="{00000000-0005-0000-0000-0000A1480000}"/>
    <cellStyle name="40% - Ênfase3 192 4" xfId="12971" xr:uid="{00000000-0005-0000-0000-0000A2480000}"/>
    <cellStyle name="40% - Ênfase3 192 5" xfId="16285" xr:uid="{00000000-0005-0000-0000-0000A3480000}"/>
    <cellStyle name="40% - Ênfase3 192 6" xfId="19594" xr:uid="{00000000-0005-0000-0000-0000A4480000}"/>
    <cellStyle name="40% - Ênfase3 192 7" xfId="22935" xr:uid="{00000000-0005-0000-0000-0000A5480000}"/>
    <cellStyle name="40% - Ênfase3 192 8" xfId="26300" xr:uid="{00000000-0005-0000-0000-0000A6480000}"/>
    <cellStyle name="40% - Ênfase3 192 9" xfId="29609" xr:uid="{00000000-0005-0000-0000-0000A7480000}"/>
    <cellStyle name="40% - Ênfase3 193" xfId="2923" xr:uid="{00000000-0005-0000-0000-0000A8480000}"/>
    <cellStyle name="40% - Ênfase3 193 2" xfId="6287" xr:uid="{00000000-0005-0000-0000-0000A9480000}"/>
    <cellStyle name="40% - Ênfase3 193 3" xfId="9595" xr:uid="{00000000-0005-0000-0000-0000AA480000}"/>
    <cellStyle name="40% - Ênfase3 193 4" xfId="12984" xr:uid="{00000000-0005-0000-0000-0000AB480000}"/>
    <cellStyle name="40% - Ênfase3 193 5" xfId="16298" xr:uid="{00000000-0005-0000-0000-0000AC480000}"/>
    <cellStyle name="40% - Ênfase3 193 6" xfId="19607" xr:uid="{00000000-0005-0000-0000-0000AD480000}"/>
    <cellStyle name="40% - Ênfase3 193 7" xfId="22948" xr:uid="{00000000-0005-0000-0000-0000AE480000}"/>
    <cellStyle name="40% - Ênfase3 193 8" xfId="26313" xr:uid="{00000000-0005-0000-0000-0000AF480000}"/>
    <cellStyle name="40% - Ênfase3 193 9" xfId="29622" xr:uid="{00000000-0005-0000-0000-0000B0480000}"/>
    <cellStyle name="40% - Ênfase3 194" xfId="2936" xr:uid="{00000000-0005-0000-0000-0000B1480000}"/>
    <cellStyle name="40% - Ênfase3 194 2" xfId="6300" xr:uid="{00000000-0005-0000-0000-0000B2480000}"/>
    <cellStyle name="40% - Ênfase3 194 3" xfId="9608" xr:uid="{00000000-0005-0000-0000-0000B3480000}"/>
    <cellStyle name="40% - Ênfase3 194 4" xfId="12997" xr:uid="{00000000-0005-0000-0000-0000B4480000}"/>
    <cellStyle name="40% - Ênfase3 194 5" xfId="16311" xr:uid="{00000000-0005-0000-0000-0000B5480000}"/>
    <cellStyle name="40% - Ênfase3 194 6" xfId="19620" xr:uid="{00000000-0005-0000-0000-0000B6480000}"/>
    <cellStyle name="40% - Ênfase3 194 7" xfId="22961" xr:uid="{00000000-0005-0000-0000-0000B7480000}"/>
    <cellStyle name="40% - Ênfase3 194 8" xfId="26326" xr:uid="{00000000-0005-0000-0000-0000B8480000}"/>
    <cellStyle name="40% - Ênfase3 194 9" xfId="29635" xr:uid="{00000000-0005-0000-0000-0000B9480000}"/>
    <cellStyle name="40% - Ênfase3 195" xfId="2949" xr:uid="{00000000-0005-0000-0000-0000BA480000}"/>
    <cellStyle name="40% - Ênfase3 195 2" xfId="6313" xr:uid="{00000000-0005-0000-0000-0000BB480000}"/>
    <cellStyle name="40% - Ênfase3 195 3" xfId="9621" xr:uid="{00000000-0005-0000-0000-0000BC480000}"/>
    <cellStyle name="40% - Ênfase3 195 4" xfId="13010" xr:uid="{00000000-0005-0000-0000-0000BD480000}"/>
    <cellStyle name="40% - Ênfase3 195 5" xfId="16324" xr:uid="{00000000-0005-0000-0000-0000BE480000}"/>
    <cellStyle name="40% - Ênfase3 195 6" xfId="19633" xr:uid="{00000000-0005-0000-0000-0000BF480000}"/>
    <cellStyle name="40% - Ênfase3 195 7" xfId="22974" xr:uid="{00000000-0005-0000-0000-0000C0480000}"/>
    <cellStyle name="40% - Ênfase3 195 8" xfId="26339" xr:uid="{00000000-0005-0000-0000-0000C1480000}"/>
    <cellStyle name="40% - Ênfase3 195 9" xfId="29648" xr:uid="{00000000-0005-0000-0000-0000C2480000}"/>
    <cellStyle name="40% - Ênfase3 196" xfId="2962" xr:uid="{00000000-0005-0000-0000-0000C3480000}"/>
    <cellStyle name="40% - Ênfase3 196 2" xfId="6326" xr:uid="{00000000-0005-0000-0000-0000C4480000}"/>
    <cellStyle name="40% - Ênfase3 196 3" xfId="9634" xr:uid="{00000000-0005-0000-0000-0000C5480000}"/>
    <cellStyle name="40% - Ênfase3 196 4" xfId="13023" xr:uid="{00000000-0005-0000-0000-0000C6480000}"/>
    <cellStyle name="40% - Ênfase3 196 5" xfId="16337" xr:uid="{00000000-0005-0000-0000-0000C7480000}"/>
    <cellStyle name="40% - Ênfase3 196 6" xfId="19646" xr:uid="{00000000-0005-0000-0000-0000C8480000}"/>
    <cellStyle name="40% - Ênfase3 196 7" xfId="22987" xr:uid="{00000000-0005-0000-0000-0000C9480000}"/>
    <cellStyle name="40% - Ênfase3 196 8" xfId="26352" xr:uid="{00000000-0005-0000-0000-0000CA480000}"/>
    <cellStyle name="40% - Ênfase3 196 9" xfId="29661" xr:uid="{00000000-0005-0000-0000-0000CB480000}"/>
    <cellStyle name="40% - Ênfase3 197" xfId="2975" xr:uid="{00000000-0005-0000-0000-0000CC480000}"/>
    <cellStyle name="40% - Ênfase3 197 2" xfId="6339" xr:uid="{00000000-0005-0000-0000-0000CD480000}"/>
    <cellStyle name="40% - Ênfase3 197 3" xfId="9647" xr:uid="{00000000-0005-0000-0000-0000CE480000}"/>
    <cellStyle name="40% - Ênfase3 197 4" xfId="13036" xr:uid="{00000000-0005-0000-0000-0000CF480000}"/>
    <cellStyle name="40% - Ênfase3 197 5" xfId="16350" xr:uid="{00000000-0005-0000-0000-0000D0480000}"/>
    <cellStyle name="40% - Ênfase3 197 6" xfId="19659" xr:uid="{00000000-0005-0000-0000-0000D1480000}"/>
    <cellStyle name="40% - Ênfase3 197 7" xfId="23000" xr:uid="{00000000-0005-0000-0000-0000D2480000}"/>
    <cellStyle name="40% - Ênfase3 197 8" xfId="26365" xr:uid="{00000000-0005-0000-0000-0000D3480000}"/>
    <cellStyle name="40% - Ênfase3 197 9" xfId="29674" xr:uid="{00000000-0005-0000-0000-0000D4480000}"/>
    <cellStyle name="40% - Ênfase3 198" xfId="2988" xr:uid="{00000000-0005-0000-0000-0000D5480000}"/>
    <cellStyle name="40% - Ênfase3 198 2" xfId="6352" xr:uid="{00000000-0005-0000-0000-0000D6480000}"/>
    <cellStyle name="40% - Ênfase3 198 3" xfId="9660" xr:uid="{00000000-0005-0000-0000-0000D7480000}"/>
    <cellStyle name="40% - Ênfase3 198 4" xfId="13049" xr:uid="{00000000-0005-0000-0000-0000D8480000}"/>
    <cellStyle name="40% - Ênfase3 198 5" xfId="16363" xr:uid="{00000000-0005-0000-0000-0000D9480000}"/>
    <cellStyle name="40% - Ênfase3 198 6" xfId="19672" xr:uid="{00000000-0005-0000-0000-0000DA480000}"/>
    <cellStyle name="40% - Ênfase3 198 7" xfId="23013" xr:uid="{00000000-0005-0000-0000-0000DB480000}"/>
    <cellStyle name="40% - Ênfase3 198 8" xfId="26378" xr:uid="{00000000-0005-0000-0000-0000DC480000}"/>
    <cellStyle name="40% - Ênfase3 198 9" xfId="29687" xr:uid="{00000000-0005-0000-0000-0000DD480000}"/>
    <cellStyle name="40% - Ênfase3 199" xfId="3001" xr:uid="{00000000-0005-0000-0000-0000DE480000}"/>
    <cellStyle name="40% - Ênfase3 199 2" xfId="6365" xr:uid="{00000000-0005-0000-0000-0000DF480000}"/>
    <cellStyle name="40% - Ênfase3 199 3" xfId="9673" xr:uid="{00000000-0005-0000-0000-0000E0480000}"/>
    <cellStyle name="40% - Ênfase3 199 4" xfId="13062" xr:uid="{00000000-0005-0000-0000-0000E1480000}"/>
    <cellStyle name="40% - Ênfase3 199 5" xfId="16376" xr:uid="{00000000-0005-0000-0000-0000E2480000}"/>
    <cellStyle name="40% - Ênfase3 199 6" xfId="19685" xr:uid="{00000000-0005-0000-0000-0000E3480000}"/>
    <cellStyle name="40% - Ênfase3 199 7" xfId="23026" xr:uid="{00000000-0005-0000-0000-0000E4480000}"/>
    <cellStyle name="40% - Ênfase3 199 8" xfId="26391" xr:uid="{00000000-0005-0000-0000-0000E5480000}"/>
    <cellStyle name="40% - Ênfase3 199 9" xfId="29700" xr:uid="{00000000-0005-0000-0000-0000E6480000}"/>
    <cellStyle name="40% - Ênfase3 2" xfId="153" xr:uid="{00000000-0005-0000-0000-0000E7480000}"/>
    <cellStyle name="40% - Ênfase3 2 10" xfId="27013" xr:uid="{00000000-0005-0000-0000-0000E8480000}"/>
    <cellStyle name="40% - Ênfase3 2 2" xfId="314" xr:uid="{00000000-0005-0000-0000-0000E9480000}"/>
    <cellStyle name="40% - Ênfase3 2 3" xfId="3673" xr:uid="{00000000-0005-0000-0000-0000EA480000}"/>
    <cellStyle name="40% - Ênfase3 2 4" xfId="6986" xr:uid="{00000000-0005-0000-0000-0000EB480000}"/>
    <cellStyle name="40% - Ênfase3 2 5" xfId="10360" xr:uid="{00000000-0005-0000-0000-0000EC480000}"/>
    <cellStyle name="40% - Ênfase3 2 6" xfId="13684" xr:uid="{00000000-0005-0000-0000-0000ED480000}"/>
    <cellStyle name="40% - Ênfase3 2 7" xfId="16998" xr:uid="{00000000-0005-0000-0000-0000EE480000}"/>
    <cellStyle name="40% - Ênfase3 2 8" xfId="20339" xr:uid="{00000000-0005-0000-0000-0000EF480000}"/>
    <cellStyle name="40% - Ênfase3 2 9" xfId="23699" xr:uid="{00000000-0005-0000-0000-0000F0480000}"/>
    <cellStyle name="40% - Ênfase3 20" xfId="575" xr:uid="{00000000-0005-0000-0000-0000F1480000}"/>
    <cellStyle name="40% - Ênfase3 20 2" xfId="3939" xr:uid="{00000000-0005-0000-0000-0000F2480000}"/>
    <cellStyle name="40% - Ênfase3 20 3" xfId="7247" xr:uid="{00000000-0005-0000-0000-0000F3480000}"/>
    <cellStyle name="40% - Ênfase3 20 4" xfId="10636" xr:uid="{00000000-0005-0000-0000-0000F4480000}"/>
    <cellStyle name="40% - Ênfase3 20 5" xfId="13950" xr:uid="{00000000-0005-0000-0000-0000F5480000}"/>
    <cellStyle name="40% - Ênfase3 20 6" xfId="17259" xr:uid="{00000000-0005-0000-0000-0000F6480000}"/>
    <cellStyle name="40% - Ênfase3 20 7" xfId="20600" xr:uid="{00000000-0005-0000-0000-0000F7480000}"/>
    <cellStyle name="40% - Ênfase3 20 8" xfId="23965" xr:uid="{00000000-0005-0000-0000-0000F8480000}"/>
    <cellStyle name="40% - Ênfase3 20 9" xfId="27274" xr:uid="{00000000-0005-0000-0000-0000F9480000}"/>
    <cellStyle name="40% - Ênfase3 200" xfId="3014" xr:uid="{00000000-0005-0000-0000-0000FA480000}"/>
    <cellStyle name="40% - Ênfase3 200 2" xfId="6378" xr:uid="{00000000-0005-0000-0000-0000FB480000}"/>
    <cellStyle name="40% - Ênfase3 200 3" xfId="9686" xr:uid="{00000000-0005-0000-0000-0000FC480000}"/>
    <cellStyle name="40% - Ênfase3 200 4" xfId="13075" xr:uid="{00000000-0005-0000-0000-0000FD480000}"/>
    <cellStyle name="40% - Ênfase3 200 5" xfId="16389" xr:uid="{00000000-0005-0000-0000-0000FE480000}"/>
    <cellStyle name="40% - Ênfase3 200 6" xfId="19698" xr:uid="{00000000-0005-0000-0000-0000FF480000}"/>
    <cellStyle name="40% - Ênfase3 200 7" xfId="23039" xr:uid="{00000000-0005-0000-0000-000000490000}"/>
    <cellStyle name="40% - Ênfase3 200 8" xfId="26404" xr:uid="{00000000-0005-0000-0000-000001490000}"/>
    <cellStyle name="40% - Ênfase3 200 9" xfId="29713" xr:uid="{00000000-0005-0000-0000-000002490000}"/>
    <cellStyle name="40% - Ênfase3 201" xfId="3027" xr:uid="{00000000-0005-0000-0000-000003490000}"/>
    <cellStyle name="40% - Ênfase3 201 2" xfId="6391" xr:uid="{00000000-0005-0000-0000-000004490000}"/>
    <cellStyle name="40% - Ênfase3 201 3" xfId="9699" xr:uid="{00000000-0005-0000-0000-000005490000}"/>
    <cellStyle name="40% - Ênfase3 201 4" xfId="13088" xr:uid="{00000000-0005-0000-0000-000006490000}"/>
    <cellStyle name="40% - Ênfase3 201 5" xfId="16402" xr:uid="{00000000-0005-0000-0000-000007490000}"/>
    <cellStyle name="40% - Ênfase3 201 6" xfId="19711" xr:uid="{00000000-0005-0000-0000-000008490000}"/>
    <cellStyle name="40% - Ênfase3 201 7" xfId="23052" xr:uid="{00000000-0005-0000-0000-000009490000}"/>
    <cellStyle name="40% - Ênfase3 201 8" xfId="26417" xr:uid="{00000000-0005-0000-0000-00000A490000}"/>
    <cellStyle name="40% - Ênfase3 201 9" xfId="29726" xr:uid="{00000000-0005-0000-0000-00000B490000}"/>
    <cellStyle name="40% - Ênfase3 202" xfId="3040" xr:uid="{00000000-0005-0000-0000-00000C490000}"/>
    <cellStyle name="40% - Ênfase3 202 2" xfId="6404" xr:uid="{00000000-0005-0000-0000-00000D490000}"/>
    <cellStyle name="40% - Ênfase3 202 3" xfId="9712" xr:uid="{00000000-0005-0000-0000-00000E490000}"/>
    <cellStyle name="40% - Ênfase3 202 4" xfId="13101" xr:uid="{00000000-0005-0000-0000-00000F490000}"/>
    <cellStyle name="40% - Ênfase3 202 5" xfId="16415" xr:uid="{00000000-0005-0000-0000-000010490000}"/>
    <cellStyle name="40% - Ênfase3 202 6" xfId="19724" xr:uid="{00000000-0005-0000-0000-000011490000}"/>
    <cellStyle name="40% - Ênfase3 202 7" xfId="23065" xr:uid="{00000000-0005-0000-0000-000012490000}"/>
    <cellStyle name="40% - Ênfase3 202 8" xfId="26430" xr:uid="{00000000-0005-0000-0000-000013490000}"/>
    <cellStyle name="40% - Ênfase3 202 9" xfId="29739" xr:uid="{00000000-0005-0000-0000-000014490000}"/>
    <cellStyle name="40% - Ênfase3 203" xfId="3053" xr:uid="{00000000-0005-0000-0000-000015490000}"/>
    <cellStyle name="40% - Ênfase3 203 2" xfId="6417" xr:uid="{00000000-0005-0000-0000-000016490000}"/>
    <cellStyle name="40% - Ênfase3 203 3" xfId="9725" xr:uid="{00000000-0005-0000-0000-000017490000}"/>
    <cellStyle name="40% - Ênfase3 203 4" xfId="13114" xr:uid="{00000000-0005-0000-0000-000018490000}"/>
    <cellStyle name="40% - Ênfase3 203 5" xfId="16428" xr:uid="{00000000-0005-0000-0000-000019490000}"/>
    <cellStyle name="40% - Ênfase3 203 6" xfId="19737" xr:uid="{00000000-0005-0000-0000-00001A490000}"/>
    <cellStyle name="40% - Ênfase3 203 7" xfId="23078" xr:uid="{00000000-0005-0000-0000-00001B490000}"/>
    <cellStyle name="40% - Ênfase3 203 8" xfId="26443" xr:uid="{00000000-0005-0000-0000-00001C490000}"/>
    <cellStyle name="40% - Ênfase3 203 9" xfId="29752" xr:uid="{00000000-0005-0000-0000-00001D490000}"/>
    <cellStyle name="40% - Ênfase3 204" xfId="3066" xr:uid="{00000000-0005-0000-0000-00001E490000}"/>
    <cellStyle name="40% - Ênfase3 204 2" xfId="6430" xr:uid="{00000000-0005-0000-0000-00001F490000}"/>
    <cellStyle name="40% - Ênfase3 204 3" xfId="9738" xr:uid="{00000000-0005-0000-0000-000020490000}"/>
    <cellStyle name="40% - Ênfase3 204 4" xfId="13127" xr:uid="{00000000-0005-0000-0000-000021490000}"/>
    <cellStyle name="40% - Ênfase3 204 5" xfId="16441" xr:uid="{00000000-0005-0000-0000-000022490000}"/>
    <cellStyle name="40% - Ênfase3 204 6" xfId="19750" xr:uid="{00000000-0005-0000-0000-000023490000}"/>
    <cellStyle name="40% - Ênfase3 204 7" xfId="23091" xr:uid="{00000000-0005-0000-0000-000024490000}"/>
    <cellStyle name="40% - Ênfase3 204 8" xfId="26456" xr:uid="{00000000-0005-0000-0000-000025490000}"/>
    <cellStyle name="40% - Ênfase3 204 9" xfId="29765" xr:uid="{00000000-0005-0000-0000-000026490000}"/>
    <cellStyle name="40% - Ênfase3 205" xfId="3079" xr:uid="{00000000-0005-0000-0000-000027490000}"/>
    <cellStyle name="40% - Ênfase3 205 2" xfId="6443" xr:uid="{00000000-0005-0000-0000-000028490000}"/>
    <cellStyle name="40% - Ênfase3 205 3" xfId="9751" xr:uid="{00000000-0005-0000-0000-000029490000}"/>
    <cellStyle name="40% - Ênfase3 205 4" xfId="13140" xr:uid="{00000000-0005-0000-0000-00002A490000}"/>
    <cellStyle name="40% - Ênfase3 205 5" xfId="16454" xr:uid="{00000000-0005-0000-0000-00002B490000}"/>
    <cellStyle name="40% - Ênfase3 205 6" xfId="19763" xr:uid="{00000000-0005-0000-0000-00002C490000}"/>
    <cellStyle name="40% - Ênfase3 205 7" xfId="23104" xr:uid="{00000000-0005-0000-0000-00002D490000}"/>
    <cellStyle name="40% - Ênfase3 205 8" xfId="26469" xr:uid="{00000000-0005-0000-0000-00002E490000}"/>
    <cellStyle name="40% - Ênfase3 205 9" xfId="29778" xr:uid="{00000000-0005-0000-0000-00002F490000}"/>
    <cellStyle name="40% - Ênfase3 206" xfId="3092" xr:uid="{00000000-0005-0000-0000-000030490000}"/>
    <cellStyle name="40% - Ênfase3 206 2" xfId="6456" xr:uid="{00000000-0005-0000-0000-000031490000}"/>
    <cellStyle name="40% - Ênfase3 206 3" xfId="9764" xr:uid="{00000000-0005-0000-0000-000032490000}"/>
    <cellStyle name="40% - Ênfase3 206 4" xfId="13153" xr:uid="{00000000-0005-0000-0000-000033490000}"/>
    <cellStyle name="40% - Ênfase3 206 5" xfId="16467" xr:uid="{00000000-0005-0000-0000-000034490000}"/>
    <cellStyle name="40% - Ênfase3 206 6" xfId="19776" xr:uid="{00000000-0005-0000-0000-000035490000}"/>
    <cellStyle name="40% - Ênfase3 206 7" xfId="23117" xr:uid="{00000000-0005-0000-0000-000036490000}"/>
    <cellStyle name="40% - Ênfase3 206 8" xfId="26482" xr:uid="{00000000-0005-0000-0000-000037490000}"/>
    <cellStyle name="40% - Ênfase3 206 9" xfId="29791" xr:uid="{00000000-0005-0000-0000-000038490000}"/>
    <cellStyle name="40% - Ênfase3 207" xfId="3105" xr:uid="{00000000-0005-0000-0000-000039490000}"/>
    <cellStyle name="40% - Ênfase3 207 2" xfId="6469" xr:uid="{00000000-0005-0000-0000-00003A490000}"/>
    <cellStyle name="40% - Ênfase3 207 3" xfId="9777" xr:uid="{00000000-0005-0000-0000-00003B490000}"/>
    <cellStyle name="40% - Ênfase3 207 4" xfId="13166" xr:uid="{00000000-0005-0000-0000-00003C490000}"/>
    <cellStyle name="40% - Ênfase3 207 5" xfId="16480" xr:uid="{00000000-0005-0000-0000-00003D490000}"/>
    <cellStyle name="40% - Ênfase3 207 6" xfId="19789" xr:uid="{00000000-0005-0000-0000-00003E490000}"/>
    <cellStyle name="40% - Ênfase3 207 7" xfId="23130" xr:uid="{00000000-0005-0000-0000-00003F490000}"/>
    <cellStyle name="40% - Ênfase3 207 8" xfId="26495" xr:uid="{00000000-0005-0000-0000-000040490000}"/>
    <cellStyle name="40% - Ênfase3 207 9" xfId="29804" xr:uid="{00000000-0005-0000-0000-000041490000}"/>
    <cellStyle name="40% - Ênfase3 208" xfId="3118" xr:uid="{00000000-0005-0000-0000-000042490000}"/>
    <cellStyle name="40% - Ênfase3 208 2" xfId="6482" xr:uid="{00000000-0005-0000-0000-000043490000}"/>
    <cellStyle name="40% - Ênfase3 208 3" xfId="9790" xr:uid="{00000000-0005-0000-0000-000044490000}"/>
    <cellStyle name="40% - Ênfase3 208 4" xfId="13179" xr:uid="{00000000-0005-0000-0000-000045490000}"/>
    <cellStyle name="40% - Ênfase3 208 5" xfId="16493" xr:uid="{00000000-0005-0000-0000-000046490000}"/>
    <cellStyle name="40% - Ênfase3 208 6" xfId="19802" xr:uid="{00000000-0005-0000-0000-000047490000}"/>
    <cellStyle name="40% - Ênfase3 208 7" xfId="23143" xr:uid="{00000000-0005-0000-0000-000048490000}"/>
    <cellStyle name="40% - Ênfase3 208 8" xfId="26508" xr:uid="{00000000-0005-0000-0000-000049490000}"/>
    <cellStyle name="40% - Ênfase3 208 9" xfId="29817" xr:uid="{00000000-0005-0000-0000-00004A490000}"/>
    <cellStyle name="40% - Ênfase3 209" xfId="3131" xr:uid="{00000000-0005-0000-0000-00004B490000}"/>
    <cellStyle name="40% - Ênfase3 209 2" xfId="6495" xr:uid="{00000000-0005-0000-0000-00004C490000}"/>
    <cellStyle name="40% - Ênfase3 209 3" xfId="9803" xr:uid="{00000000-0005-0000-0000-00004D490000}"/>
    <cellStyle name="40% - Ênfase3 209 4" xfId="13192" xr:uid="{00000000-0005-0000-0000-00004E490000}"/>
    <cellStyle name="40% - Ênfase3 209 5" xfId="16506" xr:uid="{00000000-0005-0000-0000-00004F490000}"/>
    <cellStyle name="40% - Ênfase3 209 6" xfId="19815" xr:uid="{00000000-0005-0000-0000-000050490000}"/>
    <cellStyle name="40% - Ênfase3 209 7" xfId="23156" xr:uid="{00000000-0005-0000-0000-000051490000}"/>
    <cellStyle name="40% - Ênfase3 209 8" xfId="26521" xr:uid="{00000000-0005-0000-0000-000052490000}"/>
    <cellStyle name="40% - Ênfase3 209 9" xfId="29830" xr:uid="{00000000-0005-0000-0000-000053490000}"/>
    <cellStyle name="40% - Ênfase3 21" xfId="588" xr:uid="{00000000-0005-0000-0000-000054490000}"/>
    <cellStyle name="40% - Ênfase3 21 2" xfId="3952" xr:uid="{00000000-0005-0000-0000-000055490000}"/>
    <cellStyle name="40% - Ênfase3 21 3" xfId="7260" xr:uid="{00000000-0005-0000-0000-000056490000}"/>
    <cellStyle name="40% - Ênfase3 21 4" xfId="10649" xr:uid="{00000000-0005-0000-0000-000057490000}"/>
    <cellStyle name="40% - Ênfase3 21 5" xfId="13963" xr:uid="{00000000-0005-0000-0000-000058490000}"/>
    <cellStyle name="40% - Ênfase3 21 6" xfId="17272" xr:uid="{00000000-0005-0000-0000-000059490000}"/>
    <cellStyle name="40% - Ênfase3 21 7" xfId="20613" xr:uid="{00000000-0005-0000-0000-00005A490000}"/>
    <cellStyle name="40% - Ênfase3 21 8" xfId="23978" xr:uid="{00000000-0005-0000-0000-00005B490000}"/>
    <cellStyle name="40% - Ênfase3 21 9" xfId="27287" xr:uid="{00000000-0005-0000-0000-00005C490000}"/>
    <cellStyle name="40% - Ênfase3 210" xfId="3144" xr:uid="{00000000-0005-0000-0000-00005D490000}"/>
    <cellStyle name="40% - Ênfase3 210 2" xfId="6508" xr:uid="{00000000-0005-0000-0000-00005E490000}"/>
    <cellStyle name="40% - Ênfase3 210 3" xfId="9816" xr:uid="{00000000-0005-0000-0000-00005F490000}"/>
    <cellStyle name="40% - Ênfase3 210 4" xfId="13205" xr:uid="{00000000-0005-0000-0000-000060490000}"/>
    <cellStyle name="40% - Ênfase3 210 5" xfId="16519" xr:uid="{00000000-0005-0000-0000-000061490000}"/>
    <cellStyle name="40% - Ênfase3 210 6" xfId="19828" xr:uid="{00000000-0005-0000-0000-000062490000}"/>
    <cellStyle name="40% - Ênfase3 210 7" xfId="23169" xr:uid="{00000000-0005-0000-0000-000063490000}"/>
    <cellStyle name="40% - Ênfase3 210 8" xfId="26534" xr:uid="{00000000-0005-0000-0000-000064490000}"/>
    <cellStyle name="40% - Ênfase3 210 9" xfId="29843" xr:uid="{00000000-0005-0000-0000-000065490000}"/>
    <cellStyle name="40% - Ênfase3 211" xfId="3157" xr:uid="{00000000-0005-0000-0000-000066490000}"/>
    <cellStyle name="40% - Ênfase3 211 2" xfId="6521" xr:uid="{00000000-0005-0000-0000-000067490000}"/>
    <cellStyle name="40% - Ênfase3 211 3" xfId="9829" xr:uid="{00000000-0005-0000-0000-000068490000}"/>
    <cellStyle name="40% - Ênfase3 211 4" xfId="13218" xr:uid="{00000000-0005-0000-0000-000069490000}"/>
    <cellStyle name="40% - Ênfase3 211 5" xfId="16532" xr:uid="{00000000-0005-0000-0000-00006A490000}"/>
    <cellStyle name="40% - Ênfase3 211 6" xfId="19841" xr:uid="{00000000-0005-0000-0000-00006B490000}"/>
    <cellStyle name="40% - Ênfase3 211 7" xfId="23182" xr:uid="{00000000-0005-0000-0000-00006C490000}"/>
    <cellStyle name="40% - Ênfase3 211 8" xfId="26547" xr:uid="{00000000-0005-0000-0000-00006D490000}"/>
    <cellStyle name="40% - Ênfase3 211 9" xfId="29856" xr:uid="{00000000-0005-0000-0000-00006E490000}"/>
    <cellStyle name="40% - Ênfase3 212" xfId="3170" xr:uid="{00000000-0005-0000-0000-00006F490000}"/>
    <cellStyle name="40% - Ênfase3 212 2" xfId="6534" xr:uid="{00000000-0005-0000-0000-000070490000}"/>
    <cellStyle name="40% - Ênfase3 212 3" xfId="9842" xr:uid="{00000000-0005-0000-0000-000071490000}"/>
    <cellStyle name="40% - Ênfase3 212 4" xfId="13231" xr:uid="{00000000-0005-0000-0000-000072490000}"/>
    <cellStyle name="40% - Ênfase3 212 5" xfId="16545" xr:uid="{00000000-0005-0000-0000-000073490000}"/>
    <cellStyle name="40% - Ênfase3 212 6" xfId="19854" xr:uid="{00000000-0005-0000-0000-000074490000}"/>
    <cellStyle name="40% - Ênfase3 212 7" xfId="23195" xr:uid="{00000000-0005-0000-0000-000075490000}"/>
    <cellStyle name="40% - Ênfase3 212 8" xfId="26560" xr:uid="{00000000-0005-0000-0000-000076490000}"/>
    <cellStyle name="40% - Ênfase3 212 9" xfId="29869" xr:uid="{00000000-0005-0000-0000-000077490000}"/>
    <cellStyle name="40% - Ênfase3 213" xfId="3183" xr:uid="{00000000-0005-0000-0000-000078490000}"/>
    <cellStyle name="40% - Ênfase3 213 2" xfId="6547" xr:uid="{00000000-0005-0000-0000-000079490000}"/>
    <cellStyle name="40% - Ênfase3 213 3" xfId="9855" xr:uid="{00000000-0005-0000-0000-00007A490000}"/>
    <cellStyle name="40% - Ênfase3 213 4" xfId="13244" xr:uid="{00000000-0005-0000-0000-00007B490000}"/>
    <cellStyle name="40% - Ênfase3 213 5" xfId="16558" xr:uid="{00000000-0005-0000-0000-00007C490000}"/>
    <cellStyle name="40% - Ênfase3 213 6" xfId="19867" xr:uid="{00000000-0005-0000-0000-00007D490000}"/>
    <cellStyle name="40% - Ênfase3 213 7" xfId="23208" xr:uid="{00000000-0005-0000-0000-00007E490000}"/>
    <cellStyle name="40% - Ênfase3 213 8" xfId="26573" xr:uid="{00000000-0005-0000-0000-00007F490000}"/>
    <cellStyle name="40% - Ênfase3 213 9" xfId="29882" xr:uid="{00000000-0005-0000-0000-000080490000}"/>
    <cellStyle name="40% - Ênfase3 214" xfId="3196" xr:uid="{00000000-0005-0000-0000-000081490000}"/>
    <cellStyle name="40% - Ênfase3 214 2" xfId="6560" xr:uid="{00000000-0005-0000-0000-000082490000}"/>
    <cellStyle name="40% - Ênfase3 214 3" xfId="9868" xr:uid="{00000000-0005-0000-0000-000083490000}"/>
    <cellStyle name="40% - Ênfase3 214 4" xfId="13257" xr:uid="{00000000-0005-0000-0000-000084490000}"/>
    <cellStyle name="40% - Ênfase3 214 5" xfId="16571" xr:uid="{00000000-0005-0000-0000-000085490000}"/>
    <cellStyle name="40% - Ênfase3 214 6" xfId="19880" xr:uid="{00000000-0005-0000-0000-000086490000}"/>
    <cellStyle name="40% - Ênfase3 214 7" xfId="23221" xr:uid="{00000000-0005-0000-0000-000087490000}"/>
    <cellStyle name="40% - Ênfase3 214 8" xfId="26586" xr:uid="{00000000-0005-0000-0000-000088490000}"/>
    <cellStyle name="40% - Ênfase3 214 9" xfId="29895" xr:uid="{00000000-0005-0000-0000-000089490000}"/>
    <cellStyle name="40% - Ênfase3 215" xfId="3209" xr:uid="{00000000-0005-0000-0000-00008A490000}"/>
    <cellStyle name="40% - Ênfase3 215 2" xfId="6573" xr:uid="{00000000-0005-0000-0000-00008B490000}"/>
    <cellStyle name="40% - Ênfase3 215 3" xfId="9881" xr:uid="{00000000-0005-0000-0000-00008C490000}"/>
    <cellStyle name="40% - Ênfase3 215 4" xfId="13270" xr:uid="{00000000-0005-0000-0000-00008D490000}"/>
    <cellStyle name="40% - Ênfase3 215 5" xfId="16584" xr:uid="{00000000-0005-0000-0000-00008E490000}"/>
    <cellStyle name="40% - Ênfase3 215 6" xfId="19893" xr:uid="{00000000-0005-0000-0000-00008F490000}"/>
    <cellStyle name="40% - Ênfase3 215 7" xfId="23234" xr:uid="{00000000-0005-0000-0000-000090490000}"/>
    <cellStyle name="40% - Ênfase3 215 8" xfId="26599" xr:uid="{00000000-0005-0000-0000-000091490000}"/>
    <cellStyle name="40% - Ênfase3 215 9" xfId="29908" xr:uid="{00000000-0005-0000-0000-000092490000}"/>
    <cellStyle name="40% - Ênfase3 216" xfId="3222" xr:uid="{00000000-0005-0000-0000-000093490000}"/>
    <cellStyle name="40% - Ênfase3 216 2" xfId="6586" xr:uid="{00000000-0005-0000-0000-000094490000}"/>
    <cellStyle name="40% - Ênfase3 216 3" xfId="9894" xr:uid="{00000000-0005-0000-0000-000095490000}"/>
    <cellStyle name="40% - Ênfase3 216 4" xfId="13283" xr:uid="{00000000-0005-0000-0000-000096490000}"/>
    <cellStyle name="40% - Ênfase3 216 5" xfId="16597" xr:uid="{00000000-0005-0000-0000-000097490000}"/>
    <cellStyle name="40% - Ênfase3 216 6" xfId="19906" xr:uid="{00000000-0005-0000-0000-000098490000}"/>
    <cellStyle name="40% - Ênfase3 216 7" xfId="23247" xr:uid="{00000000-0005-0000-0000-000099490000}"/>
    <cellStyle name="40% - Ênfase3 216 8" xfId="26612" xr:uid="{00000000-0005-0000-0000-00009A490000}"/>
    <cellStyle name="40% - Ênfase3 216 9" xfId="29921" xr:uid="{00000000-0005-0000-0000-00009B490000}"/>
    <cellStyle name="40% - Ênfase3 217" xfId="3235" xr:uid="{00000000-0005-0000-0000-00009C490000}"/>
    <cellStyle name="40% - Ênfase3 217 2" xfId="6599" xr:uid="{00000000-0005-0000-0000-00009D490000}"/>
    <cellStyle name="40% - Ênfase3 217 3" xfId="9907" xr:uid="{00000000-0005-0000-0000-00009E490000}"/>
    <cellStyle name="40% - Ênfase3 217 4" xfId="13296" xr:uid="{00000000-0005-0000-0000-00009F490000}"/>
    <cellStyle name="40% - Ênfase3 217 5" xfId="16610" xr:uid="{00000000-0005-0000-0000-0000A0490000}"/>
    <cellStyle name="40% - Ênfase3 217 6" xfId="19919" xr:uid="{00000000-0005-0000-0000-0000A1490000}"/>
    <cellStyle name="40% - Ênfase3 217 7" xfId="23260" xr:uid="{00000000-0005-0000-0000-0000A2490000}"/>
    <cellStyle name="40% - Ênfase3 217 8" xfId="26625" xr:uid="{00000000-0005-0000-0000-0000A3490000}"/>
    <cellStyle name="40% - Ênfase3 217 9" xfId="29934" xr:uid="{00000000-0005-0000-0000-0000A4490000}"/>
    <cellStyle name="40% - Ênfase3 218" xfId="3248" xr:uid="{00000000-0005-0000-0000-0000A5490000}"/>
    <cellStyle name="40% - Ênfase3 218 2" xfId="6612" xr:uid="{00000000-0005-0000-0000-0000A6490000}"/>
    <cellStyle name="40% - Ênfase3 218 3" xfId="9920" xr:uid="{00000000-0005-0000-0000-0000A7490000}"/>
    <cellStyle name="40% - Ênfase3 218 4" xfId="13309" xr:uid="{00000000-0005-0000-0000-0000A8490000}"/>
    <cellStyle name="40% - Ênfase3 218 5" xfId="16623" xr:uid="{00000000-0005-0000-0000-0000A9490000}"/>
    <cellStyle name="40% - Ênfase3 218 6" xfId="19932" xr:uid="{00000000-0005-0000-0000-0000AA490000}"/>
    <cellStyle name="40% - Ênfase3 218 7" xfId="23273" xr:uid="{00000000-0005-0000-0000-0000AB490000}"/>
    <cellStyle name="40% - Ênfase3 218 8" xfId="26638" xr:uid="{00000000-0005-0000-0000-0000AC490000}"/>
    <cellStyle name="40% - Ênfase3 218 9" xfId="29947" xr:uid="{00000000-0005-0000-0000-0000AD490000}"/>
    <cellStyle name="40% - Ênfase3 219" xfId="3261" xr:uid="{00000000-0005-0000-0000-0000AE490000}"/>
    <cellStyle name="40% - Ênfase3 219 2" xfId="6625" xr:uid="{00000000-0005-0000-0000-0000AF490000}"/>
    <cellStyle name="40% - Ênfase3 219 3" xfId="9933" xr:uid="{00000000-0005-0000-0000-0000B0490000}"/>
    <cellStyle name="40% - Ênfase3 219 4" xfId="13322" xr:uid="{00000000-0005-0000-0000-0000B1490000}"/>
    <cellStyle name="40% - Ênfase3 219 5" xfId="16636" xr:uid="{00000000-0005-0000-0000-0000B2490000}"/>
    <cellStyle name="40% - Ênfase3 219 6" xfId="19945" xr:uid="{00000000-0005-0000-0000-0000B3490000}"/>
    <cellStyle name="40% - Ênfase3 219 7" xfId="23286" xr:uid="{00000000-0005-0000-0000-0000B4490000}"/>
    <cellStyle name="40% - Ênfase3 219 8" xfId="26651" xr:uid="{00000000-0005-0000-0000-0000B5490000}"/>
    <cellStyle name="40% - Ênfase3 219 9" xfId="29960" xr:uid="{00000000-0005-0000-0000-0000B6490000}"/>
    <cellStyle name="40% - Ênfase3 22" xfId="601" xr:uid="{00000000-0005-0000-0000-0000B7490000}"/>
    <cellStyle name="40% - Ênfase3 22 2" xfId="3965" xr:uid="{00000000-0005-0000-0000-0000B8490000}"/>
    <cellStyle name="40% - Ênfase3 22 3" xfId="7273" xr:uid="{00000000-0005-0000-0000-0000B9490000}"/>
    <cellStyle name="40% - Ênfase3 22 4" xfId="10662" xr:uid="{00000000-0005-0000-0000-0000BA490000}"/>
    <cellStyle name="40% - Ênfase3 22 5" xfId="13976" xr:uid="{00000000-0005-0000-0000-0000BB490000}"/>
    <cellStyle name="40% - Ênfase3 22 6" xfId="17285" xr:uid="{00000000-0005-0000-0000-0000BC490000}"/>
    <cellStyle name="40% - Ênfase3 22 7" xfId="20626" xr:uid="{00000000-0005-0000-0000-0000BD490000}"/>
    <cellStyle name="40% - Ênfase3 22 8" xfId="23991" xr:uid="{00000000-0005-0000-0000-0000BE490000}"/>
    <cellStyle name="40% - Ênfase3 22 9" xfId="27300" xr:uid="{00000000-0005-0000-0000-0000BF490000}"/>
    <cellStyle name="40% - Ênfase3 220" xfId="3274" xr:uid="{00000000-0005-0000-0000-0000C0490000}"/>
    <cellStyle name="40% - Ênfase3 220 2" xfId="6638" xr:uid="{00000000-0005-0000-0000-0000C1490000}"/>
    <cellStyle name="40% - Ênfase3 220 3" xfId="9946" xr:uid="{00000000-0005-0000-0000-0000C2490000}"/>
    <cellStyle name="40% - Ênfase3 220 4" xfId="13335" xr:uid="{00000000-0005-0000-0000-0000C3490000}"/>
    <cellStyle name="40% - Ênfase3 220 5" xfId="16649" xr:uid="{00000000-0005-0000-0000-0000C4490000}"/>
    <cellStyle name="40% - Ênfase3 220 6" xfId="19958" xr:uid="{00000000-0005-0000-0000-0000C5490000}"/>
    <cellStyle name="40% - Ênfase3 220 7" xfId="23299" xr:uid="{00000000-0005-0000-0000-0000C6490000}"/>
    <cellStyle name="40% - Ênfase3 220 8" xfId="26664" xr:uid="{00000000-0005-0000-0000-0000C7490000}"/>
    <cellStyle name="40% - Ênfase3 220 9" xfId="29973" xr:uid="{00000000-0005-0000-0000-0000C8490000}"/>
    <cellStyle name="40% - Ênfase3 221" xfId="3287" xr:uid="{00000000-0005-0000-0000-0000C9490000}"/>
    <cellStyle name="40% - Ênfase3 221 2" xfId="6651" xr:uid="{00000000-0005-0000-0000-0000CA490000}"/>
    <cellStyle name="40% - Ênfase3 221 3" xfId="9959" xr:uid="{00000000-0005-0000-0000-0000CB490000}"/>
    <cellStyle name="40% - Ênfase3 221 4" xfId="13348" xr:uid="{00000000-0005-0000-0000-0000CC490000}"/>
    <cellStyle name="40% - Ênfase3 221 5" xfId="16662" xr:uid="{00000000-0005-0000-0000-0000CD490000}"/>
    <cellStyle name="40% - Ênfase3 221 6" xfId="19971" xr:uid="{00000000-0005-0000-0000-0000CE490000}"/>
    <cellStyle name="40% - Ênfase3 221 7" xfId="23312" xr:uid="{00000000-0005-0000-0000-0000CF490000}"/>
    <cellStyle name="40% - Ênfase3 221 8" xfId="26677" xr:uid="{00000000-0005-0000-0000-0000D0490000}"/>
    <cellStyle name="40% - Ênfase3 221 9" xfId="29986" xr:uid="{00000000-0005-0000-0000-0000D1490000}"/>
    <cellStyle name="40% - Ênfase3 222" xfId="3300" xr:uid="{00000000-0005-0000-0000-0000D2490000}"/>
    <cellStyle name="40% - Ênfase3 222 2" xfId="6664" xr:uid="{00000000-0005-0000-0000-0000D3490000}"/>
    <cellStyle name="40% - Ênfase3 222 3" xfId="9972" xr:uid="{00000000-0005-0000-0000-0000D4490000}"/>
    <cellStyle name="40% - Ênfase3 222 4" xfId="13361" xr:uid="{00000000-0005-0000-0000-0000D5490000}"/>
    <cellStyle name="40% - Ênfase3 222 5" xfId="16675" xr:uid="{00000000-0005-0000-0000-0000D6490000}"/>
    <cellStyle name="40% - Ênfase3 222 6" xfId="19984" xr:uid="{00000000-0005-0000-0000-0000D7490000}"/>
    <cellStyle name="40% - Ênfase3 222 7" xfId="23325" xr:uid="{00000000-0005-0000-0000-0000D8490000}"/>
    <cellStyle name="40% - Ênfase3 222 8" xfId="26690" xr:uid="{00000000-0005-0000-0000-0000D9490000}"/>
    <cellStyle name="40% - Ênfase3 222 9" xfId="29999" xr:uid="{00000000-0005-0000-0000-0000DA490000}"/>
    <cellStyle name="40% - Ênfase3 223" xfId="3313" xr:uid="{00000000-0005-0000-0000-0000DB490000}"/>
    <cellStyle name="40% - Ênfase3 223 2" xfId="6677" xr:uid="{00000000-0005-0000-0000-0000DC490000}"/>
    <cellStyle name="40% - Ênfase3 223 3" xfId="9985" xr:uid="{00000000-0005-0000-0000-0000DD490000}"/>
    <cellStyle name="40% - Ênfase3 223 4" xfId="13374" xr:uid="{00000000-0005-0000-0000-0000DE490000}"/>
    <cellStyle name="40% - Ênfase3 223 5" xfId="16688" xr:uid="{00000000-0005-0000-0000-0000DF490000}"/>
    <cellStyle name="40% - Ênfase3 223 6" xfId="19997" xr:uid="{00000000-0005-0000-0000-0000E0490000}"/>
    <cellStyle name="40% - Ênfase3 223 7" xfId="23338" xr:uid="{00000000-0005-0000-0000-0000E1490000}"/>
    <cellStyle name="40% - Ênfase3 223 8" xfId="26703" xr:uid="{00000000-0005-0000-0000-0000E2490000}"/>
    <cellStyle name="40% - Ênfase3 223 9" xfId="30012" xr:uid="{00000000-0005-0000-0000-0000E3490000}"/>
    <cellStyle name="40% - Ênfase3 224" xfId="3326" xr:uid="{00000000-0005-0000-0000-0000E4490000}"/>
    <cellStyle name="40% - Ênfase3 224 2" xfId="6690" xr:uid="{00000000-0005-0000-0000-0000E5490000}"/>
    <cellStyle name="40% - Ênfase3 224 3" xfId="9998" xr:uid="{00000000-0005-0000-0000-0000E6490000}"/>
    <cellStyle name="40% - Ênfase3 224 4" xfId="13387" xr:uid="{00000000-0005-0000-0000-0000E7490000}"/>
    <cellStyle name="40% - Ênfase3 224 5" xfId="16701" xr:uid="{00000000-0005-0000-0000-0000E8490000}"/>
    <cellStyle name="40% - Ênfase3 224 6" xfId="20010" xr:uid="{00000000-0005-0000-0000-0000E9490000}"/>
    <cellStyle name="40% - Ênfase3 224 7" xfId="23351" xr:uid="{00000000-0005-0000-0000-0000EA490000}"/>
    <cellStyle name="40% - Ênfase3 224 8" xfId="26716" xr:uid="{00000000-0005-0000-0000-0000EB490000}"/>
    <cellStyle name="40% - Ênfase3 224 9" xfId="30025" xr:uid="{00000000-0005-0000-0000-0000EC490000}"/>
    <cellStyle name="40% - Ênfase3 225" xfId="3339" xr:uid="{00000000-0005-0000-0000-0000ED490000}"/>
    <cellStyle name="40% - Ênfase3 225 2" xfId="6703" xr:uid="{00000000-0005-0000-0000-0000EE490000}"/>
    <cellStyle name="40% - Ênfase3 225 3" xfId="10011" xr:uid="{00000000-0005-0000-0000-0000EF490000}"/>
    <cellStyle name="40% - Ênfase3 225 4" xfId="13400" xr:uid="{00000000-0005-0000-0000-0000F0490000}"/>
    <cellStyle name="40% - Ênfase3 225 5" xfId="16714" xr:uid="{00000000-0005-0000-0000-0000F1490000}"/>
    <cellStyle name="40% - Ênfase3 225 6" xfId="20023" xr:uid="{00000000-0005-0000-0000-0000F2490000}"/>
    <cellStyle name="40% - Ênfase3 225 7" xfId="23364" xr:uid="{00000000-0005-0000-0000-0000F3490000}"/>
    <cellStyle name="40% - Ênfase3 225 8" xfId="26729" xr:uid="{00000000-0005-0000-0000-0000F4490000}"/>
    <cellStyle name="40% - Ênfase3 225 9" xfId="30038" xr:uid="{00000000-0005-0000-0000-0000F5490000}"/>
    <cellStyle name="40% - Ênfase3 226" xfId="3352" xr:uid="{00000000-0005-0000-0000-0000F6490000}"/>
    <cellStyle name="40% - Ênfase3 226 2" xfId="6716" xr:uid="{00000000-0005-0000-0000-0000F7490000}"/>
    <cellStyle name="40% - Ênfase3 226 3" xfId="10024" xr:uid="{00000000-0005-0000-0000-0000F8490000}"/>
    <cellStyle name="40% - Ênfase3 226 4" xfId="13413" xr:uid="{00000000-0005-0000-0000-0000F9490000}"/>
    <cellStyle name="40% - Ênfase3 226 5" xfId="16727" xr:uid="{00000000-0005-0000-0000-0000FA490000}"/>
    <cellStyle name="40% - Ênfase3 226 6" xfId="20036" xr:uid="{00000000-0005-0000-0000-0000FB490000}"/>
    <cellStyle name="40% - Ênfase3 226 7" xfId="23377" xr:uid="{00000000-0005-0000-0000-0000FC490000}"/>
    <cellStyle name="40% - Ênfase3 226 8" xfId="26742" xr:uid="{00000000-0005-0000-0000-0000FD490000}"/>
    <cellStyle name="40% - Ênfase3 226 9" xfId="30051" xr:uid="{00000000-0005-0000-0000-0000FE490000}"/>
    <cellStyle name="40% - Ênfase3 227" xfId="3365" xr:uid="{00000000-0005-0000-0000-0000FF490000}"/>
    <cellStyle name="40% - Ênfase3 227 2" xfId="6729" xr:uid="{00000000-0005-0000-0000-0000004A0000}"/>
    <cellStyle name="40% - Ênfase3 227 3" xfId="10037" xr:uid="{00000000-0005-0000-0000-0000014A0000}"/>
    <cellStyle name="40% - Ênfase3 227 4" xfId="13426" xr:uid="{00000000-0005-0000-0000-0000024A0000}"/>
    <cellStyle name="40% - Ênfase3 227 5" xfId="16740" xr:uid="{00000000-0005-0000-0000-0000034A0000}"/>
    <cellStyle name="40% - Ênfase3 227 6" xfId="20049" xr:uid="{00000000-0005-0000-0000-0000044A0000}"/>
    <cellStyle name="40% - Ênfase3 227 7" xfId="23390" xr:uid="{00000000-0005-0000-0000-0000054A0000}"/>
    <cellStyle name="40% - Ênfase3 227 8" xfId="26755" xr:uid="{00000000-0005-0000-0000-0000064A0000}"/>
    <cellStyle name="40% - Ênfase3 227 9" xfId="30064" xr:uid="{00000000-0005-0000-0000-0000074A0000}"/>
    <cellStyle name="40% - Ênfase3 228" xfId="3378" xr:uid="{00000000-0005-0000-0000-0000084A0000}"/>
    <cellStyle name="40% - Ênfase3 228 2" xfId="6742" xr:uid="{00000000-0005-0000-0000-0000094A0000}"/>
    <cellStyle name="40% - Ênfase3 228 3" xfId="10050" xr:uid="{00000000-0005-0000-0000-00000A4A0000}"/>
    <cellStyle name="40% - Ênfase3 228 4" xfId="13439" xr:uid="{00000000-0005-0000-0000-00000B4A0000}"/>
    <cellStyle name="40% - Ênfase3 228 5" xfId="16753" xr:uid="{00000000-0005-0000-0000-00000C4A0000}"/>
    <cellStyle name="40% - Ênfase3 228 6" xfId="20062" xr:uid="{00000000-0005-0000-0000-00000D4A0000}"/>
    <cellStyle name="40% - Ênfase3 228 7" xfId="23403" xr:uid="{00000000-0005-0000-0000-00000E4A0000}"/>
    <cellStyle name="40% - Ênfase3 228 8" xfId="26768" xr:uid="{00000000-0005-0000-0000-00000F4A0000}"/>
    <cellStyle name="40% - Ênfase3 228 9" xfId="30077" xr:uid="{00000000-0005-0000-0000-0000104A0000}"/>
    <cellStyle name="40% - Ênfase3 229" xfId="3391" xr:uid="{00000000-0005-0000-0000-0000114A0000}"/>
    <cellStyle name="40% - Ênfase3 229 2" xfId="6755" xr:uid="{00000000-0005-0000-0000-0000124A0000}"/>
    <cellStyle name="40% - Ênfase3 229 3" xfId="10063" xr:uid="{00000000-0005-0000-0000-0000134A0000}"/>
    <cellStyle name="40% - Ênfase3 229 4" xfId="13452" xr:uid="{00000000-0005-0000-0000-0000144A0000}"/>
    <cellStyle name="40% - Ênfase3 229 5" xfId="16766" xr:uid="{00000000-0005-0000-0000-0000154A0000}"/>
    <cellStyle name="40% - Ênfase3 229 6" xfId="20075" xr:uid="{00000000-0005-0000-0000-0000164A0000}"/>
    <cellStyle name="40% - Ênfase3 229 7" xfId="23416" xr:uid="{00000000-0005-0000-0000-0000174A0000}"/>
    <cellStyle name="40% - Ênfase3 229 8" xfId="26781" xr:uid="{00000000-0005-0000-0000-0000184A0000}"/>
    <cellStyle name="40% - Ênfase3 229 9" xfId="30090" xr:uid="{00000000-0005-0000-0000-0000194A0000}"/>
    <cellStyle name="40% - Ênfase3 23" xfId="614" xr:uid="{00000000-0005-0000-0000-00001A4A0000}"/>
    <cellStyle name="40% - Ênfase3 23 2" xfId="3978" xr:uid="{00000000-0005-0000-0000-00001B4A0000}"/>
    <cellStyle name="40% - Ênfase3 23 3" xfId="7286" xr:uid="{00000000-0005-0000-0000-00001C4A0000}"/>
    <cellStyle name="40% - Ênfase3 23 4" xfId="10675" xr:uid="{00000000-0005-0000-0000-00001D4A0000}"/>
    <cellStyle name="40% - Ênfase3 23 5" xfId="13989" xr:uid="{00000000-0005-0000-0000-00001E4A0000}"/>
    <cellStyle name="40% - Ênfase3 23 6" xfId="17298" xr:uid="{00000000-0005-0000-0000-00001F4A0000}"/>
    <cellStyle name="40% - Ênfase3 23 7" xfId="20639" xr:uid="{00000000-0005-0000-0000-0000204A0000}"/>
    <cellStyle name="40% - Ênfase3 23 8" xfId="24004" xr:uid="{00000000-0005-0000-0000-0000214A0000}"/>
    <cellStyle name="40% - Ênfase3 23 9" xfId="27313" xr:uid="{00000000-0005-0000-0000-0000224A0000}"/>
    <cellStyle name="40% - Ênfase3 230" xfId="3404" xr:uid="{00000000-0005-0000-0000-0000234A0000}"/>
    <cellStyle name="40% - Ênfase3 230 2" xfId="6768" xr:uid="{00000000-0005-0000-0000-0000244A0000}"/>
    <cellStyle name="40% - Ênfase3 230 3" xfId="10076" xr:uid="{00000000-0005-0000-0000-0000254A0000}"/>
    <cellStyle name="40% - Ênfase3 230 4" xfId="13465" xr:uid="{00000000-0005-0000-0000-0000264A0000}"/>
    <cellStyle name="40% - Ênfase3 230 5" xfId="16779" xr:uid="{00000000-0005-0000-0000-0000274A0000}"/>
    <cellStyle name="40% - Ênfase3 230 6" xfId="20088" xr:uid="{00000000-0005-0000-0000-0000284A0000}"/>
    <cellStyle name="40% - Ênfase3 230 7" xfId="23429" xr:uid="{00000000-0005-0000-0000-0000294A0000}"/>
    <cellStyle name="40% - Ênfase3 230 8" xfId="26794" xr:uid="{00000000-0005-0000-0000-00002A4A0000}"/>
    <cellStyle name="40% - Ênfase3 230 9" xfId="30103" xr:uid="{00000000-0005-0000-0000-00002B4A0000}"/>
    <cellStyle name="40% - Ênfase3 231" xfId="3417" xr:uid="{00000000-0005-0000-0000-00002C4A0000}"/>
    <cellStyle name="40% - Ênfase3 231 2" xfId="6781" xr:uid="{00000000-0005-0000-0000-00002D4A0000}"/>
    <cellStyle name="40% - Ênfase3 231 3" xfId="10089" xr:uid="{00000000-0005-0000-0000-00002E4A0000}"/>
    <cellStyle name="40% - Ênfase3 231 4" xfId="13478" xr:uid="{00000000-0005-0000-0000-00002F4A0000}"/>
    <cellStyle name="40% - Ênfase3 231 5" xfId="16792" xr:uid="{00000000-0005-0000-0000-0000304A0000}"/>
    <cellStyle name="40% - Ênfase3 231 6" xfId="20101" xr:uid="{00000000-0005-0000-0000-0000314A0000}"/>
    <cellStyle name="40% - Ênfase3 231 7" xfId="23442" xr:uid="{00000000-0005-0000-0000-0000324A0000}"/>
    <cellStyle name="40% - Ênfase3 231 8" xfId="26807" xr:uid="{00000000-0005-0000-0000-0000334A0000}"/>
    <cellStyle name="40% - Ênfase3 231 9" xfId="30116" xr:uid="{00000000-0005-0000-0000-0000344A0000}"/>
    <cellStyle name="40% - Ênfase3 232" xfId="3430" xr:uid="{00000000-0005-0000-0000-0000354A0000}"/>
    <cellStyle name="40% - Ênfase3 232 2" xfId="6794" xr:uid="{00000000-0005-0000-0000-0000364A0000}"/>
    <cellStyle name="40% - Ênfase3 232 3" xfId="10102" xr:uid="{00000000-0005-0000-0000-0000374A0000}"/>
    <cellStyle name="40% - Ênfase3 232 4" xfId="13491" xr:uid="{00000000-0005-0000-0000-0000384A0000}"/>
    <cellStyle name="40% - Ênfase3 232 5" xfId="16805" xr:uid="{00000000-0005-0000-0000-0000394A0000}"/>
    <cellStyle name="40% - Ênfase3 232 6" xfId="20114" xr:uid="{00000000-0005-0000-0000-00003A4A0000}"/>
    <cellStyle name="40% - Ênfase3 232 7" xfId="23455" xr:uid="{00000000-0005-0000-0000-00003B4A0000}"/>
    <cellStyle name="40% - Ênfase3 232 8" xfId="26820" xr:uid="{00000000-0005-0000-0000-00003C4A0000}"/>
    <cellStyle name="40% - Ênfase3 232 9" xfId="30129" xr:uid="{00000000-0005-0000-0000-00003D4A0000}"/>
    <cellStyle name="40% - Ênfase3 233" xfId="3443" xr:uid="{00000000-0005-0000-0000-00003E4A0000}"/>
    <cellStyle name="40% - Ênfase3 233 2" xfId="6807" xr:uid="{00000000-0005-0000-0000-00003F4A0000}"/>
    <cellStyle name="40% - Ênfase3 233 3" xfId="10115" xr:uid="{00000000-0005-0000-0000-0000404A0000}"/>
    <cellStyle name="40% - Ênfase3 233 4" xfId="13504" xr:uid="{00000000-0005-0000-0000-0000414A0000}"/>
    <cellStyle name="40% - Ênfase3 233 5" xfId="16818" xr:uid="{00000000-0005-0000-0000-0000424A0000}"/>
    <cellStyle name="40% - Ênfase3 233 6" xfId="20127" xr:uid="{00000000-0005-0000-0000-0000434A0000}"/>
    <cellStyle name="40% - Ênfase3 233 7" xfId="23468" xr:uid="{00000000-0005-0000-0000-0000444A0000}"/>
    <cellStyle name="40% - Ênfase3 233 8" xfId="26833" xr:uid="{00000000-0005-0000-0000-0000454A0000}"/>
    <cellStyle name="40% - Ênfase3 233 9" xfId="30142" xr:uid="{00000000-0005-0000-0000-0000464A0000}"/>
    <cellStyle name="40% - Ênfase3 234" xfId="3459" xr:uid="{00000000-0005-0000-0000-0000474A0000}"/>
    <cellStyle name="40% - Ênfase3 234 2" xfId="6823" xr:uid="{00000000-0005-0000-0000-0000484A0000}"/>
    <cellStyle name="40% - Ênfase3 234 3" xfId="10131" xr:uid="{00000000-0005-0000-0000-0000494A0000}"/>
    <cellStyle name="40% - Ênfase3 234 4" xfId="13520" xr:uid="{00000000-0005-0000-0000-00004A4A0000}"/>
    <cellStyle name="40% - Ênfase3 234 5" xfId="16834" xr:uid="{00000000-0005-0000-0000-00004B4A0000}"/>
    <cellStyle name="40% - Ênfase3 234 6" xfId="20143" xr:uid="{00000000-0005-0000-0000-00004C4A0000}"/>
    <cellStyle name="40% - Ênfase3 234 7" xfId="23484" xr:uid="{00000000-0005-0000-0000-00004D4A0000}"/>
    <cellStyle name="40% - Ênfase3 234 8" xfId="26849" xr:uid="{00000000-0005-0000-0000-00004E4A0000}"/>
    <cellStyle name="40% - Ênfase3 234 9" xfId="30158" xr:uid="{00000000-0005-0000-0000-00004F4A0000}"/>
    <cellStyle name="40% - Ênfase3 235" xfId="3466" xr:uid="{00000000-0005-0000-0000-0000504A0000}"/>
    <cellStyle name="40% - Ênfase3 235 2" xfId="6830" xr:uid="{00000000-0005-0000-0000-0000514A0000}"/>
    <cellStyle name="40% - Ênfase3 235 3" xfId="10138" xr:uid="{00000000-0005-0000-0000-0000524A0000}"/>
    <cellStyle name="40% - Ênfase3 235 4" xfId="13527" xr:uid="{00000000-0005-0000-0000-0000534A0000}"/>
    <cellStyle name="40% - Ênfase3 235 5" xfId="16841" xr:uid="{00000000-0005-0000-0000-0000544A0000}"/>
    <cellStyle name="40% - Ênfase3 235 6" xfId="20150" xr:uid="{00000000-0005-0000-0000-0000554A0000}"/>
    <cellStyle name="40% - Ênfase3 235 7" xfId="23491" xr:uid="{00000000-0005-0000-0000-0000564A0000}"/>
    <cellStyle name="40% - Ênfase3 235 8" xfId="26856" xr:uid="{00000000-0005-0000-0000-0000574A0000}"/>
    <cellStyle name="40% - Ênfase3 235 9" xfId="30165" xr:uid="{00000000-0005-0000-0000-0000584A0000}"/>
    <cellStyle name="40% - Ênfase3 236" xfId="3480" xr:uid="{00000000-0005-0000-0000-0000594A0000}"/>
    <cellStyle name="40% - Ênfase3 236 2" xfId="6844" xr:uid="{00000000-0005-0000-0000-00005A4A0000}"/>
    <cellStyle name="40% - Ênfase3 236 3" xfId="10152" xr:uid="{00000000-0005-0000-0000-00005B4A0000}"/>
    <cellStyle name="40% - Ênfase3 236 4" xfId="13541" xr:uid="{00000000-0005-0000-0000-00005C4A0000}"/>
    <cellStyle name="40% - Ênfase3 236 5" xfId="16855" xr:uid="{00000000-0005-0000-0000-00005D4A0000}"/>
    <cellStyle name="40% - Ênfase3 236 6" xfId="20164" xr:uid="{00000000-0005-0000-0000-00005E4A0000}"/>
    <cellStyle name="40% - Ênfase3 236 7" xfId="23505" xr:uid="{00000000-0005-0000-0000-00005F4A0000}"/>
    <cellStyle name="40% - Ênfase3 236 8" xfId="26870" xr:uid="{00000000-0005-0000-0000-0000604A0000}"/>
    <cellStyle name="40% - Ênfase3 236 9" xfId="30179" xr:uid="{00000000-0005-0000-0000-0000614A0000}"/>
    <cellStyle name="40% - Ênfase3 237" xfId="3494" xr:uid="{00000000-0005-0000-0000-0000624A0000}"/>
    <cellStyle name="40% - Ênfase3 237 2" xfId="6858" xr:uid="{00000000-0005-0000-0000-0000634A0000}"/>
    <cellStyle name="40% - Ênfase3 237 3" xfId="10166" xr:uid="{00000000-0005-0000-0000-0000644A0000}"/>
    <cellStyle name="40% - Ênfase3 237 4" xfId="13555" xr:uid="{00000000-0005-0000-0000-0000654A0000}"/>
    <cellStyle name="40% - Ênfase3 237 5" xfId="16869" xr:uid="{00000000-0005-0000-0000-0000664A0000}"/>
    <cellStyle name="40% - Ênfase3 237 6" xfId="20178" xr:uid="{00000000-0005-0000-0000-0000674A0000}"/>
    <cellStyle name="40% - Ênfase3 237 7" xfId="23519" xr:uid="{00000000-0005-0000-0000-0000684A0000}"/>
    <cellStyle name="40% - Ênfase3 237 8" xfId="26884" xr:uid="{00000000-0005-0000-0000-0000694A0000}"/>
    <cellStyle name="40% - Ênfase3 237 9" xfId="30193" xr:uid="{00000000-0005-0000-0000-00006A4A0000}"/>
    <cellStyle name="40% - Ênfase3 238" xfId="3508" xr:uid="{00000000-0005-0000-0000-00006B4A0000}"/>
    <cellStyle name="40% - Ênfase3 238 2" xfId="6872" xr:uid="{00000000-0005-0000-0000-00006C4A0000}"/>
    <cellStyle name="40% - Ênfase3 238 3" xfId="10180" xr:uid="{00000000-0005-0000-0000-00006D4A0000}"/>
    <cellStyle name="40% - Ênfase3 238 4" xfId="13569" xr:uid="{00000000-0005-0000-0000-00006E4A0000}"/>
    <cellStyle name="40% - Ênfase3 238 5" xfId="16883" xr:uid="{00000000-0005-0000-0000-00006F4A0000}"/>
    <cellStyle name="40% - Ênfase3 238 6" xfId="20192" xr:uid="{00000000-0005-0000-0000-0000704A0000}"/>
    <cellStyle name="40% - Ênfase3 238 7" xfId="23533" xr:uid="{00000000-0005-0000-0000-0000714A0000}"/>
    <cellStyle name="40% - Ênfase3 238 8" xfId="26898" xr:uid="{00000000-0005-0000-0000-0000724A0000}"/>
    <cellStyle name="40% - Ênfase3 238 9" xfId="30207" xr:uid="{00000000-0005-0000-0000-0000734A0000}"/>
    <cellStyle name="40% - Ênfase3 239" xfId="3522" xr:uid="{00000000-0005-0000-0000-0000744A0000}"/>
    <cellStyle name="40% - Ênfase3 239 2" xfId="6886" xr:uid="{00000000-0005-0000-0000-0000754A0000}"/>
    <cellStyle name="40% - Ênfase3 239 3" xfId="10194" xr:uid="{00000000-0005-0000-0000-0000764A0000}"/>
    <cellStyle name="40% - Ênfase3 239 4" xfId="13583" xr:uid="{00000000-0005-0000-0000-0000774A0000}"/>
    <cellStyle name="40% - Ênfase3 239 5" xfId="16897" xr:uid="{00000000-0005-0000-0000-0000784A0000}"/>
    <cellStyle name="40% - Ênfase3 239 6" xfId="20206" xr:uid="{00000000-0005-0000-0000-0000794A0000}"/>
    <cellStyle name="40% - Ênfase3 239 7" xfId="23547" xr:uid="{00000000-0005-0000-0000-00007A4A0000}"/>
    <cellStyle name="40% - Ênfase3 239 8" xfId="26912" xr:uid="{00000000-0005-0000-0000-00007B4A0000}"/>
    <cellStyle name="40% - Ênfase3 239 9" xfId="30221" xr:uid="{00000000-0005-0000-0000-00007C4A0000}"/>
    <cellStyle name="40% - Ênfase3 24" xfId="627" xr:uid="{00000000-0005-0000-0000-00007D4A0000}"/>
    <cellStyle name="40% - Ênfase3 24 2" xfId="3991" xr:uid="{00000000-0005-0000-0000-00007E4A0000}"/>
    <cellStyle name="40% - Ênfase3 24 3" xfId="7299" xr:uid="{00000000-0005-0000-0000-00007F4A0000}"/>
    <cellStyle name="40% - Ênfase3 24 4" xfId="10688" xr:uid="{00000000-0005-0000-0000-0000804A0000}"/>
    <cellStyle name="40% - Ênfase3 24 5" xfId="14002" xr:uid="{00000000-0005-0000-0000-0000814A0000}"/>
    <cellStyle name="40% - Ênfase3 24 6" xfId="17311" xr:uid="{00000000-0005-0000-0000-0000824A0000}"/>
    <cellStyle name="40% - Ênfase3 24 7" xfId="20652" xr:uid="{00000000-0005-0000-0000-0000834A0000}"/>
    <cellStyle name="40% - Ênfase3 24 8" xfId="24017" xr:uid="{00000000-0005-0000-0000-0000844A0000}"/>
    <cellStyle name="40% - Ênfase3 24 9" xfId="27326" xr:uid="{00000000-0005-0000-0000-0000854A0000}"/>
    <cellStyle name="40% - Ênfase3 240" xfId="3536" xr:uid="{00000000-0005-0000-0000-0000864A0000}"/>
    <cellStyle name="40% - Ênfase3 240 2" xfId="6900" xr:uid="{00000000-0005-0000-0000-0000874A0000}"/>
    <cellStyle name="40% - Ênfase3 240 3" xfId="10208" xr:uid="{00000000-0005-0000-0000-0000884A0000}"/>
    <cellStyle name="40% - Ênfase3 240 4" xfId="13597" xr:uid="{00000000-0005-0000-0000-0000894A0000}"/>
    <cellStyle name="40% - Ênfase3 240 5" xfId="16911" xr:uid="{00000000-0005-0000-0000-00008A4A0000}"/>
    <cellStyle name="40% - Ênfase3 240 6" xfId="20220" xr:uid="{00000000-0005-0000-0000-00008B4A0000}"/>
    <cellStyle name="40% - Ênfase3 240 7" xfId="23561" xr:uid="{00000000-0005-0000-0000-00008C4A0000}"/>
    <cellStyle name="40% - Ênfase3 240 8" xfId="26926" xr:uid="{00000000-0005-0000-0000-00008D4A0000}"/>
    <cellStyle name="40% - Ênfase3 240 9" xfId="30235" xr:uid="{00000000-0005-0000-0000-00008E4A0000}"/>
    <cellStyle name="40% - Ênfase3 241" xfId="3556" xr:uid="{00000000-0005-0000-0000-00008F4A0000}"/>
    <cellStyle name="40% - Ênfase3 241 2" xfId="6920" xr:uid="{00000000-0005-0000-0000-0000904A0000}"/>
    <cellStyle name="40% - Ênfase3 241 3" xfId="10228" xr:uid="{00000000-0005-0000-0000-0000914A0000}"/>
    <cellStyle name="40% - Ênfase3 241 4" xfId="13617" xr:uid="{00000000-0005-0000-0000-0000924A0000}"/>
    <cellStyle name="40% - Ênfase3 241 5" xfId="16931" xr:uid="{00000000-0005-0000-0000-0000934A0000}"/>
    <cellStyle name="40% - Ênfase3 241 6" xfId="20240" xr:uid="{00000000-0005-0000-0000-0000944A0000}"/>
    <cellStyle name="40% - Ênfase3 241 7" xfId="23581" xr:uid="{00000000-0005-0000-0000-0000954A0000}"/>
    <cellStyle name="40% - Ênfase3 241 8" xfId="26946" xr:uid="{00000000-0005-0000-0000-0000964A0000}"/>
    <cellStyle name="40% - Ênfase3 241 9" xfId="30255" xr:uid="{00000000-0005-0000-0000-0000974A0000}"/>
    <cellStyle name="40% - Ênfase3 242" xfId="3565" xr:uid="{00000000-0005-0000-0000-0000984A0000}"/>
    <cellStyle name="40% - Ênfase3 242 2" xfId="6929" xr:uid="{00000000-0005-0000-0000-0000994A0000}"/>
    <cellStyle name="40% - Ênfase3 242 3" xfId="10237" xr:uid="{00000000-0005-0000-0000-00009A4A0000}"/>
    <cellStyle name="40% - Ênfase3 242 4" xfId="13626" xr:uid="{00000000-0005-0000-0000-00009B4A0000}"/>
    <cellStyle name="40% - Ênfase3 242 5" xfId="16940" xr:uid="{00000000-0005-0000-0000-00009C4A0000}"/>
    <cellStyle name="40% - Ênfase3 242 6" xfId="20249" xr:uid="{00000000-0005-0000-0000-00009D4A0000}"/>
    <cellStyle name="40% - Ênfase3 242 7" xfId="23590" xr:uid="{00000000-0005-0000-0000-00009E4A0000}"/>
    <cellStyle name="40% - Ênfase3 242 8" xfId="26955" xr:uid="{00000000-0005-0000-0000-00009F4A0000}"/>
    <cellStyle name="40% - Ênfase3 242 9" xfId="30264" xr:uid="{00000000-0005-0000-0000-0000A04A0000}"/>
    <cellStyle name="40% - Ênfase3 243" xfId="3576" xr:uid="{00000000-0005-0000-0000-0000A14A0000}"/>
    <cellStyle name="40% - Ênfase3 243 2" xfId="6940" xr:uid="{00000000-0005-0000-0000-0000A24A0000}"/>
    <cellStyle name="40% - Ênfase3 243 3" xfId="10248" xr:uid="{00000000-0005-0000-0000-0000A34A0000}"/>
    <cellStyle name="40% - Ênfase3 243 4" xfId="13637" xr:uid="{00000000-0005-0000-0000-0000A44A0000}"/>
    <cellStyle name="40% - Ênfase3 243 5" xfId="16951" xr:uid="{00000000-0005-0000-0000-0000A54A0000}"/>
    <cellStyle name="40% - Ênfase3 243 6" xfId="20260" xr:uid="{00000000-0005-0000-0000-0000A64A0000}"/>
    <cellStyle name="40% - Ênfase3 243 7" xfId="23601" xr:uid="{00000000-0005-0000-0000-0000A74A0000}"/>
    <cellStyle name="40% - Ênfase3 243 8" xfId="26966" xr:uid="{00000000-0005-0000-0000-0000A84A0000}"/>
    <cellStyle name="40% - Ênfase3 243 9" xfId="30275" xr:uid="{00000000-0005-0000-0000-0000A94A0000}"/>
    <cellStyle name="40% - Ênfase3 244" xfId="3595" xr:uid="{00000000-0005-0000-0000-0000AA4A0000}"/>
    <cellStyle name="40% - Ênfase3 244 2" xfId="6959" xr:uid="{00000000-0005-0000-0000-0000AB4A0000}"/>
    <cellStyle name="40% - Ênfase3 244 3" xfId="10267" xr:uid="{00000000-0005-0000-0000-0000AC4A0000}"/>
    <cellStyle name="40% - Ênfase3 244 4" xfId="13656" xr:uid="{00000000-0005-0000-0000-0000AD4A0000}"/>
    <cellStyle name="40% - Ênfase3 244 5" xfId="16970" xr:uid="{00000000-0005-0000-0000-0000AE4A0000}"/>
    <cellStyle name="40% - Ênfase3 244 6" xfId="20279" xr:uid="{00000000-0005-0000-0000-0000AF4A0000}"/>
    <cellStyle name="40% - Ênfase3 244 7" xfId="23620" xr:uid="{00000000-0005-0000-0000-0000B04A0000}"/>
    <cellStyle name="40% - Ênfase3 244 8" xfId="26985" xr:uid="{00000000-0005-0000-0000-0000B14A0000}"/>
    <cellStyle name="40% - Ênfase3 244 9" xfId="30294" xr:uid="{00000000-0005-0000-0000-0000B24A0000}"/>
    <cellStyle name="40% - Ênfase3 245" xfId="3608" xr:uid="{00000000-0005-0000-0000-0000B34A0000}"/>
    <cellStyle name="40% - Ênfase3 245 2" xfId="6972" xr:uid="{00000000-0005-0000-0000-0000B44A0000}"/>
    <cellStyle name="40% - Ênfase3 245 3" xfId="10280" xr:uid="{00000000-0005-0000-0000-0000B54A0000}"/>
    <cellStyle name="40% - Ênfase3 245 4" xfId="13669" xr:uid="{00000000-0005-0000-0000-0000B64A0000}"/>
    <cellStyle name="40% - Ênfase3 245 5" xfId="16983" xr:uid="{00000000-0005-0000-0000-0000B74A0000}"/>
    <cellStyle name="40% - Ênfase3 245 6" xfId="20292" xr:uid="{00000000-0005-0000-0000-0000B84A0000}"/>
    <cellStyle name="40% - Ênfase3 245 7" xfId="23633" xr:uid="{00000000-0005-0000-0000-0000B94A0000}"/>
    <cellStyle name="40% - Ênfase3 245 8" xfId="26998" xr:uid="{00000000-0005-0000-0000-0000BA4A0000}"/>
    <cellStyle name="40% - Ênfase3 245 9" xfId="30307" xr:uid="{00000000-0005-0000-0000-0000BB4A0000}"/>
    <cellStyle name="40% - Ênfase3 246" xfId="3652" xr:uid="{00000000-0005-0000-0000-0000BC4A0000}"/>
    <cellStyle name="40% - Ênfase3 247" xfId="3659" xr:uid="{00000000-0005-0000-0000-0000BD4A0000}"/>
    <cellStyle name="40% - Ênfase3 248" xfId="10337" xr:uid="{00000000-0005-0000-0000-0000BE4A0000}"/>
    <cellStyle name="40% - Ênfase3 249" xfId="10344" xr:uid="{00000000-0005-0000-0000-0000BF4A0000}"/>
    <cellStyle name="40% - Ênfase3 25" xfId="640" xr:uid="{00000000-0005-0000-0000-0000C04A0000}"/>
    <cellStyle name="40% - Ênfase3 25 2" xfId="4004" xr:uid="{00000000-0005-0000-0000-0000C14A0000}"/>
    <cellStyle name="40% - Ênfase3 25 3" xfId="7312" xr:uid="{00000000-0005-0000-0000-0000C24A0000}"/>
    <cellStyle name="40% - Ênfase3 25 4" xfId="10701" xr:uid="{00000000-0005-0000-0000-0000C34A0000}"/>
    <cellStyle name="40% - Ênfase3 25 5" xfId="14015" xr:uid="{00000000-0005-0000-0000-0000C44A0000}"/>
    <cellStyle name="40% - Ênfase3 25 6" xfId="17324" xr:uid="{00000000-0005-0000-0000-0000C54A0000}"/>
    <cellStyle name="40% - Ênfase3 25 7" xfId="20665" xr:uid="{00000000-0005-0000-0000-0000C64A0000}"/>
    <cellStyle name="40% - Ênfase3 25 8" xfId="24030" xr:uid="{00000000-0005-0000-0000-0000C74A0000}"/>
    <cellStyle name="40% - Ênfase3 25 9" xfId="27339" xr:uid="{00000000-0005-0000-0000-0000C84A0000}"/>
    <cellStyle name="40% - Ênfase3 250" xfId="10347" xr:uid="{00000000-0005-0000-0000-0000C94A0000}"/>
    <cellStyle name="40% - Ênfase3 251" xfId="20321" xr:uid="{00000000-0005-0000-0000-0000CA4A0000}"/>
    <cellStyle name="40% - Ênfase3 252" xfId="23678" xr:uid="{00000000-0005-0000-0000-0000CB4A0000}"/>
    <cellStyle name="40% - Ênfase3 253" xfId="23685" xr:uid="{00000000-0005-0000-0000-0000CC4A0000}"/>
    <cellStyle name="40% - Ênfase3 26" xfId="653" xr:uid="{00000000-0005-0000-0000-0000CD4A0000}"/>
    <cellStyle name="40% - Ênfase3 26 2" xfId="4017" xr:uid="{00000000-0005-0000-0000-0000CE4A0000}"/>
    <cellStyle name="40% - Ênfase3 26 3" xfId="7325" xr:uid="{00000000-0005-0000-0000-0000CF4A0000}"/>
    <cellStyle name="40% - Ênfase3 26 4" xfId="10714" xr:uid="{00000000-0005-0000-0000-0000D04A0000}"/>
    <cellStyle name="40% - Ênfase3 26 5" xfId="14028" xr:uid="{00000000-0005-0000-0000-0000D14A0000}"/>
    <cellStyle name="40% - Ênfase3 26 6" xfId="17337" xr:uid="{00000000-0005-0000-0000-0000D24A0000}"/>
    <cellStyle name="40% - Ênfase3 26 7" xfId="20678" xr:uid="{00000000-0005-0000-0000-0000D34A0000}"/>
    <cellStyle name="40% - Ênfase3 26 8" xfId="24043" xr:uid="{00000000-0005-0000-0000-0000D44A0000}"/>
    <cellStyle name="40% - Ênfase3 26 9" xfId="27352" xr:uid="{00000000-0005-0000-0000-0000D54A0000}"/>
    <cellStyle name="40% - Ênfase3 27" xfId="666" xr:uid="{00000000-0005-0000-0000-0000D64A0000}"/>
    <cellStyle name="40% - Ênfase3 27 2" xfId="4030" xr:uid="{00000000-0005-0000-0000-0000D74A0000}"/>
    <cellStyle name="40% - Ênfase3 27 3" xfId="7338" xr:uid="{00000000-0005-0000-0000-0000D84A0000}"/>
    <cellStyle name="40% - Ênfase3 27 4" xfId="10727" xr:uid="{00000000-0005-0000-0000-0000D94A0000}"/>
    <cellStyle name="40% - Ênfase3 27 5" xfId="14041" xr:uid="{00000000-0005-0000-0000-0000DA4A0000}"/>
    <cellStyle name="40% - Ênfase3 27 6" xfId="17350" xr:uid="{00000000-0005-0000-0000-0000DB4A0000}"/>
    <cellStyle name="40% - Ênfase3 27 7" xfId="20691" xr:uid="{00000000-0005-0000-0000-0000DC4A0000}"/>
    <cellStyle name="40% - Ênfase3 27 8" xfId="24056" xr:uid="{00000000-0005-0000-0000-0000DD4A0000}"/>
    <cellStyle name="40% - Ênfase3 27 9" xfId="27365" xr:uid="{00000000-0005-0000-0000-0000DE4A0000}"/>
    <cellStyle name="40% - Ênfase3 28" xfId="679" xr:uid="{00000000-0005-0000-0000-0000DF4A0000}"/>
    <cellStyle name="40% - Ênfase3 28 2" xfId="4043" xr:uid="{00000000-0005-0000-0000-0000E04A0000}"/>
    <cellStyle name="40% - Ênfase3 28 3" xfId="7351" xr:uid="{00000000-0005-0000-0000-0000E14A0000}"/>
    <cellStyle name="40% - Ênfase3 28 4" xfId="10740" xr:uid="{00000000-0005-0000-0000-0000E24A0000}"/>
    <cellStyle name="40% - Ênfase3 28 5" xfId="14054" xr:uid="{00000000-0005-0000-0000-0000E34A0000}"/>
    <cellStyle name="40% - Ênfase3 28 6" xfId="17363" xr:uid="{00000000-0005-0000-0000-0000E44A0000}"/>
    <cellStyle name="40% - Ênfase3 28 7" xfId="20704" xr:uid="{00000000-0005-0000-0000-0000E54A0000}"/>
    <cellStyle name="40% - Ênfase3 28 8" xfId="24069" xr:uid="{00000000-0005-0000-0000-0000E64A0000}"/>
    <cellStyle name="40% - Ênfase3 28 9" xfId="27378" xr:uid="{00000000-0005-0000-0000-0000E74A0000}"/>
    <cellStyle name="40% - Ênfase3 29" xfId="692" xr:uid="{00000000-0005-0000-0000-0000E84A0000}"/>
    <cellStyle name="40% - Ênfase3 29 2" xfId="4056" xr:uid="{00000000-0005-0000-0000-0000E94A0000}"/>
    <cellStyle name="40% - Ênfase3 29 3" xfId="7364" xr:uid="{00000000-0005-0000-0000-0000EA4A0000}"/>
    <cellStyle name="40% - Ênfase3 29 4" xfId="10753" xr:uid="{00000000-0005-0000-0000-0000EB4A0000}"/>
    <cellStyle name="40% - Ênfase3 29 5" xfId="14067" xr:uid="{00000000-0005-0000-0000-0000EC4A0000}"/>
    <cellStyle name="40% - Ênfase3 29 6" xfId="17376" xr:uid="{00000000-0005-0000-0000-0000ED4A0000}"/>
    <cellStyle name="40% - Ênfase3 29 7" xfId="20717" xr:uid="{00000000-0005-0000-0000-0000EE4A0000}"/>
    <cellStyle name="40% - Ênfase3 29 8" xfId="24082" xr:uid="{00000000-0005-0000-0000-0000EF4A0000}"/>
    <cellStyle name="40% - Ênfase3 29 9" xfId="27391" xr:uid="{00000000-0005-0000-0000-0000F04A0000}"/>
    <cellStyle name="40% - Ênfase3 3" xfId="170" xr:uid="{00000000-0005-0000-0000-0000F14A0000}"/>
    <cellStyle name="40% - Ênfase3 3 10" xfId="27030" xr:uid="{00000000-0005-0000-0000-0000F24A0000}"/>
    <cellStyle name="40% - Ênfase3 3 2" xfId="331" xr:uid="{00000000-0005-0000-0000-0000F34A0000}"/>
    <cellStyle name="40% - Ênfase3 3 3" xfId="3690" xr:uid="{00000000-0005-0000-0000-0000F44A0000}"/>
    <cellStyle name="40% - Ênfase3 3 4" xfId="7003" xr:uid="{00000000-0005-0000-0000-0000F54A0000}"/>
    <cellStyle name="40% - Ênfase3 3 5" xfId="10377" xr:uid="{00000000-0005-0000-0000-0000F64A0000}"/>
    <cellStyle name="40% - Ênfase3 3 6" xfId="13701" xr:uid="{00000000-0005-0000-0000-0000F74A0000}"/>
    <cellStyle name="40% - Ênfase3 3 7" xfId="17015" xr:uid="{00000000-0005-0000-0000-0000F84A0000}"/>
    <cellStyle name="40% - Ênfase3 3 8" xfId="20356" xr:uid="{00000000-0005-0000-0000-0000F94A0000}"/>
    <cellStyle name="40% - Ênfase3 3 9" xfId="23716" xr:uid="{00000000-0005-0000-0000-0000FA4A0000}"/>
    <cellStyle name="40% - Ênfase3 30" xfId="705" xr:uid="{00000000-0005-0000-0000-0000FB4A0000}"/>
    <cellStyle name="40% - Ênfase3 30 2" xfId="4069" xr:uid="{00000000-0005-0000-0000-0000FC4A0000}"/>
    <cellStyle name="40% - Ênfase3 30 3" xfId="7377" xr:uid="{00000000-0005-0000-0000-0000FD4A0000}"/>
    <cellStyle name="40% - Ênfase3 30 4" xfId="10766" xr:uid="{00000000-0005-0000-0000-0000FE4A0000}"/>
    <cellStyle name="40% - Ênfase3 30 5" xfId="14080" xr:uid="{00000000-0005-0000-0000-0000FF4A0000}"/>
    <cellStyle name="40% - Ênfase3 30 6" xfId="17389" xr:uid="{00000000-0005-0000-0000-0000004B0000}"/>
    <cellStyle name="40% - Ênfase3 30 7" xfId="20730" xr:uid="{00000000-0005-0000-0000-0000014B0000}"/>
    <cellStyle name="40% - Ênfase3 30 8" xfId="24095" xr:uid="{00000000-0005-0000-0000-0000024B0000}"/>
    <cellStyle name="40% - Ênfase3 30 9" xfId="27404" xr:uid="{00000000-0005-0000-0000-0000034B0000}"/>
    <cellStyle name="40% - Ênfase3 31" xfId="718" xr:uid="{00000000-0005-0000-0000-0000044B0000}"/>
    <cellStyle name="40% - Ênfase3 31 2" xfId="4082" xr:uid="{00000000-0005-0000-0000-0000054B0000}"/>
    <cellStyle name="40% - Ênfase3 31 3" xfId="7390" xr:uid="{00000000-0005-0000-0000-0000064B0000}"/>
    <cellStyle name="40% - Ênfase3 31 4" xfId="10779" xr:uid="{00000000-0005-0000-0000-0000074B0000}"/>
    <cellStyle name="40% - Ênfase3 31 5" xfId="14093" xr:uid="{00000000-0005-0000-0000-0000084B0000}"/>
    <cellStyle name="40% - Ênfase3 31 6" xfId="17402" xr:uid="{00000000-0005-0000-0000-0000094B0000}"/>
    <cellStyle name="40% - Ênfase3 31 7" xfId="20743" xr:uid="{00000000-0005-0000-0000-00000A4B0000}"/>
    <cellStyle name="40% - Ênfase3 31 8" xfId="24108" xr:uid="{00000000-0005-0000-0000-00000B4B0000}"/>
    <cellStyle name="40% - Ênfase3 31 9" xfId="27417" xr:uid="{00000000-0005-0000-0000-00000C4B0000}"/>
    <cellStyle name="40% - Ênfase3 32" xfId="731" xr:uid="{00000000-0005-0000-0000-00000D4B0000}"/>
    <cellStyle name="40% - Ênfase3 32 2" xfId="4095" xr:uid="{00000000-0005-0000-0000-00000E4B0000}"/>
    <cellStyle name="40% - Ênfase3 32 3" xfId="7403" xr:uid="{00000000-0005-0000-0000-00000F4B0000}"/>
    <cellStyle name="40% - Ênfase3 32 4" xfId="10792" xr:uid="{00000000-0005-0000-0000-0000104B0000}"/>
    <cellStyle name="40% - Ênfase3 32 5" xfId="14106" xr:uid="{00000000-0005-0000-0000-0000114B0000}"/>
    <cellStyle name="40% - Ênfase3 32 6" xfId="17415" xr:uid="{00000000-0005-0000-0000-0000124B0000}"/>
    <cellStyle name="40% - Ênfase3 32 7" xfId="20756" xr:uid="{00000000-0005-0000-0000-0000134B0000}"/>
    <cellStyle name="40% - Ênfase3 32 8" xfId="24121" xr:uid="{00000000-0005-0000-0000-0000144B0000}"/>
    <cellStyle name="40% - Ênfase3 32 9" xfId="27430" xr:uid="{00000000-0005-0000-0000-0000154B0000}"/>
    <cellStyle name="40% - Ênfase3 33" xfId="744" xr:uid="{00000000-0005-0000-0000-0000164B0000}"/>
    <cellStyle name="40% - Ênfase3 33 2" xfId="4108" xr:uid="{00000000-0005-0000-0000-0000174B0000}"/>
    <cellStyle name="40% - Ênfase3 33 3" xfId="7416" xr:uid="{00000000-0005-0000-0000-0000184B0000}"/>
    <cellStyle name="40% - Ênfase3 33 4" xfId="10805" xr:uid="{00000000-0005-0000-0000-0000194B0000}"/>
    <cellStyle name="40% - Ênfase3 33 5" xfId="14119" xr:uid="{00000000-0005-0000-0000-00001A4B0000}"/>
    <cellStyle name="40% - Ênfase3 33 6" xfId="17428" xr:uid="{00000000-0005-0000-0000-00001B4B0000}"/>
    <cellStyle name="40% - Ênfase3 33 7" xfId="20769" xr:uid="{00000000-0005-0000-0000-00001C4B0000}"/>
    <cellStyle name="40% - Ênfase3 33 8" xfId="24134" xr:uid="{00000000-0005-0000-0000-00001D4B0000}"/>
    <cellStyle name="40% - Ênfase3 33 9" xfId="27443" xr:uid="{00000000-0005-0000-0000-00001E4B0000}"/>
    <cellStyle name="40% - Ênfase3 34" xfId="757" xr:uid="{00000000-0005-0000-0000-00001F4B0000}"/>
    <cellStyle name="40% - Ênfase3 34 2" xfId="4121" xr:uid="{00000000-0005-0000-0000-0000204B0000}"/>
    <cellStyle name="40% - Ênfase3 34 3" xfId="7429" xr:uid="{00000000-0005-0000-0000-0000214B0000}"/>
    <cellStyle name="40% - Ênfase3 34 4" xfId="10818" xr:uid="{00000000-0005-0000-0000-0000224B0000}"/>
    <cellStyle name="40% - Ênfase3 34 5" xfId="14132" xr:uid="{00000000-0005-0000-0000-0000234B0000}"/>
    <cellStyle name="40% - Ênfase3 34 6" xfId="17441" xr:uid="{00000000-0005-0000-0000-0000244B0000}"/>
    <cellStyle name="40% - Ênfase3 34 7" xfId="20782" xr:uid="{00000000-0005-0000-0000-0000254B0000}"/>
    <cellStyle name="40% - Ênfase3 34 8" xfId="24147" xr:uid="{00000000-0005-0000-0000-0000264B0000}"/>
    <cellStyle name="40% - Ênfase3 34 9" xfId="27456" xr:uid="{00000000-0005-0000-0000-0000274B0000}"/>
    <cellStyle name="40% - Ênfase3 35" xfId="770" xr:uid="{00000000-0005-0000-0000-0000284B0000}"/>
    <cellStyle name="40% - Ênfase3 35 2" xfId="4134" xr:uid="{00000000-0005-0000-0000-0000294B0000}"/>
    <cellStyle name="40% - Ênfase3 35 3" xfId="7442" xr:uid="{00000000-0005-0000-0000-00002A4B0000}"/>
    <cellStyle name="40% - Ênfase3 35 4" xfId="10831" xr:uid="{00000000-0005-0000-0000-00002B4B0000}"/>
    <cellStyle name="40% - Ênfase3 35 5" xfId="14145" xr:uid="{00000000-0005-0000-0000-00002C4B0000}"/>
    <cellStyle name="40% - Ênfase3 35 6" xfId="17454" xr:uid="{00000000-0005-0000-0000-00002D4B0000}"/>
    <cellStyle name="40% - Ênfase3 35 7" xfId="20795" xr:uid="{00000000-0005-0000-0000-00002E4B0000}"/>
    <cellStyle name="40% - Ênfase3 35 8" xfId="24160" xr:uid="{00000000-0005-0000-0000-00002F4B0000}"/>
    <cellStyle name="40% - Ênfase3 35 9" xfId="27469" xr:uid="{00000000-0005-0000-0000-0000304B0000}"/>
    <cellStyle name="40% - Ênfase3 36" xfId="783" xr:uid="{00000000-0005-0000-0000-0000314B0000}"/>
    <cellStyle name="40% - Ênfase3 36 2" xfId="4147" xr:uid="{00000000-0005-0000-0000-0000324B0000}"/>
    <cellStyle name="40% - Ênfase3 36 3" xfId="7455" xr:uid="{00000000-0005-0000-0000-0000334B0000}"/>
    <cellStyle name="40% - Ênfase3 36 4" xfId="10844" xr:uid="{00000000-0005-0000-0000-0000344B0000}"/>
    <cellStyle name="40% - Ênfase3 36 5" xfId="14158" xr:uid="{00000000-0005-0000-0000-0000354B0000}"/>
    <cellStyle name="40% - Ênfase3 36 6" xfId="17467" xr:uid="{00000000-0005-0000-0000-0000364B0000}"/>
    <cellStyle name="40% - Ênfase3 36 7" xfId="20808" xr:uid="{00000000-0005-0000-0000-0000374B0000}"/>
    <cellStyle name="40% - Ênfase3 36 8" xfId="24173" xr:uid="{00000000-0005-0000-0000-0000384B0000}"/>
    <cellStyle name="40% - Ênfase3 36 9" xfId="27482" xr:uid="{00000000-0005-0000-0000-0000394B0000}"/>
    <cellStyle name="40% - Ênfase3 37" xfId="796" xr:uid="{00000000-0005-0000-0000-00003A4B0000}"/>
    <cellStyle name="40% - Ênfase3 37 2" xfId="4160" xr:uid="{00000000-0005-0000-0000-00003B4B0000}"/>
    <cellStyle name="40% - Ênfase3 37 3" xfId="7468" xr:uid="{00000000-0005-0000-0000-00003C4B0000}"/>
    <cellStyle name="40% - Ênfase3 37 4" xfId="10857" xr:uid="{00000000-0005-0000-0000-00003D4B0000}"/>
    <cellStyle name="40% - Ênfase3 37 5" xfId="14171" xr:uid="{00000000-0005-0000-0000-00003E4B0000}"/>
    <cellStyle name="40% - Ênfase3 37 6" xfId="17480" xr:uid="{00000000-0005-0000-0000-00003F4B0000}"/>
    <cellStyle name="40% - Ênfase3 37 7" xfId="20821" xr:uid="{00000000-0005-0000-0000-0000404B0000}"/>
    <cellStyle name="40% - Ênfase3 37 8" xfId="24186" xr:uid="{00000000-0005-0000-0000-0000414B0000}"/>
    <cellStyle name="40% - Ênfase3 37 9" xfId="27495" xr:uid="{00000000-0005-0000-0000-0000424B0000}"/>
    <cellStyle name="40% - Ênfase3 38" xfId="809" xr:uid="{00000000-0005-0000-0000-0000434B0000}"/>
    <cellStyle name="40% - Ênfase3 38 2" xfId="4173" xr:uid="{00000000-0005-0000-0000-0000444B0000}"/>
    <cellStyle name="40% - Ênfase3 38 3" xfId="7481" xr:uid="{00000000-0005-0000-0000-0000454B0000}"/>
    <cellStyle name="40% - Ênfase3 38 4" xfId="10870" xr:uid="{00000000-0005-0000-0000-0000464B0000}"/>
    <cellStyle name="40% - Ênfase3 38 5" xfId="14184" xr:uid="{00000000-0005-0000-0000-0000474B0000}"/>
    <cellStyle name="40% - Ênfase3 38 6" xfId="17493" xr:uid="{00000000-0005-0000-0000-0000484B0000}"/>
    <cellStyle name="40% - Ênfase3 38 7" xfId="20834" xr:uid="{00000000-0005-0000-0000-0000494B0000}"/>
    <cellStyle name="40% - Ênfase3 38 8" xfId="24199" xr:uid="{00000000-0005-0000-0000-00004A4B0000}"/>
    <cellStyle name="40% - Ênfase3 38 9" xfId="27508" xr:uid="{00000000-0005-0000-0000-00004B4B0000}"/>
    <cellStyle name="40% - Ênfase3 39" xfId="822" xr:uid="{00000000-0005-0000-0000-00004C4B0000}"/>
    <cellStyle name="40% - Ênfase3 39 2" xfId="4186" xr:uid="{00000000-0005-0000-0000-00004D4B0000}"/>
    <cellStyle name="40% - Ênfase3 39 3" xfId="7494" xr:uid="{00000000-0005-0000-0000-00004E4B0000}"/>
    <cellStyle name="40% - Ênfase3 39 4" xfId="10883" xr:uid="{00000000-0005-0000-0000-00004F4B0000}"/>
    <cellStyle name="40% - Ênfase3 39 5" xfId="14197" xr:uid="{00000000-0005-0000-0000-0000504B0000}"/>
    <cellStyle name="40% - Ênfase3 39 6" xfId="17506" xr:uid="{00000000-0005-0000-0000-0000514B0000}"/>
    <cellStyle name="40% - Ênfase3 39 7" xfId="20847" xr:uid="{00000000-0005-0000-0000-0000524B0000}"/>
    <cellStyle name="40% - Ênfase3 39 8" xfId="24212" xr:uid="{00000000-0005-0000-0000-0000534B0000}"/>
    <cellStyle name="40% - Ênfase3 39 9" xfId="27521" xr:uid="{00000000-0005-0000-0000-0000544B0000}"/>
    <cellStyle name="40% - Ênfase3 4" xfId="168" xr:uid="{00000000-0005-0000-0000-0000554B0000}"/>
    <cellStyle name="40% - Ênfase3 4 10" xfId="27028" xr:uid="{00000000-0005-0000-0000-0000564B0000}"/>
    <cellStyle name="40% - Ênfase3 4 2" xfId="329" xr:uid="{00000000-0005-0000-0000-0000574B0000}"/>
    <cellStyle name="40% - Ênfase3 4 3" xfId="3688" xr:uid="{00000000-0005-0000-0000-0000584B0000}"/>
    <cellStyle name="40% - Ênfase3 4 4" xfId="7001" xr:uid="{00000000-0005-0000-0000-0000594B0000}"/>
    <cellStyle name="40% - Ênfase3 4 5" xfId="10375" xr:uid="{00000000-0005-0000-0000-00005A4B0000}"/>
    <cellStyle name="40% - Ênfase3 4 6" xfId="13699" xr:uid="{00000000-0005-0000-0000-00005B4B0000}"/>
    <cellStyle name="40% - Ênfase3 4 7" xfId="17013" xr:uid="{00000000-0005-0000-0000-00005C4B0000}"/>
    <cellStyle name="40% - Ênfase3 4 8" xfId="20354" xr:uid="{00000000-0005-0000-0000-00005D4B0000}"/>
    <cellStyle name="40% - Ênfase3 4 9" xfId="23714" xr:uid="{00000000-0005-0000-0000-00005E4B0000}"/>
    <cellStyle name="40% - Ênfase3 40" xfId="835" xr:uid="{00000000-0005-0000-0000-00005F4B0000}"/>
    <cellStyle name="40% - Ênfase3 40 2" xfId="4199" xr:uid="{00000000-0005-0000-0000-0000604B0000}"/>
    <cellStyle name="40% - Ênfase3 40 3" xfId="7507" xr:uid="{00000000-0005-0000-0000-0000614B0000}"/>
    <cellStyle name="40% - Ênfase3 40 4" xfId="10896" xr:uid="{00000000-0005-0000-0000-0000624B0000}"/>
    <cellStyle name="40% - Ênfase3 40 5" xfId="14210" xr:uid="{00000000-0005-0000-0000-0000634B0000}"/>
    <cellStyle name="40% - Ênfase3 40 6" xfId="17519" xr:uid="{00000000-0005-0000-0000-0000644B0000}"/>
    <cellStyle name="40% - Ênfase3 40 7" xfId="20860" xr:uid="{00000000-0005-0000-0000-0000654B0000}"/>
    <cellStyle name="40% - Ênfase3 40 8" xfId="24225" xr:uid="{00000000-0005-0000-0000-0000664B0000}"/>
    <cellStyle name="40% - Ênfase3 40 9" xfId="27534" xr:uid="{00000000-0005-0000-0000-0000674B0000}"/>
    <cellStyle name="40% - Ênfase3 41" xfId="848" xr:uid="{00000000-0005-0000-0000-0000684B0000}"/>
    <cellStyle name="40% - Ênfase3 41 2" xfId="4212" xr:uid="{00000000-0005-0000-0000-0000694B0000}"/>
    <cellStyle name="40% - Ênfase3 41 3" xfId="7520" xr:uid="{00000000-0005-0000-0000-00006A4B0000}"/>
    <cellStyle name="40% - Ênfase3 41 4" xfId="10909" xr:uid="{00000000-0005-0000-0000-00006B4B0000}"/>
    <cellStyle name="40% - Ênfase3 41 5" xfId="14223" xr:uid="{00000000-0005-0000-0000-00006C4B0000}"/>
    <cellStyle name="40% - Ênfase3 41 6" xfId="17532" xr:uid="{00000000-0005-0000-0000-00006D4B0000}"/>
    <cellStyle name="40% - Ênfase3 41 7" xfId="20873" xr:uid="{00000000-0005-0000-0000-00006E4B0000}"/>
    <cellStyle name="40% - Ênfase3 41 8" xfId="24238" xr:uid="{00000000-0005-0000-0000-00006F4B0000}"/>
    <cellStyle name="40% - Ênfase3 41 9" xfId="27547" xr:uid="{00000000-0005-0000-0000-0000704B0000}"/>
    <cellStyle name="40% - Ênfase3 42" xfId="861" xr:uid="{00000000-0005-0000-0000-0000714B0000}"/>
    <cellStyle name="40% - Ênfase3 42 2" xfId="4225" xr:uid="{00000000-0005-0000-0000-0000724B0000}"/>
    <cellStyle name="40% - Ênfase3 42 3" xfId="7533" xr:uid="{00000000-0005-0000-0000-0000734B0000}"/>
    <cellStyle name="40% - Ênfase3 42 4" xfId="10922" xr:uid="{00000000-0005-0000-0000-0000744B0000}"/>
    <cellStyle name="40% - Ênfase3 42 5" xfId="14236" xr:uid="{00000000-0005-0000-0000-0000754B0000}"/>
    <cellStyle name="40% - Ênfase3 42 6" xfId="17545" xr:uid="{00000000-0005-0000-0000-0000764B0000}"/>
    <cellStyle name="40% - Ênfase3 42 7" xfId="20886" xr:uid="{00000000-0005-0000-0000-0000774B0000}"/>
    <cellStyle name="40% - Ênfase3 42 8" xfId="24251" xr:uid="{00000000-0005-0000-0000-0000784B0000}"/>
    <cellStyle name="40% - Ênfase3 42 9" xfId="27560" xr:uid="{00000000-0005-0000-0000-0000794B0000}"/>
    <cellStyle name="40% - Ênfase3 43" xfId="874" xr:uid="{00000000-0005-0000-0000-00007A4B0000}"/>
    <cellStyle name="40% - Ênfase3 43 2" xfId="4238" xr:uid="{00000000-0005-0000-0000-00007B4B0000}"/>
    <cellStyle name="40% - Ênfase3 43 3" xfId="7546" xr:uid="{00000000-0005-0000-0000-00007C4B0000}"/>
    <cellStyle name="40% - Ênfase3 43 4" xfId="10935" xr:uid="{00000000-0005-0000-0000-00007D4B0000}"/>
    <cellStyle name="40% - Ênfase3 43 5" xfId="14249" xr:uid="{00000000-0005-0000-0000-00007E4B0000}"/>
    <cellStyle name="40% - Ênfase3 43 6" xfId="17558" xr:uid="{00000000-0005-0000-0000-00007F4B0000}"/>
    <cellStyle name="40% - Ênfase3 43 7" xfId="20899" xr:uid="{00000000-0005-0000-0000-0000804B0000}"/>
    <cellStyle name="40% - Ênfase3 43 8" xfId="24264" xr:uid="{00000000-0005-0000-0000-0000814B0000}"/>
    <cellStyle name="40% - Ênfase3 43 9" xfId="27573" xr:uid="{00000000-0005-0000-0000-0000824B0000}"/>
    <cellStyle name="40% - Ênfase3 44" xfId="887" xr:uid="{00000000-0005-0000-0000-0000834B0000}"/>
    <cellStyle name="40% - Ênfase3 44 2" xfId="4251" xr:uid="{00000000-0005-0000-0000-0000844B0000}"/>
    <cellStyle name="40% - Ênfase3 44 3" xfId="7559" xr:uid="{00000000-0005-0000-0000-0000854B0000}"/>
    <cellStyle name="40% - Ênfase3 44 4" xfId="10948" xr:uid="{00000000-0005-0000-0000-0000864B0000}"/>
    <cellStyle name="40% - Ênfase3 44 5" xfId="14262" xr:uid="{00000000-0005-0000-0000-0000874B0000}"/>
    <cellStyle name="40% - Ênfase3 44 6" xfId="17571" xr:uid="{00000000-0005-0000-0000-0000884B0000}"/>
    <cellStyle name="40% - Ênfase3 44 7" xfId="20912" xr:uid="{00000000-0005-0000-0000-0000894B0000}"/>
    <cellStyle name="40% - Ênfase3 44 8" xfId="24277" xr:uid="{00000000-0005-0000-0000-00008A4B0000}"/>
    <cellStyle name="40% - Ênfase3 44 9" xfId="27586" xr:uid="{00000000-0005-0000-0000-00008B4B0000}"/>
    <cellStyle name="40% - Ênfase3 45" xfId="900" xr:uid="{00000000-0005-0000-0000-00008C4B0000}"/>
    <cellStyle name="40% - Ênfase3 45 2" xfId="4264" xr:uid="{00000000-0005-0000-0000-00008D4B0000}"/>
    <cellStyle name="40% - Ênfase3 45 3" xfId="7572" xr:uid="{00000000-0005-0000-0000-00008E4B0000}"/>
    <cellStyle name="40% - Ênfase3 45 4" xfId="10961" xr:uid="{00000000-0005-0000-0000-00008F4B0000}"/>
    <cellStyle name="40% - Ênfase3 45 5" xfId="14275" xr:uid="{00000000-0005-0000-0000-0000904B0000}"/>
    <cellStyle name="40% - Ênfase3 45 6" xfId="17584" xr:uid="{00000000-0005-0000-0000-0000914B0000}"/>
    <cellStyle name="40% - Ênfase3 45 7" xfId="20925" xr:uid="{00000000-0005-0000-0000-0000924B0000}"/>
    <cellStyle name="40% - Ênfase3 45 8" xfId="24290" xr:uid="{00000000-0005-0000-0000-0000934B0000}"/>
    <cellStyle name="40% - Ênfase3 45 9" xfId="27599" xr:uid="{00000000-0005-0000-0000-0000944B0000}"/>
    <cellStyle name="40% - Ênfase3 46" xfId="914" xr:uid="{00000000-0005-0000-0000-0000954B0000}"/>
    <cellStyle name="40% - Ênfase3 46 2" xfId="4278" xr:uid="{00000000-0005-0000-0000-0000964B0000}"/>
    <cellStyle name="40% - Ênfase3 46 3" xfId="7586" xr:uid="{00000000-0005-0000-0000-0000974B0000}"/>
    <cellStyle name="40% - Ênfase3 46 4" xfId="10975" xr:uid="{00000000-0005-0000-0000-0000984B0000}"/>
    <cellStyle name="40% - Ênfase3 46 5" xfId="14289" xr:uid="{00000000-0005-0000-0000-0000994B0000}"/>
    <cellStyle name="40% - Ênfase3 46 6" xfId="17598" xr:uid="{00000000-0005-0000-0000-00009A4B0000}"/>
    <cellStyle name="40% - Ênfase3 46 7" xfId="20939" xr:uid="{00000000-0005-0000-0000-00009B4B0000}"/>
    <cellStyle name="40% - Ênfase3 46 8" xfId="24304" xr:uid="{00000000-0005-0000-0000-00009C4B0000}"/>
    <cellStyle name="40% - Ênfase3 46 9" xfId="27613" xr:uid="{00000000-0005-0000-0000-00009D4B0000}"/>
    <cellStyle name="40% - Ênfase3 47" xfId="928" xr:uid="{00000000-0005-0000-0000-00009E4B0000}"/>
    <cellStyle name="40% - Ênfase3 47 2" xfId="4292" xr:uid="{00000000-0005-0000-0000-00009F4B0000}"/>
    <cellStyle name="40% - Ênfase3 47 3" xfId="7600" xr:uid="{00000000-0005-0000-0000-0000A04B0000}"/>
    <cellStyle name="40% - Ênfase3 47 4" xfId="10989" xr:uid="{00000000-0005-0000-0000-0000A14B0000}"/>
    <cellStyle name="40% - Ênfase3 47 5" xfId="14303" xr:uid="{00000000-0005-0000-0000-0000A24B0000}"/>
    <cellStyle name="40% - Ênfase3 47 6" xfId="17612" xr:uid="{00000000-0005-0000-0000-0000A34B0000}"/>
    <cellStyle name="40% - Ênfase3 47 7" xfId="20953" xr:uid="{00000000-0005-0000-0000-0000A44B0000}"/>
    <cellStyle name="40% - Ênfase3 47 8" xfId="24318" xr:uid="{00000000-0005-0000-0000-0000A54B0000}"/>
    <cellStyle name="40% - Ênfase3 47 9" xfId="27627" xr:uid="{00000000-0005-0000-0000-0000A64B0000}"/>
    <cellStyle name="40% - Ênfase3 48" xfId="942" xr:uid="{00000000-0005-0000-0000-0000A74B0000}"/>
    <cellStyle name="40% - Ênfase3 48 2" xfId="4306" xr:uid="{00000000-0005-0000-0000-0000A84B0000}"/>
    <cellStyle name="40% - Ênfase3 48 3" xfId="7614" xr:uid="{00000000-0005-0000-0000-0000A94B0000}"/>
    <cellStyle name="40% - Ênfase3 48 4" xfId="11003" xr:uid="{00000000-0005-0000-0000-0000AA4B0000}"/>
    <cellStyle name="40% - Ênfase3 48 5" xfId="14317" xr:uid="{00000000-0005-0000-0000-0000AB4B0000}"/>
    <cellStyle name="40% - Ênfase3 48 6" xfId="17626" xr:uid="{00000000-0005-0000-0000-0000AC4B0000}"/>
    <cellStyle name="40% - Ênfase3 48 7" xfId="20967" xr:uid="{00000000-0005-0000-0000-0000AD4B0000}"/>
    <cellStyle name="40% - Ênfase3 48 8" xfId="24332" xr:uid="{00000000-0005-0000-0000-0000AE4B0000}"/>
    <cellStyle name="40% - Ênfase3 48 9" xfId="27641" xr:uid="{00000000-0005-0000-0000-0000AF4B0000}"/>
    <cellStyle name="40% - Ênfase3 49" xfId="956" xr:uid="{00000000-0005-0000-0000-0000B04B0000}"/>
    <cellStyle name="40% - Ênfase3 49 2" xfId="4320" xr:uid="{00000000-0005-0000-0000-0000B14B0000}"/>
    <cellStyle name="40% - Ênfase3 49 3" xfId="7628" xr:uid="{00000000-0005-0000-0000-0000B24B0000}"/>
    <cellStyle name="40% - Ênfase3 49 4" xfId="11017" xr:uid="{00000000-0005-0000-0000-0000B34B0000}"/>
    <cellStyle name="40% - Ênfase3 49 5" xfId="14331" xr:uid="{00000000-0005-0000-0000-0000B44B0000}"/>
    <cellStyle name="40% - Ênfase3 49 6" xfId="17640" xr:uid="{00000000-0005-0000-0000-0000B54B0000}"/>
    <cellStyle name="40% - Ênfase3 49 7" xfId="20981" xr:uid="{00000000-0005-0000-0000-0000B64B0000}"/>
    <cellStyle name="40% - Ênfase3 49 8" xfId="24346" xr:uid="{00000000-0005-0000-0000-0000B74B0000}"/>
    <cellStyle name="40% - Ênfase3 49 9" xfId="27655" xr:uid="{00000000-0005-0000-0000-0000B84B0000}"/>
    <cellStyle name="40% - Ênfase3 5" xfId="296" xr:uid="{00000000-0005-0000-0000-0000B94B0000}"/>
    <cellStyle name="40% - Ênfase3 5 10" xfId="27084" xr:uid="{00000000-0005-0000-0000-0000BA4B0000}"/>
    <cellStyle name="40% - Ênfase3 5 2" xfId="385" xr:uid="{00000000-0005-0000-0000-0000BB4B0000}"/>
    <cellStyle name="40% - Ênfase3 5 3" xfId="3749" xr:uid="{00000000-0005-0000-0000-0000BC4B0000}"/>
    <cellStyle name="40% - Ênfase3 5 4" xfId="7057" xr:uid="{00000000-0005-0000-0000-0000BD4B0000}"/>
    <cellStyle name="40% - Ênfase3 5 5" xfId="10446" xr:uid="{00000000-0005-0000-0000-0000BE4B0000}"/>
    <cellStyle name="40% - Ênfase3 5 6" xfId="13760" xr:uid="{00000000-0005-0000-0000-0000BF4B0000}"/>
    <cellStyle name="40% - Ênfase3 5 7" xfId="17069" xr:uid="{00000000-0005-0000-0000-0000C04B0000}"/>
    <cellStyle name="40% - Ênfase3 5 8" xfId="20410" xr:uid="{00000000-0005-0000-0000-0000C14B0000}"/>
    <cellStyle name="40% - Ênfase3 5 9" xfId="23775" xr:uid="{00000000-0005-0000-0000-0000C24B0000}"/>
    <cellStyle name="40% - Ênfase3 50" xfId="970" xr:uid="{00000000-0005-0000-0000-0000C34B0000}"/>
    <cellStyle name="40% - Ênfase3 50 2" xfId="4334" xr:uid="{00000000-0005-0000-0000-0000C44B0000}"/>
    <cellStyle name="40% - Ênfase3 50 3" xfId="7642" xr:uid="{00000000-0005-0000-0000-0000C54B0000}"/>
    <cellStyle name="40% - Ênfase3 50 4" xfId="11031" xr:uid="{00000000-0005-0000-0000-0000C64B0000}"/>
    <cellStyle name="40% - Ênfase3 50 5" xfId="14345" xr:uid="{00000000-0005-0000-0000-0000C74B0000}"/>
    <cellStyle name="40% - Ênfase3 50 6" xfId="17654" xr:uid="{00000000-0005-0000-0000-0000C84B0000}"/>
    <cellStyle name="40% - Ênfase3 50 7" xfId="20995" xr:uid="{00000000-0005-0000-0000-0000C94B0000}"/>
    <cellStyle name="40% - Ênfase3 50 8" xfId="24360" xr:uid="{00000000-0005-0000-0000-0000CA4B0000}"/>
    <cellStyle name="40% - Ênfase3 50 9" xfId="27669" xr:uid="{00000000-0005-0000-0000-0000CB4B0000}"/>
    <cellStyle name="40% - Ênfase3 51" xfId="984" xr:uid="{00000000-0005-0000-0000-0000CC4B0000}"/>
    <cellStyle name="40% - Ênfase3 51 2" xfId="4348" xr:uid="{00000000-0005-0000-0000-0000CD4B0000}"/>
    <cellStyle name="40% - Ênfase3 51 3" xfId="7656" xr:uid="{00000000-0005-0000-0000-0000CE4B0000}"/>
    <cellStyle name="40% - Ênfase3 51 4" xfId="11045" xr:uid="{00000000-0005-0000-0000-0000CF4B0000}"/>
    <cellStyle name="40% - Ênfase3 51 5" xfId="14359" xr:uid="{00000000-0005-0000-0000-0000D04B0000}"/>
    <cellStyle name="40% - Ênfase3 51 6" xfId="17668" xr:uid="{00000000-0005-0000-0000-0000D14B0000}"/>
    <cellStyle name="40% - Ênfase3 51 7" xfId="21009" xr:uid="{00000000-0005-0000-0000-0000D24B0000}"/>
    <cellStyle name="40% - Ênfase3 51 8" xfId="24374" xr:uid="{00000000-0005-0000-0000-0000D34B0000}"/>
    <cellStyle name="40% - Ênfase3 51 9" xfId="27683" xr:uid="{00000000-0005-0000-0000-0000D44B0000}"/>
    <cellStyle name="40% - Ênfase3 52" xfId="998" xr:uid="{00000000-0005-0000-0000-0000D54B0000}"/>
    <cellStyle name="40% - Ênfase3 52 2" xfId="4362" xr:uid="{00000000-0005-0000-0000-0000D64B0000}"/>
    <cellStyle name="40% - Ênfase3 52 3" xfId="7670" xr:uid="{00000000-0005-0000-0000-0000D74B0000}"/>
    <cellStyle name="40% - Ênfase3 52 4" xfId="11059" xr:uid="{00000000-0005-0000-0000-0000D84B0000}"/>
    <cellStyle name="40% - Ênfase3 52 5" xfId="14373" xr:uid="{00000000-0005-0000-0000-0000D94B0000}"/>
    <cellStyle name="40% - Ênfase3 52 6" xfId="17682" xr:uid="{00000000-0005-0000-0000-0000DA4B0000}"/>
    <cellStyle name="40% - Ênfase3 52 7" xfId="21023" xr:uid="{00000000-0005-0000-0000-0000DB4B0000}"/>
    <cellStyle name="40% - Ênfase3 52 8" xfId="24388" xr:uid="{00000000-0005-0000-0000-0000DC4B0000}"/>
    <cellStyle name="40% - Ênfase3 52 9" xfId="27697" xr:uid="{00000000-0005-0000-0000-0000DD4B0000}"/>
    <cellStyle name="40% - Ênfase3 53" xfId="1012" xr:uid="{00000000-0005-0000-0000-0000DE4B0000}"/>
    <cellStyle name="40% - Ênfase3 53 2" xfId="4376" xr:uid="{00000000-0005-0000-0000-0000DF4B0000}"/>
    <cellStyle name="40% - Ênfase3 53 3" xfId="7684" xr:uid="{00000000-0005-0000-0000-0000E04B0000}"/>
    <cellStyle name="40% - Ênfase3 53 4" xfId="11073" xr:uid="{00000000-0005-0000-0000-0000E14B0000}"/>
    <cellStyle name="40% - Ênfase3 53 5" xfId="14387" xr:uid="{00000000-0005-0000-0000-0000E24B0000}"/>
    <cellStyle name="40% - Ênfase3 53 6" xfId="17696" xr:uid="{00000000-0005-0000-0000-0000E34B0000}"/>
    <cellStyle name="40% - Ênfase3 53 7" xfId="21037" xr:uid="{00000000-0005-0000-0000-0000E44B0000}"/>
    <cellStyle name="40% - Ênfase3 53 8" xfId="24402" xr:uid="{00000000-0005-0000-0000-0000E54B0000}"/>
    <cellStyle name="40% - Ênfase3 53 9" xfId="27711" xr:uid="{00000000-0005-0000-0000-0000E64B0000}"/>
    <cellStyle name="40% - Ênfase3 54" xfId="1026" xr:uid="{00000000-0005-0000-0000-0000E74B0000}"/>
    <cellStyle name="40% - Ênfase3 54 2" xfId="4390" xr:uid="{00000000-0005-0000-0000-0000E84B0000}"/>
    <cellStyle name="40% - Ênfase3 54 3" xfId="7698" xr:uid="{00000000-0005-0000-0000-0000E94B0000}"/>
    <cellStyle name="40% - Ênfase3 54 4" xfId="11087" xr:uid="{00000000-0005-0000-0000-0000EA4B0000}"/>
    <cellStyle name="40% - Ênfase3 54 5" xfId="14401" xr:uid="{00000000-0005-0000-0000-0000EB4B0000}"/>
    <cellStyle name="40% - Ênfase3 54 6" xfId="17710" xr:uid="{00000000-0005-0000-0000-0000EC4B0000}"/>
    <cellStyle name="40% - Ênfase3 54 7" xfId="21051" xr:uid="{00000000-0005-0000-0000-0000ED4B0000}"/>
    <cellStyle name="40% - Ênfase3 54 8" xfId="24416" xr:uid="{00000000-0005-0000-0000-0000EE4B0000}"/>
    <cellStyle name="40% - Ênfase3 54 9" xfId="27725" xr:uid="{00000000-0005-0000-0000-0000EF4B0000}"/>
    <cellStyle name="40% - Ênfase3 55" xfId="1040" xr:uid="{00000000-0005-0000-0000-0000F04B0000}"/>
    <cellStyle name="40% - Ênfase3 55 2" xfId="4404" xr:uid="{00000000-0005-0000-0000-0000F14B0000}"/>
    <cellStyle name="40% - Ênfase3 55 3" xfId="7712" xr:uid="{00000000-0005-0000-0000-0000F24B0000}"/>
    <cellStyle name="40% - Ênfase3 55 4" xfId="11101" xr:uid="{00000000-0005-0000-0000-0000F34B0000}"/>
    <cellStyle name="40% - Ênfase3 55 5" xfId="14415" xr:uid="{00000000-0005-0000-0000-0000F44B0000}"/>
    <cellStyle name="40% - Ênfase3 55 6" xfId="17724" xr:uid="{00000000-0005-0000-0000-0000F54B0000}"/>
    <cellStyle name="40% - Ênfase3 55 7" xfId="21065" xr:uid="{00000000-0005-0000-0000-0000F64B0000}"/>
    <cellStyle name="40% - Ênfase3 55 8" xfId="24430" xr:uid="{00000000-0005-0000-0000-0000F74B0000}"/>
    <cellStyle name="40% - Ênfase3 55 9" xfId="27739" xr:uid="{00000000-0005-0000-0000-0000F84B0000}"/>
    <cellStyle name="40% - Ênfase3 56" xfId="1053" xr:uid="{00000000-0005-0000-0000-0000F94B0000}"/>
    <cellStyle name="40% - Ênfase3 56 2" xfId="4417" xr:uid="{00000000-0005-0000-0000-0000FA4B0000}"/>
    <cellStyle name="40% - Ênfase3 56 3" xfId="7725" xr:uid="{00000000-0005-0000-0000-0000FB4B0000}"/>
    <cellStyle name="40% - Ênfase3 56 4" xfId="11114" xr:uid="{00000000-0005-0000-0000-0000FC4B0000}"/>
    <cellStyle name="40% - Ênfase3 56 5" xfId="14428" xr:uid="{00000000-0005-0000-0000-0000FD4B0000}"/>
    <cellStyle name="40% - Ênfase3 56 6" xfId="17737" xr:uid="{00000000-0005-0000-0000-0000FE4B0000}"/>
    <cellStyle name="40% - Ênfase3 56 7" xfId="21078" xr:uid="{00000000-0005-0000-0000-0000FF4B0000}"/>
    <cellStyle name="40% - Ênfase3 56 8" xfId="24443" xr:uid="{00000000-0005-0000-0000-0000004C0000}"/>
    <cellStyle name="40% - Ênfase3 56 9" xfId="27752" xr:uid="{00000000-0005-0000-0000-0000014C0000}"/>
    <cellStyle name="40% - Ênfase3 57" xfId="1067" xr:uid="{00000000-0005-0000-0000-0000024C0000}"/>
    <cellStyle name="40% - Ênfase3 57 2" xfId="4431" xr:uid="{00000000-0005-0000-0000-0000034C0000}"/>
    <cellStyle name="40% - Ênfase3 57 3" xfId="7739" xr:uid="{00000000-0005-0000-0000-0000044C0000}"/>
    <cellStyle name="40% - Ênfase3 57 4" xfId="11128" xr:uid="{00000000-0005-0000-0000-0000054C0000}"/>
    <cellStyle name="40% - Ênfase3 57 5" xfId="14442" xr:uid="{00000000-0005-0000-0000-0000064C0000}"/>
    <cellStyle name="40% - Ênfase3 57 6" xfId="17751" xr:uid="{00000000-0005-0000-0000-0000074C0000}"/>
    <cellStyle name="40% - Ênfase3 57 7" xfId="21092" xr:uid="{00000000-0005-0000-0000-0000084C0000}"/>
    <cellStyle name="40% - Ênfase3 57 8" xfId="24457" xr:uid="{00000000-0005-0000-0000-0000094C0000}"/>
    <cellStyle name="40% - Ênfase3 57 9" xfId="27766" xr:uid="{00000000-0005-0000-0000-00000A4C0000}"/>
    <cellStyle name="40% - Ênfase3 58" xfId="1081" xr:uid="{00000000-0005-0000-0000-00000B4C0000}"/>
    <cellStyle name="40% - Ênfase3 58 2" xfId="4445" xr:uid="{00000000-0005-0000-0000-00000C4C0000}"/>
    <cellStyle name="40% - Ênfase3 58 3" xfId="7753" xr:uid="{00000000-0005-0000-0000-00000D4C0000}"/>
    <cellStyle name="40% - Ênfase3 58 4" xfId="11142" xr:uid="{00000000-0005-0000-0000-00000E4C0000}"/>
    <cellStyle name="40% - Ênfase3 58 5" xfId="14456" xr:uid="{00000000-0005-0000-0000-00000F4C0000}"/>
    <cellStyle name="40% - Ênfase3 58 6" xfId="17765" xr:uid="{00000000-0005-0000-0000-0000104C0000}"/>
    <cellStyle name="40% - Ênfase3 58 7" xfId="21106" xr:uid="{00000000-0005-0000-0000-0000114C0000}"/>
    <cellStyle name="40% - Ênfase3 58 8" xfId="24471" xr:uid="{00000000-0005-0000-0000-0000124C0000}"/>
    <cellStyle name="40% - Ênfase3 58 9" xfId="27780" xr:uid="{00000000-0005-0000-0000-0000134C0000}"/>
    <cellStyle name="40% - Ênfase3 59" xfId="1095" xr:uid="{00000000-0005-0000-0000-0000144C0000}"/>
    <cellStyle name="40% - Ênfase3 59 2" xfId="4459" xr:uid="{00000000-0005-0000-0000-0000154C0000}"/>
    <cellStyle name="40% - Ênfase3 59 3" xfId="7767" xr:uid="{00000000-0005-0000-0000-0000164C0000}"/>
    <cellStyle name="40% - Ênfase3 59 4" xfId="11156" xr:uid="{00000000-0005-0000-0000-0000174C0000}"/>
    <cellStyle name="40% - Ênfase3 59 5" xfId="14470" xr:uid="{00000000-0005-0000-0000-0000184C0000}"/>
    <cellStyle name="40% - Ênfase3 59 6" xfId="17779" xr:uid="{00000000-0005-0000-0000-0000194C0000}"/>
    <cellStyle name="40% - Ênfase3 59 7" xfId="21120" xr:uid="{00000000-0005-0000-0000-00001A4C0000}"/>
    <cellStyle name="40% - Ênfase3 59 8" xfId="24485" xr:uid="{00000000-0005-0000-0000-00001B4C0000}"/>
    <cellStyle name="40% - Ênfase3 59 9" xfId="27794" xr:uid="{00000000-0005-0000-0000-00001C4C0000}"/>
    <cellStyle name="40% - Ênfase3 6" xfId="393" xr:uid="{00000000-0005-0000-0000-00001D4C0000}"/>
    <cellStyle name="40% - Ênfase3 6 2" xfId="3757" xr:uid="{00000000-0005-0000-0000-00001E4C0000}"/>
    <cellStyle name="40% - Ênfase3 6 3" xfId="7065" xr:uid="{00000000-0005-0000-0000-00001F4C0000}"/>
    <cellStyle name="40% - Ênfase3 6 4" xfId="10454" xr:uid="{00000000-0005-0000-0000-0000204C0000}"/>
    <cellStyle name="40% - Ênfase3 6 5" xfId="13768" xr:uid="{00000000-0005-0000-0000-0000214C0000}"/>
    <cellStyle name="40% - Ênfase3 6 6" xfId="17077" xr:uid="{00000000-0005-0000-0000-0000224C0000}"/>
    <cellStyle name="40% - Ênfase3 6 7" xfId="20418" xr:uid="{00000000-0005-0000-0000-0000234C0000}"/>
    <cellStyle name="40% - Ênfase3 6 8" xfId="23783" xr:uid="{00000000-0005-0000-0000-0000244C0000}"/>
    <cellStyle name="40% - Ênfase3 6 9" xfId="27092" xr:uid="{00000000-0005-0000-0000-0000254C0000}"/>
    <cellStyle name="40% - Ênfase3 60" xfId="1109" xr:uid="{00000000-0005-0000-0000-0000264C0000}"/>
    <cellStyle name="40% - Ênfase3 60 2" xfId="4473" xr:uid="{00000000-0005-0000-0000-0000274C0000}"/>
    <cellStyle name="40% - Ênfase3 60 3" xfId="7781" xr:uid="{00000000-0005-0000-0000-0000284C0000}"/>
    <cellStyle name="40% - Ênfase3 60 4" xfId="11170" xr:uid="{00000000-0005-0000-0000-0000294C0000}"/>
    <cellStyle name="40% - Ênfase3 60 5" xfId="14484" xr:uid="{00000000-0005-0000-0000-00002A4C0000}"/>
    <cellStyle name="40% - Ênfase3 60 6" xfId="17793" xr:uid="{00000000-0005-0000-0000-00002B4C0000}"/>
    <cellStyle name="40% - Ênfase3 60 7" xfId="21134" xr:uid="{00000000-0005-0000-0000-00002C4C0000}"/>
    <cellStyle name="40% - Ênfase3 60 8" xfId="24499" xr:uid="{00000000-0005-0000-0000-00002D4C0000}"/>
    <cellStyle name="40% - Ênfase3 60 9" xfId="27808" xr:uid="{00000000-0005-0000-0000-00002E4C0000}"/>
    <cellStyle name="40% - Ênfase3 61" xfId="1123" xr:uid="{00000000-0005-0000-0000-00002F4C0000}"/>
    <cellStyle name="40% - Ênfase3 61 2" xfId="4487" xr:uid="{00000000-0005-0000-0000-0000304C0000}"/>
    <cellStyle name="40% - Ênfase3 61 3" xfId="7795" xr:uid="{00000000-0005-0000-0000-0000314C0000}"/>
    <cellStyle name="40% - Ênfase3 61 4" xfId="11184" xr:uid="{00000000-0005-0000-0000-0000324C0000}"/>
    <cellStyle name="40% - Ênfase3 61 5" xfId="14498" xr:uid="{00000000-0005-0000-0000-0000334C0000}"/>
    <cellStyle name="40% - Ênfase3 61 6" xfId="17807" xr:uid="{00000000-0005-0000-0000-0000344C0000}"/>
    <cellStyle name="40% - Ênfase3 61 7" xfId="21148" xr:uid="{00000000-0005-0000-0000-0000354C0000}"/>
    <cellStyle name="40% - Ênfase3 61 8" xfId="24513" xr:uid="{00000000-0005-0000-0000-0000364C0000}"/>
    <cellStyle name="40% - Ênfase3 61 9" xfId="27822" xr:uid="{00000000-0005-0000-0000-0000374C0000}"/>
    <cellStyle name="40% - Ênfase3 62" xfId="1137" xr:uid="{00000000-0005-0000-0000-0000384C0000}"/>
    <cellStyle name="40% - Ênfase3 62 2" xfId="4501" xr:uid="{00000000-0005-0000-0000-0000394C0000}"/>
    <cellStyle name="40% - Ênfase3 62 3" xfId="7809" xr:uid="{00000000-0005-0000-0000-00003A4C0000}"/>
    <cellStyle name="40% - Ênfase3 62 4" xfId="11198" xr:uid="{00000000-0005-0000-0000-00003B4C0000}"/>
    <cellStyle name="40% - Ênfase3 62 5" xfId="14512" xr:uid="{00000000-0005-0000-0000-00003C4C0000}"/>
    <cellStyle name="40% - Ênfase3 62 6" xfId="17821" xr:uid="{00000000-0005-0000-0000-00003D4C0000}"/>
    <cellStyle name="40% - Ênfase3 62 7" xfId="21162" xr:uid="{00000000-0005-0000-0000-00003E4C0000}"/>
    <cellStyle name="40% - Ênfase3 62 8" xfId="24527" xr:uid="{00000000-0005-0000-0000-00003F4C0000}"/>
    <cellStyle name="40% - Ênfase3 62 9" xfId="27836" xr:uid="{00000000-0005-0000-0000-0000404C0000}"/>
    <cellStyle name="40% - Ênfase3 63" xfId="1151" xr:uid="{00000000-0005-0000-0000-0000414C0000}"/>
    <cellStyle name="40% - Ênfase3 63 2" xfId="4515" xr:uid="{00000000-0005-0000-0000-0000424C0000}"/>
    <cellStyle name="40% - Ênfase3 63 3" xfId="7823" xr:uid="{00000000-0005-0000-0000-0000434C0000}"/>
    <cellStyle name="40% - Ênfase3 63 4" xfId="11212" xr:uid="{00000000-0005-0000-0000-0000444C0000}"/>
    <cellStyle name="40% - Ênfase3 63 5" xfId="14526" xr:uid="{00000000-0005-0000-0000-0000454C0000}"/>
    <cellStyle name="40% - Ênfase3 63 6" xfId="17835" xr:uid="{00000000-0005-0000-0000-0000464C0000}"/>
    <cellStyle name="40% - Ênfase3 63 7" xfId="21176" xr:uid="{00000000-0005-0000-0000-0000474C0000}"/>
    <cellStyle name="40% - Ênfase3 63 8" xfId="24541" xr:uid="{00000000-0005-0000-0000-0000484C0000}"/>
    <cellStyle name="40% - Ênfase3 63 9" xfId="27850" xr:uid="{00000000-0005-0000-0000-0000494C0000}"/>
    <cellStyle name="40% - Ênfase3 64" xfId="1165" xr:uid="{00000000-0005-0000-0000-00004A4C0000}"/>
    <cellStyle name="40% - Ênfase3 64 2" xfId="4529" xr:uid="{00000000-0005-0000-0000-00004B4C0000}"/>
    <cellStyle name="40% - Ênfase3 64 3" xfId="7837" xr:uid="{00000000-0005-0000-0000-00004C4C0000}"/>
    <cellStyle name="40% - Ênfase3 64 4" xfId="11226" xr:uid="{00000000-0005-0000-0000-00004D4C0000}"/>
    <cellStyle name="40% - Ênfase3 64 5" xfId="14540" xr:uid="{00000000-0005-0000-0000-00004E4C0000}"/>
    <cellStyle name="40% - Ênfase3 64 6" xfId="17849" xr:uid="{00000000-0005-0000-0000-00004F4C0000}"/>
    <cellStyle name="40% - Ênfase3 64 7" xfId="21190" xr:uid="{00000000-0005-0000-0000-0000504C0000}"/>
    <cellStyle name="40% - Ênfase3 64 8" xfId="24555" xr:uid="{00000000-0005-0000-0000-0000514C0000}"/>
    <cellStyle name="40% - Ênfase3 64 9" xfId="27864" xr:uid="{00000000-0005-0000-0000-0000524C0000}"/>
    <cellStyle name="40% - Ênfase3 65" xfId="1178" xr:uid="{00000000-0005-0000-0000-0000534C0000}"/>
    <cellStyle name="40% - Ênfase3 65 2" xfId="4542" xr:uid="{00000000-0005-0000-0000-0000544C0000}"/>
    <cellStyle name="40% - Ênfase3 65 3" xfId="7850" xr:uid="{00000000-0005-0000-0000-0000554C0000}"/>
    <cellStyle name="40% - Ênfase3 65 4" xfId="11239" xr:uid="{00000000-0005-0000-0000-0000564C0000}"/>
    <cellStyle name="40% - Ênfase3 65 5" xfId="14553" xr:uid="{00000000-0005-0000-0000-0000574C0000}"/>
    <cellStyle name="40% - Ênfase3 65 6" xfId="17862" xr:uid="{00000000-0005-0000-0000-0000584C0000}"/>
    <cellStyle name="40% - Ênfase3 65 7" xfId="21203" xr:uid="{00000000-0005-0000-0000-0000594C0000}"/>
    <cellStyle name="40% - Ênfase3 65 8" xfId="24568" xr:uid="{00000000-0005-0000-0000-00005A4C0000}"/>
    <cellStyle name="40% - Ênfase3 65 9" xfId="27877" xr:uid="{00000000-0005-0000-0000-00005B4C0000}"/>
    <cellStyle name="40% - Ênfase3 66" xfId="1192" xr:uid="{00000000-0005-0000-0000-00005C4C0000}"/>
    <cellStyle name="40% - Ênfase3 66 2" xfId="4556" xr:uid="{00000000-0005-0000-0000-00005D4C0000}"/>
    <cellStyle name="40% - Ênfase3 66 3" xfId="7864" xr:uid="{00000000-0005-0000-0000-00005E4C0000}"/>
    <cellStyle name="40% - Ênfase3 66 4" xfId="11253" xr:uid="{00000000-0005-0000-0000-00005F4C0000}"/>
    <cellStyle name="40% - Ênfase3 66 5" xfId="14567" xr:uid="{00000000-0005-0000-0000-0000604C0000}"/>
    <cellStyle name="40% - Ênfase3 66 6" xfId="17876" xr:uid="{00000000-0005-0000-0000-0000614C0000}"/>
    <cellStyle name="40% - Ênfase3 66 7" xfId="21217" xr:uid="{00000000-0005-0000-0000-0000624C0000}"/>
    <cellStyle name="40% - Ênfase3 66 8" xfId="24582" xr:uid="{00000000-0005-0000-0000-0000634C0000}"/>
    <cellStyle name="40% - Ênfase3 66 9" xfId="27891" xr:uid="{00000000-0005-0000-0000-0000644C0000}"/>
    <cellStyle name="40% - Ênfase3 67" xfId="1206" xr:uid="{00000000-0005-0000-0000-0000654C0000}"/>
    <cellStyle name="40% - Ênfase3 67 2" xfId="4570" xr:uid="{00000000-0005-0000-0000-0000664C0000}"/>
    <cellStyle name="40% - Ênfase3 67 3" xfId="7878" xr:uid="{00000000-0005-0000-0000-0000674C0000}"/>
    <cellStyle name="40% - Ênfase3 67 4" xfId="11267" xr:uid="{00000000-0005-0000-0000-0000684C0000}"/>
    <cellStyle name="40% - Ênfase3 67 5" xfId="14581" xr:uid="{00000000-0005-0000-0000-0000694C0000}"/>
    <cellStyle name="40% - Ênfase3 67 6" xfId="17890" xr:uid="{00000000-0005-0000-0000-00006A4C0000}"/>
    <cellStyle name="40% - Ênfase3 67 7" xfId="21231" xr:uid="{00000000-0005-0000-0000-00006B4C0000}"/>
    <cellStyle name="40% - Ênfase3 67 8" xfId="24596" xr:uid="{00000000-0005-0000-0000-00006C4C0000}"/>
    <cellStyle name="40% - Ênfase3 67 9" xfId="27905" xr:uid="{00000000-0005-0000-0000-00006D4C0000}"/>
    <cellStyle name="40% - Ênfase3 68" xfId="1220" xr:uid="{00000000-0005-0000-0000-00006E4C0000}"/>
    <cellStyle name="40% - Ênfase3 68 2" xfId="4584" xr:uid="{00000000-0005-0000-0000-00006F4C0000}"/>
    <cellStyle name="40% - Ênfase3 68 3" xfId="7892" xr:uid="{00000000-0005-0000-0000-0000704C0000}"/>
    <cellStyle name="40% - Ênfase3 68 4" xfId="11281" xr:uid="{00000000-0005-0000-0000-0000714C0000}"/>
    <cellStyle name="40% - Ênfase3 68 5" xfId="14595" xr:uid="{00000000-0005-0000-0000-0000724C0000}"/>
    <cellStyle name="40% - Ênfase3 68 6" xfId="17904" xr:uid="{00000000-0005-0000-0000-0000734C0000}"/>
    <cellStyle name="40% - Ênfase3 68 7" xfId="21245" xr:uid="{00000000-0005-0000-0000-0000744C0000}"/>
    <cellStyle name="40% - Ênfase3 68 8" xfId="24610" xr:uid="{00000000-0005-0000-0000-0000754C0000}"/>
    <cellStyle name="40% - Ênfase3 68 9" xfId="27919" xr:uid="{00000000-0005-0000-0000-0000764C0000}"/>
    <cellStyle name="40% - Ênfase3 69" xfId="1234" xr:uid="{00000000-0005-0000-0000-0000774C0000}"/>
    <cellStyle name="40% - Ênfase3 69 2" xfId="4598" xr:uid="{00000000-0005-0000-0000-0000784C0000}"/>
    <cellStyle name="40% - Ênfase3 69 3" xfId="7906" xr:uid="{00000000-0005-0000-0000-0000794C0000}"/>
    <cellStyle name="40% - Ênfase3 69 4" xfId="11295" xr:uid="{00000000-0005-0000-0000-00007A4C0000}"/>
    <cellStyle name="40% - Ênfase3 69 5" xfId="14609" xr:uid="{00000000-0005-0000-0000-00007B4C0000}"/>
    <cellStyle name="40% - Ênfase3 69 6" xfId="17918" xr:uid="{00000000-0005-0000-0000-00007C4C0000}"/>
    <cellStyle name="40% - Ênfase3 69 7" xfId="21259" xr:uid="{00000000-0005-0000-0000-00007D4C0000}"/>
    <cellStyle name="40% - Ênfase3 69 8" xfId="24624" xr:uid="{00000000-0005-0000-0000-00007E4C0000}"/>
    <cellStyle name="40% - Ênfase3 69 9" xfId="27933" xr:uid="{00000000-0005-0000-0000-00007F4C0000}"/>
    <cellStyle name="40% - Ênfase3 7" xfId="406" xr:uid="{00000000-0005-0000-0000-0000804C0000}"/>
    <cellStyle name="40% - Ênfase3 7 2" xfId="3770" xr:uid="{00000000-0005-0000-0000-0000814C0000}"/>
    <cellStyle name="40% - Ênfase3 7 3" xfId="7078" xr:uid="{00000000-0005-0000-0000-0000824C0000}"/>
    <cellStyle name="40% - Ênfase3 7 4" xfId="10467" xr:uid="{00000000-0005-0000-0000-0000834C0000}"/>
    <cellStyle name="40% - Ênfase3 7 5" xfId="13781" xr:uid="{00000000-0005-0000-0000-0000844C0000}"/>
    <cellStyle name="40% - Ênfase3 7 6" xfId="17090" xr:uid="{00000000-0005-0000-0000-0000854C0000}"/>
    <cellStyle name="40% - Ênfase3 7 7" xfId="20431" xr:uid="{00000000-0005-0000-0000-0000864C0000}"/>
    <cellStyle name="40% - Ênfase3 7 8" xfId="23796" xr:uid="{00000000-0005-0000-0000-0000874C0000}"/>
    <cellStyle name="40% - Ênfase3 7 9" xfId="27105" xr:uid="{00000000-0005-0000-0000-0000884C0000}"/>
    <cellStyle name="40% - Ênfase3 70" xfId="1248" xr:uid="{00000000-0005-0000-0000-0000894C0000}"/>
    <cellStyle name="40% - Ênfase3 70 2" xfId="4612" xr:uid="{00000000-0005-0000-0000-00008A4C0000}"/>
    <cellStyle name="40% - Ênfase3 70 3" xfId="7920" xr:uid="{00000000-0005-0000-0000-00008B4C0000}"/>
    <cellStyle name="40% - Ênfase3 70 4" xfId="11309" xr:uid="{00000000-0005-0000-0000-00008C4C0000}"/>
    <cellStyle name="40% - Ênfase3 70 5" xfId="14623" xr:uid="{00000000-0005-0000-0000-00008D4C0000}"/>
    <cellStyle name="40% - Ênfase3 70 6" xfId="17932" xr:uid="{00000000-0005-0000-0000-00008E4C0000}"/>
    <cellStyle name="40% - Ênfase3 70 7" xfId="21273" xr:uid="{00000000-0005-0000-0000-00008F4C0000}"/>
    <cellStyle name="40% - Ênfase3 70 8" xfId="24638" xr:uid="{00000000-0005-0000-0000-0000904C0000}"/>
    <cellStyle name="40% - Ênfase3 70 9" xfId="27947" xr:uid="{00000000-0005-0000-0000-0000914C0000}"/>
    <cellStyle name="40% - Ênfase3 71" xfId="1262" xr:uid="{00000000-0005-0000-0000-0000924C0000}"/>
    <cellStyle name="40% - Ênfase3 71 2" xfId="4626" xr:uid="{00000000-0005-0000-0000-0000934C0000}"/>
    <cellStyle name="40% - Ênfase3 71 3" xfId="7934" xr:uid="{00000000-0005-0000-0000-0000944C0000}"/>
    <cellStyle name="40% - Ênfase3 71 4" xfId="11323" xr:uid="{00000000-0005-0000-0000-0000954C0000}"/>
    <cellStyle name="40% - Ênfase3 71 5" xfId="14637" xr:uid="{00000000-0005-0000-0000-0000964C0000}"/>
    <cellStyle name="40% - Ênfase3 71 6" xfId="17946" xr:uid="{00000000-0005-0000-0000-0000974C0000}"/>
    <cellStyle name="40% - Ênfase3 71 7" xfId="21287" xr:uid="{00000000-0005-0000-0000-0000984C0000}"/>
    <cellStyle name="40% - Ênfase3 71 8" xfId="24652" xr:uid="{00000000-0005-0000-0000-0000994C0000}"/>
    <cellStyle name="40% - Ênfase3 71 9" xfId="27961" xr:uid="{00000000-0005-0000-0000-00009A4C0000}"/>
    <cellStyle name="40% - Ênfase3 72" xfId="1276" xr:uid="{00000000-0005-0000-0000-00009B4C0000}"/>
    <cellStyle name="40% - Ênfase3 72 2" xfId="4640" xr:uid="{00000000-0005-0000-0000-00009C4C0000}"/>
    <cellStyle name="40% - Ênfase3 72 3" xfId="7948" xr:uid="{00000000-0005-0000-0000-00009D4C0000}"/>
    <cellStyle name="40% - Ênfase3 72 4" xfId="11337" xr:uid="{00000000-0005-0000-0000-00009E4C0000}"/>
    <cellStyle name="40% - Ênfase3 72 5" xfId="14651" xr:uid="{00000000-0005-0000-0000-00009F4C0000}"/>
    <cellStyle name="40% - Ênfase3 72 6" xfId="17960" xr:uid="{00000000-0005-0000-0000-0000A04C0000}"/>
    <cellStyle name="40% - Ênfase3 72 7" xfId="21301" xr:uid="{00000000-0005-0000-0000-0000A14C0000}"/>
    <cellStyle name="40% - Ênfase3 72 8" xfId="24666" xr:uid="{00000000-0005-0000-0000-0000A24C0000}"/>
    <cellStyle name="40% - Ênfase3 72 9" xfId="27975" xr:uid="{00000000-0005-0000-0000-0000A34C0000}"/>
    <cellStyle name="40% - Ênfase3 73" xfId="1290" xr:uid="{00000000-0005-0000-0000-0000A44C0000}"/>
    <cellStyle name="40% - Ênfase3 73 2" xfId="4654" xr:uid="{00000000-0005-0000-0000-0000A54C0000}"/>
    <cellStyle name="40% - Ênfase3 73 3" xfId="7962" xr:uid="{00000000-0005-0000-0000-0000A64C0000}"/>
    <cellStyle name="40% - Ênfase3 73 4" xfId="11351" xr:uid="{00000000-0005-0000-0000-0000A74C0000}"/>
    <cellStyle name="40% - Ênfase3 73 5" xfId="14665" xr:uid="{00000000-0005-0000-0000-0000A84C0000}"/>
    <cellStyle name="40% - Ênfase3 73 6" xfId="17974" xr:uid="{00000000-0005-0000-0000-0000A94C0000}"/>
    <cellStyle name="40% - Ênfase3 73 7" xfId="21315" xr:uid="{00000000-0005-0000-0000-0000AA4C0000}"/>
    <cellStyle name="40% - Ênfase3 73 8" xfId="24680" xr:uid="{00000000-0005-0000-0000-0000AB4C0000}"/>
    <cellStyle name="40% - Ênfase3 73 9" xfId="27989" xr:uid="{00000000-0005-0000-0000-0000AC4C0000}"/>
    <cellStyle name="40% - Ênfase3 74" xfId="1304" xr:uid="{00000000-0005-0000-0000-0000AD4C0000}"/>
    <cellStyle name="40% - Ênfase3 74 2" xfId="4668" xr:uid="{00000000-0005-0000-0000-0000AE4C0000}"/>
    <cellStyle name="40% - Ênfase3 74 3" xfId="7976" xr:uid="{00000000-0005-0000-0000-0000AF4C0000}"/>
    <cellStyle name="40% - Ênfase3 74 4" xfId="11365" xr:uid="{00000000-0005-0000-0000-0000B04C0000}"/>
    <cellStyle name="40% - Ênfase3 74 5" xfId="14679" xr:uid="{00000000-0005-0000-0000-0000B14C0000}"/>
    <cellStyle name="40% - Ênfase3 74 6" xfId="17988" xr:uid="{00000000-0005-0000-0000-0000B24C0000}"/>
    <cellStyle name="40% - Ênfase3 74 7" xfId="21329" xr:uid="{00000000-0005-0000-0000-0000B34C0000}"/>
    <cellStyle name="40% - Ênfase3 74 8" xfId="24694" xr:uid="{00000000-0005-0000-0000-0000B44C0000}"/>
    <cellStyle name="40% - Ênfase3 74 9" xfId="28003" xr:uid="{00000000-0005-0000-0000-0000B54C0000}"/>
    <cellStyle name="40% - Ênfase3 75" xfId="1318" xr:uid="{00000000-0005-0000-0000-0000B64C0000}"/>
    <cellStyle name="40% - Ênfase3 75 2" xfId="4682" xr:uid="{00000000-0005-0000-0000-0000B74C0000}"/>
    <cellStyle name="40% - Ênfase3 75 3" xfId="7990" xr:uid="{00000000-0005-0000-0000-0000B84C0000}"/>
    <cellStyle name="40% - Ênfase3 75 4" xfId="11379" xr:uid="{00000000-0005-0000-0000-0000B94C0000}"/>
    <cellStyle name="40% - Ênfase3 75 5" xfId="14693" xr:uid="{00000000-0005-0000-0000-0000BA4C0000}"/>
    <cellStyle name="40% - Ênfase3 75 6" xfId="18002" xr:uid="{00000000-0005-0000-0000-0000BB4C0000}"/>
    <cellStyle name="40% - Ênfase3 75 7" xfId="21343" xr:uid="{00000000-0005-0000-0000-0000BC4C0000}"/>
    <cellStyle name="40% - Ênfase3 75 8" xfId="24708" xr:uid="{00000000-0005-0000-0000-0000BD4C0000}"/>
    <cellStyle name="40% - Ênfase3 75 9" xfId="28017" xr:uid="{00000000-0005-0000-0000-0000BE4C0000}"/>
    <cellStyle name="40% - Ênfase3 76" xfId="1332" xr:uid="{00000000-0005-0000-0000-0000BF4C0000}"/>
    <cellStyle name="40% - Ênfase3 76 2" xfId="4696" xr:uid="{00000000-0005-0000-0000-0000C04C0000}"/>
    <cellStyle name="40% - Ênfase3 76 3" xfId="8004" xr:uid="{00000000-0005-0000-0000-0000C14C0000}"/>
    <cellStyle name="40% - Ênfase3 76 4" xfId="11393" xr:uid="{00000000-0005-0000-0000-0000C24C0000}"/>
    <cellStyle name="40% - Ênfase3 76 5" xfId="14707" xr:uid="{00000000-0005-0000-0000-0000C34C0000}"/>
    <cellStyle name="40% - Ênfase3 76 6" xfId="18016" xr:uid="{00000000-0005-0000-0000-0000C44C0000}"/>
    <cellStyle name="40% - Ênfase3 76 7" xfId="21357" xr:uid="{00000000-0005-0000-0000-0000C54C0000}"/>
    <cellStyle name="40% - Ênfase3 76 8" xfId="24722" xr:uid="{00000000-0005-0000-0000-0000C64C0000}"/>
    <cellStyle name="40% - Ênfase3 76 9" xfId="28031" xr:uid="{00000000-0005-0000-0000-0000C74C0000}"/>
    <cellStyle name="40% - Ênfase3 77" xfId="1346" xr:uid="{00000000-0005-0000-0000-0000C84C0000}"/>
    <cellStyle name="40% - Ênfase3 77 2" xfId="4710" xr:uid="{00000000-0005-0000-0000-0000C94C0000}"/>
    <cellStyle name="40% - Ênfase3 77 3" xfId="8018" xr:uid="{00000000-0005-0000-0000-0000CA4C0000}"/>
    <cellStyle name="40% - Ênfase3 77 4" xfId="11407" xr:uid="{00000000-0005-0000-0000-0000CB4C0000}"/>
    <cellStyle name="40% - Ênfase3 77 5" xfId="14721" xr:uid="{00000000-0005-0000-0000-0000CC4C0000}"/>
    <cellStyle name="40% - Ênfase3 77 6" xfId="18030" xr:uid="{00000000-0005-0000-0000-0000CD4C0000}"/>
    <cellStyle name="40% - Ênfase3 77 7" xfId="21371" xr:uid="{00000000-0005-0000-0000-0000CE4C0000}"/>
    <cellStyle name="40% - Ênfase3 77 8" xfId="24736" xr:uid="{00000000-0005-0000-0000-0000CF4C0000}"/>
    <cellStyle name="40% - Ênfase3 77 9" xfId="28045" xr:uid="{00000000-0005-0000-0000-0000D04C0000}"/>
    <cellStyle name="40% - Ênfase3 78" xfId="1360" xr:uid="{00000000-0005-0000-0000-0000D14C0000}"/>
    <cellStyle name="40% - Ênfase3 78 2" xfId="4724" xr:uid="{00000000-0005-0000-0000-0000D24C0000}"/>
    <cellStyle name="40% - Ênfase3 78 3" xfId="8032" xr:uid="{00000000-0005-0000-0000-0000D34C0000}"/>
    <cellStyle name="40% - Ênfase3 78 4" xfId="11421" xr:uid="{00000000-0005-0000-0000-0000D44C0000}"/>
    <cellStyle name="40% - Ênfase3 78 5" xfId="14735" xr:uid="{00000000-0005-0000-0000-0000D54C0000}"/>
    <cellStyle name="40% - Ênfase3 78 6" xfId="18044" xr:uid="{00000000-0005-0000-0000-0000D64C0000}"/>
    <cellStyle name="40% - Ênfase3 78 7" xfId="21385" xr:uid="{00000000-0005-0000-0000-0000D74C0000}"/>
    <cellStyle name="40% - Ênfase3 78 8" xfId="24750" xr:uid="{00000000-0005-0000-0000-0000D84C0000}"/>
    <cellStyle name="40% - Ênfase3 78 9" xfId="28059" xr:uid="{00000000-0005-0000-0000-0000D94C0000}"/>
    <cellStyle name="40% - Ênfase3 79" xfId="1374" xr:uid="{00000000-0005-0000-0000-0000DA4C0000}"/>
    <cellStyle name="40% - Ênfase3 79 2" xfId="4738" xr:uid="{00000000-0005-0000-0000-0000DB4C0000}"/>
    <cellStyle name="40% - Ênfase3 79 3" xfId="8046" xr:uid="{00000000-0005-0000-0000-0000DC4C0000}"/>
    <cellStyle name="40% - Ênfase3 79 4" xfId="11435" xr:uid="{00000000-0005-0000-0000-0000DD4C0000}"/>
    <cellStyle name="40% - Ênfase3 79 5" xfId="14749" xr:uid="{00000000-0005-0000-0000-0000DE4C0000}"/>
    <cellStyle name="40% - Ênfase3 79 6" xfId="18058" xr:uid="{00000000-0005-0000-0000-0000DF4C0000}"/>
    <cellStyle name="40% - Ênfase3 79 7" xfId="21399" xr:uid="{00000000-0005-0000-0000-0000E04C0000}"/>
    <cellStyle name="40% - Ênfase3 79 8" xfId="24764" xr:uid="{00000000-0005-0000-0000-0000E14C0000}"/>
    <cellStyle name="40% - Ênfase3 79 9" xfId="28073" xr:uid="{00000000-0005-0000-0000-0000E24C0000}"/>
    <cellStyle name="40% - Ênfase3 8" xfId="419" xr:uid="{00000000-0005-0000-0000-0000E34C0000}"/>
    <cellStyle name="40% - Ênfase3 8 2" xfId="3783" xr:uid="{00000000-0005-0000-0000-0000E44C0000}"/>
    <cellStyle name="40% - Ênfase3 8 3" xfId="7091" xr:uid="{00000000-0005-0000-0000-0000E54C0000}"/>
    <cellStyle name="40% - Ênfase3 8 4" xfId="10480" xr:uid="{00000000-0005-0000-0000-0000E64C0000}"/>
    <cellStyle name="40% - Ênfase3 8 5" xfId="13794" xr:uid="{00000000-0005-0000-0000-0000E74C0000}"/>
    <cellStyle name="40% - Ênfase3 8 6" xfId="17103" xr:uid="{00000000-0005-0000-0000-0000E84C0000}"/>
    <cellStyle name="40% - Ênfase3 8 7" xfId="20444" xr:uid="{00000000-0005-0000-0000-0000E94C0000}"/>
    <cellStyle name="40% - Ênfase3 8 8" xfId="23809" xr:uid="{00000000-0005-0000-0000-0000EA4C0000}"/>
    <cellStyle name="40% - Ênfase3 8 9" xfId="27118" xr:uid="{00000000-0005-0000-0000-0000EB4C0000}"/>
    <cellStyle name="40% - Ênfase3 80" xfId="1388" xr:uid="{00000000-0005-0000-0000-0000EC4C0000}"/>
    <cellStyle name="40% - Ênfase3 80 2" xfId="4752" xr:uid="{00000000-0005-0000-0000-0000ED4C0000}"/>
    <cellStyle name="40% - Ênfase3 80 3" xfId="8060" xr:uid="{00000000-0005-0000-0000-0000EE4C0000}"/>
    <cellStyle name="40% - Ênfase3 80 4" xfId="11449" xr:uid="{00000000-0005-0000-0000-0000EF4C0000}"/>
    <cellStyle name="40% - Ênfase3 80 5" xfId="14763" xr:uid="{00000000-0005-0000-0000-0000F04C0000}"/>
    <cellStyle name="40% - Ênfase3 80 6" xfId="18072" xr:uid="{00000000-0005-0000-0000-0000F14C0000}"/>
    <cellStyle name="40% - Ênfase3 80 7" xfId="21413" xr:uid="{00000000-0005-0000-0000-0000F24C0000}"/>
    <cellStyle name="40% - Ênfase3 80 8" xfId="24778" xr:uid="{00000000-0005-0000-0000-0000F34C0000}"/>
    <cellStyle name="40% - Ênfase3 80 9" xfId="28087" xr:uid="{00000000-0005-0000-0000-0000F44C0000}"/>
    <cellStyle name="40% - Ênfase3 81" xfId="1402" xr:uid="{00000000-0005-0000-0000-0000F54C0000}"/>
    <cellStyle name="40% - Ênfase3 81 2" xfId="4766" xr:uid="{00000000-0005-0000-0000-0000F64C0000}"/>
    <cellStyle name="40% - Ênfase3 81 3" xfId="8074" xr:uid="{00000000-0005-0000-0000-0000F74C0000}"/>
    <cellStyle name="40% - Ênfase3 81 4" xfId="11463" xr:uid="{00000000-0005-0000-0000-0000F84C0000}"/>
    <cellStyle name="40% - Ênfase3 81 5" xfId="14777" xr:uid="{00000000-0005-0000-0000-0000F94C0000}"/>
    <cellStyle name="40% - Ênfase3 81 6" xfId="18086" xr:uid="{00000000-0005-0000-0000-0000FA4C0000}"/>
    <cellStyle name="40% - Ênfase3 81 7" xfId="21427" xr:uid="{00000000-0005-0000-0000-0000FB4C0000}"/>
    <cellStyle name="40% - Ênfase3 81 8" xfId="24792" xr:uid="{00000000-0005-0000-0000-0000FC4C0000}"/>
    <cellStyle name="40% - Ênfase3 81 9" xfId="28101" xr:uid="{00000000-0005-0000-0000-0000FD4C0000}"/>
    <cellStyle name="40% - Ênfase3 82" xfId="1416" xr:uid="{00000000-0005-0000-0000-0000FE4C0000}"/>
    <cellStyle name="40% - Ênfase3 82 2" xfId="4780" xr:uid="{00000000-0005-0000-0000-0000FF4C0000}"/>
    <cellStyle name="40% - Ênfase3 82 3" xfId="8088" xr:uid="{00000000-0005-0000-0000-0000004D0000}"/>
    <cellStyle name="40% - Ênfase3 82 4" xfId="11477" xr:uid="{00000000-0005-0000-0000-0000014D0000}"/>
    <cellStyle name="40% - Ênfase3 82 5" xfId="14791" xr:uid="{00000000-0005-0000-0000-0000024D0000}"/>
    <cellStyle name="40% - Ênfase3 82 6" xfId="18100" xr:uid="{00000000-0005-0000-0000-0000034D0000}"/>
    <cellStyle name="40% - Ênfase3 82 7" xfId="21441" xr:uid="{00000000-0005-0000-0000-0000044D0000}"/>
    <cellStyle name="40% - Ênfase3 82 8" xfId="24806" xr:uid="{00000000-0005-0000-0000-0000054D0000}"/>
    <cellStyle name="40% - Ênfase3 82 9" xfId="28115" xr:uid="{00000000-0005-0000-0000-0000064D0000}"/>
    <cellStyle name="40% - Ênfase3 83" xfId="1430" xr:uid="{00000000-0005-0000-0000-0000074D0000}"/>
    <cellStyle name="40% - Ênfase3 83 2" xfId="4794" xr:uid="{00000000-0005-0000-0000-0000084D0000}"/>
    <cellStyle name="40% - Ênfase3 83 3" xfId="8102" xr:uid="{00000000-0005-0000-0000-0000094D0000}"/>
    <cellStyle name="40% - Ênfase3 83 4" xfId="11491" xr:uid="{00000000-0005-0000-0000-00000A4D0000}"/>
    <cellStyle name="40% - Ênfase3 83 5" xfId="14805" xr:uid="{00000000-0005-0000-0000-00000B4D0000}"/>
    <cellStyle name="40% - Ênfase3 83 6" xfId="18114" xr:uid="{00000000-0005-0000-0000-00000C4D0000}"/>
    <cellStyle name="40% - Ênfase3 83 7" xfId="21455" xr:uid="{00000000-0005-0000-0000-00000D4D0000}"/>
    <cellStyle name="40% - Ênfase3 83 8" xfId="24820" xr:uid="{00000000-0005-0000-0000-00000E4D0000}"/>
    <cellStyle name="40% - Ênfase3 83 9" xfId="28129" xr:uid="{00000000-0005-0000-0000-00000F4D0000}"/>
    <cellStyle name="40% - Ênfase3 84" xfId="1444" xr:uid="{00000000-0005-0000-0000-0000104D0000}"/>
    <cellStyle name="40% - Ênfase3 84 2" xfId="4808" xr:uid="{00000000-0005-0000-0000-0000114D0000}"/>
    <cellStyle name="40% - Ênfase3 84 3" xfId="8116" xr:uid="{00000000-0005-0000-0000-0000124D0000}"/>
    <cellStyle name="40% - Ênfase3 84 4" xfId="11505" xr:uid="{00000000-0005-0000-0000-0000134D0000}"/>
    <cellStyle name="40% - Ênfase3 84 5" xfId="14819" xr:uid="{00000000-0005-0000-0000-0000144D0000}"/>
    <cellStyle name="40% - Ênfase3 84 6" xfId="18128" xr:uid="{00000000-0005-0000-0000-0000154D0000}"/>
    <cellStyle name="40% - Ênfase3 84 7" xfId="21469" xr:uid="{00000000-0005-0000-0000-0000164D0000}"/>
    <cellStyle name="40% - Ênfase3 84 8" xfId="24834" xr:uid="{00000000-0005-0000-0000-0000174D0000}"/>
    <cellStyle name="40% - Ênfase3 84 9" xfId="28143" xr:uid="{00000000-0005-0000-0000-0000184D0000}"/>
    <cellStyle name="40% - Ênfase3 85" xfId="1458" xr:uid="{00000000-0005-0000-0000-0000194D0000}"/>
    <cellStyle name="40% - Ênfase3 85 2" xfId="4822" xr:uid="{00000000-0005-0000-0000-00001A4D0000}"/>
    <cellStyle name="40% - Ênfase3 85 3" xfId="8130" xr:uid="{00000000-0005-0000-0000-00001B4D0000}"/>
    <cellStyle name="40% - Ênfase3 85 4" xfId="11519" xr:uid="{00000000-0005-0000-0000-00001C4D0000}"/>
    <cellStyle name="40% - Ênfase3 85 5" xfId="14833" xr:uid="{00000000-0005-0000-0000-00001D4D0000}"/>
    <cellStyle name="40% - Ênfase3 85 6" xfId="18142" xr:uid="{00000000-0005-0000-0000-00001E4D0000}"/>
    <cellStyle name="40% - Ênfase3 85 7" xfId="21483" xr:uid="{00000000-0005-0000-0000-00001F4D0000}"/>
    <cellStyle name="40% - Ênfase3 85 8" xfId="24848" xr:uid="{00000000-0005-0000-0000-0000204D0000}"/>
    <cellStyle name="40% - Ênfase3 85 9" xfId="28157" xr:uid="{00000000-0005-0000-0000-0000214D0000}"/>
    <cellStyle name="40% - Ênfase3 86" xfId="1472" xr:uid="{00000000-0005-0000-0000-0000224D0000}"/>
    <cellStyle name="40% - Ênfase3 86 2" xfId="4836" xr:uid="{00000000-0005-0000-0000-0000234D0000}"/>
    <cellStyle name="40% - Ênfase3 86 3" xfId="8144" xr:uid="{00000000-0005-0000-0000-0000244D0000}"/>
    <cellStyle name="40% - Ênfase3 86 4" xfId="11533" xr:uid="{00000000-0005-0000-0000-0000254D0000}"/>
    <cellStyle name="40% - Ênfase3 86 5" xfId="14847" xr:uid="{00000000-0005-0000-0000-0000264D0000}"/>
    <cellStyle name="40% - Ênfase3 86 6" xfId="18156" xr:uid="{00000000-0005-0000-0000-0000274D0000}"/>
    <cellStyle name="40% - Ênfase3 86 7" xfId="21497" xr:uid="{00000000-0005-0000-0000-0000284D0000}"/>
    <cellStyle name="40% - Ênfase3 86 8" xfId="24862" xr:uid="{00000000-0005-0000-0000-0000294D0000}"/>
    <cellStyle name="40% - Ênfase3 86 9" xfId="28171" xr:uid="{00000000-0005-0000-0000-00002A4D0000}"/>
    <cellStyle name="40% - Ênfase3 87" xfId="1486" xr:uid="{00000000-0005-0000-0000-00002B4D0000}"/>
    <cellStyle name="40% - Ênfase3 87 2" xfId="4850" xr:uid="{00000000-0005-0000-0000-00002C4D0000}"/>
    <cellStyle name="40% - Ênfase3 87 3" xfId="8158" xr:uid="{00000000-0005-0000-0000-00002D4D0000}"/>
    <cellStyle name="40% - Ênfase3 87 4" xfId="11547" xr:uid="{00000000-0005-0000-0000-00002E4D0000}"/>
    <cellStyle name="40% - Ênfase3 87 5" xfId="14861" xr:uid="{00000000-0005-0000-0000-00002F4D0000}"/>
    <cellStyle name="40% - Ênfase3 87 6" xfId="18170" xr:uid="{00000000-0005-0000-0000-0000304D0000}"/>
    <cellStyle name="40% - Ênfase3 87 7" xfId="21511" xr:uid="{00000000-0005-0000-0000-0000314D0000}"/>
    <cellStyle name="40% - Ênfase3 87 8" xfId="24876" xr:uid="{00000000-0005-0000-0000-0000324D0000}"/>
    <cellStyle name="40% - Ênfase3 87 9" xfId="28185" xr:uid="{00000000-0005-0000-0000-0000334D0000}"/>
    <cellStyle name="40% - Ênfase3 88" xfId="1500" xr:uid="{00000000-0005-0000-0000-0000344D0000}"/>
    <cellStyle name="40% - Ênfase3 88 2" xfId="4864" xr:uid="{00000000-0005-0000-0000-0000354D0000}"/>
    <cellStyle name="40% - Ênfase3 88 3" xfId="8172" xr:uid="{00000000-0005-0000-0000-0000364D0000}"/>
    <cellStyle name="40% - Ênfase3 88 4" xfId="11561" xr:uid="{00000000-0005-0000-0000-0000374D0000}"/>
    <cellStyle name="40% - Ênfase3 88 5" xfId="14875" xr:uid="{00000000-0005-0000-0000-0000384D0000}"/>
    <cellStyle name="40% - Ênfase3 88 6" xfId="18184" xr:uid="{00000000-0005-0000-0000-0000394D0000}"/>
    <cellStyle name="40% - Ênfase3 88 7" xfId="21525" xr:uid="{00000000-0005-0000-0000-00003A4D0000}"/>
    <cellStyle name="40% - Ênfase3 88 8" xfId="24890" xr:uid="{00000000-0005-0000-0000-00003B4D0000}"/>
    <cellStyle name="40% - Ênfase3 88 9" xfId="28199" xr:uid="{00000000-0005-0000-0000-00003C4D0000}"/>
    <cellStyle name="40% - Ênfase3 89" xfId="1514" xr:uid="{00000000-0005-0000-0000-00003D4D0000}"/>
    <cellStyle name="40% - Ênfase3 89 2" xfId="4878" xr:uid="{00000000-0005-0000-0000-00003E4D0000}"/>
    <cellStyle name="40% - Ênfase3 89 3" xfId="8186" xr:uid="{00000000-0005-0000-0000-00003F4D0000}"/>
    <cellStyle name="40% - Ênfase3 89 4" xfId="11575" xr:uid="{00000000-0005-0000-0000-0000404D0000}"/>
    <cellStyle name="40% - Ênfase3 89 5" xfId="14889" xr:uid="{00000000-0005-0000-0000-0000414D0000}"/>
    <cellStyle name="40% - Ênfase3 89 6" xfId="18198" xr:uid="{00000000-0005-0000-0000-0000424D0000}"/>
    <cellStyle name="40% - Ênfase3 89 7" xfId="21539" xr:uid="{00000000-0005-0000-0000-0000434D0000}"/>
    <cellStyle name="40% - Ênfase3 89 8" xfId="24904" xr:uid="{00000000-0005-0000-0000-0000444D0000}"/>
    <cellStyle name="40% - Ênfase3 89 9" xfId="28213" xr:uid="{00000000-0005-0000-0000-0000454D0000}"/>
    <cellStyle name="40% - Ênfase3 9" xfId="432" xr:uid="{00000000-0005-0000-0000-0000464D0000}"/>
    <cellStyle name="40% - Ênfase3 9 2" xfId="3796" xr:uid="{00000000-0005-0000-0000-0000474D0000}"/>
    <cellStyle name="40% - Ênfase3 9 3" xfId="7104" xr:uid="{00000000-0005-0000-0000-0000484D0000}"/>
    <cellStyle name="40% - Ênfase3 9 4" xfId="10493" xr:uid="{00000000-0005-0000-0000-0000494D0000}"/>
    <cellStyle name="40% - Ênfase3 9 5" xfId="13807" xr:uid="{00000000-0005-0000-0000-00004A4D0000}"/>
    <cellStyle name="40% - Ênfase3 9 6" xfId="17116" xr:uid="{00000000-0005-0000-0000-00004B4D0000}"/>
    <cellStyle name="40% - Ênfase3 9 7" xfId="20457" xr:uid="{00000000-0005-0000-0000-00004C4D0000}"/>
    <cellStyle name="40% - Ênfase3 9 8" xfId="23822" xr:uid="{00000000-0005-0000-0000-00004D4D0000}"/>
    <cellStyle name="40% - Ênfase3 9 9" xfId="27131" xr:uid="{00000000-0005-0000-0000-00004E4D0000}"/>
    <cellStyle name="40% - Ênfase3 90" xfId="1528" xr:uid="{00000000-0005-0000-0000-00004F4D0000}"/>
    <cellStyle name="40% - Ênfase3 90 2" xfId="4892" xr:uid="{00000000-0005-0000-0000-0000504D0000}"/>
    <cellStyle name="40% - Ênfase3 90 3" xfId="8200" xr:uid="{00000000-0005-0000-0000-0000514D0000}"/>
    <cellStyle name="40% - Ênfase3 90 4" xfId="11589" xr:uid="{00000000-0005-0000-0000-0000524D0000}"/>
    <cellStyle name="40% - Ênfase3 90 5" xfId="14903" xr:uid="{00000000-0005-0000-0000-0000534D0000}"/>
    <cellStyle name="40% - Ênfase3 90 6" xfId="18212" xr:uid="{00000000-0005-0000-0000-0000544D0000}"/>
    <cellStyle name="40% - Ênfase3 90 7" xfId="21553" xr:uid="{00000000-0005-0000-0000-0000554D0000}"/>
    <cellStyle name="40% - Ênfase3 90 8" xfId="24918" xr:uid="{00000000-0005-0000-0000-0000564D0000}"/>
    <cellStyle name="40% - Ênfase3 90 9" xfId="28227" xr:uid="{00000000-0005-0000-0000-0000574D0000}"/>
    <cellStyle name="40% - Ênfase3 91" xfId="1542" xr:uid="{00000000-0005-0000-0000-0000584D0000}"/>
    <cellStyle name="40% - Ênfase3 91 2" xfId="4906" xr:uid="{00000000-0005-0000-0000-0000594D0000}"/>
    <cellStyle name="40% - Ênfase3 91 3" xfId="8214" xr:uid="{00000000-0005-0000-0000-00005A4D0000}"/>
    <cellStyle name="40% - Ênfase3 91 4" xfId="11603" xr:uid="{00000000-0005-0000-0000-00005B4D0000}"/>
    <cellStyle name="40% - Ênfase3 91 5" xfId="14917" xr:uid="{00000000-0005-0000-0000-00005C4D0000}"/>
    <cellStyle name="40% - Ênfase3 91 6" xfId="18226" xr:uid="{00000000-0005-0000-0000-00005D4D0000}"/>
    <cellStyle name="40% - Ênfase3 91 7" xfId="21567" xr:uid="{00000000-0005-0000-0000-00005E4D0000}"/>
    <cellStyle name="40% - Ênfase3 91 8" xfId="24932" xr:uid="{00000000-0005-0000-0000-00005F4D0000}"/>
    <cellStyle name="40% - Ênfase3 91 9" xfId="28241" xr:uid="{00000000-0005-0000-0000-0000604D0000}"/>
    <cellStyle name="40% - Ênfase3 92" xfId="1556" xr:uid="{00000000-0005-0000-0000-0000614D0000}"/>
    <cellStyle name="40% - Ênfase3 92 2" xfId="4920" xr:uid="{00000000-0005-0000-0000-0000624D0000}"/>
    <cellStyle name="40% - Ênfase3 92 3" xfId="8228" xr:uid="{00000000-0005-0000-0000-0000634D0000}"/>
    <cellStyle name="40% - Ênfase3 92 4" xfId="11617" xr:uid="{00000000-0005-0000-0000-0000644D0000}"/>
    <cellStyle name="40% - Ênfase3 92 5" xfId="14931" xr:uid="{00000000-0005-0000-0000-0000654D0000}"/>
    <cellStyle name="40% - Ênfase3 92 6" xfId="18240" xr:uid="{00000000-0005-0000-0000-0000664D0000}"/>
    <cellStyle name="40% - Ênfase3 92 7" xfId="21581" xr:uid="{00000000-0005-0000-0000-0000674D0000}"/>
    <cellStyle name="40% - Ênfase3 92 8" xfId="24946" xr:uid="{00000000-0005-0000-0000-0000684D0000}"/>
    <cellStyle name="40% - Ênfase3 92 9" xfId="28255" xr:uid="{00000000-0005-0000-0000-0000694D0000}"/>
    <cellStyle name="40% - Ênfase3 93" xfId="1576" xr:uid="{00000000-0005-0000-0000-00006A4D0000}"/>
    <cellStyle name="40% - Ênfase3 93 2" xfId="4940" xr:uid="{00000000-0005-0000-0000-00006B4D0000}"/>
    <cellStyle name="40% - Ênfase3 93 3" xfId="8248" xr:uid="{00000000-0005-0000-0000-00006C4D0000}"/>
    <cellStyle name="40% - Ênfase3 93 4" xfId="11637" xr:uid="{00000000-0005-0000-0000-00006D4D0000}"/>
    <cellStyle name="40% - Ênfase3 93 5" xfId="14951" xr:uid="{00000000-0005-0000-0000-00006E4D0000}"/>
    <cellStyle name="40% - Ênfase3 93 6" xfId="18260" xr:uid="{00000000-0005-0000-0000-00006F4D0000}"/>
    <cellStyle name="40% - Ênfase3 93 7" xfId="21601" xr:uid="{00000000-0005-0000-0000-0000704D0000}"/>
    <cellStyle name="40% - Ênfase3 93 8" xfId="24966" xr:uid="{00000000-0005-0000-0000-0000714D0000}"/>
    <cellStyle name="40% - Ênfase3 93 9" xfId="28275" xr:uid="{00000000-0005-0000-0000-0000724D0000}"/>
    <cellStyle name="40% - Ênfase3 94" xfId="1596" xr:uid="{00000000-0005-0000-0000-0000734D0000}"/>
    <cellStyle name="40% - Ênfase3 94 2" xfId="4960" xr:uid="{00000000-0005-0000-0000-0000744D0000}"/>
    <cellStyle name="40% - Ênfase3 94 3" xfId="8268" xr:uid="{00000000-0005-0000-0000-0000754D0000}"/>
    <cellStyle name="40% - Ênfase3 94 4" xfId="11657" xr:uid="{00000000-0005-0000-0000-0000764D0000}"/>
    <cellStyle name="40% - Ênfase3 94 5" xfId="14971" xr:uid="{00000000-0005-0000-0000-0000774D0000}"/>
    <cellStyle name="40% - Ênfase3 94 6" xfId="18280" xr:uid="{00000000-0005-0000-0000-0000784D0000}"/>
    <cellStyle name="40% - Ênfase3 94 7" xfId="21621" xr:uid="{00000000-0005-0000-0000-0000794D0000}"/>
    <cellStyle name="40% - Ênfase3 94 8" xfId="24986" xr:uid="{00000000-0005-0000-0000-00007A4D0000}"/>
    <cellStyle name="40% - Ênfase3 94 9" xfId="28295" xr:uid="{00000000-0005-0000-0000-00007B4D0000}"/>
    <cellStyle name="40% - Ênfase3 95" xfId="1609" xr:uid="{00000000-0005-0000-0000-00007C4D0000}"/>
    <cellStyle name="40% - Ênfase3 95 2" xfId="4973" xr:uid="{00000000-0005-0000-0000-00007D4D0000}"/>
    <cellStyle name="40% - Ênfase3 95 3" xfId="8281" xr:uid="{00000000-0005-0000-0000-00007E4D0000}"/>
    <cellStyle name="40% - Ênfase3 95 4" xfId="11670" xr:uid="{00000000-0005-0000-0000-00007F4D0000}"/>
    <cellStyle name="40% - Ênfase3 95 5" xfId="14984" xr:uid="{00000000-0005-0000-0000-0000804D0000}"/>
    <cellStyle name="40% - Ênfase3 95 6" xfId="18293" xr:uid="{00000000-0005-0000-0000-0000814D0000}"/>
    <cellStyle name="40% - Ênfase3 95 7" xfId="21634" xr:uid="{00000000-0005-0000-0000-0000824D0000}"/>
    <cellStyle name="40% - Ênfase3 95 8" xfId="24999" xr:uid="{00000000-0005-0000-0000-0000834D0000}"/>
    <cellStyle name="40% - Ênfase3 95 9" xfId="28308" xr:uid="{00000000-0005-0000-0000-0000844D0000}"/>
    <cellStyle name="40% - Ênfase3 96" xfId="1622" xr:uid="{00000000-0005-0000-0000-0000854D0000}"/>
    <cellStyle name="40% - Ênfase3 96 2" xfId="4986" xr:uid="{00000000-0005-0000-0000-0000864D0000}"/>
    <cellStyle name="40% - Ênfase3 96 3" xfId="8294" xr:uid="{00000000-0005-0000-0000-0000874D0000}"/>
    <cellStyle name="40% - Ênfase3 96 4" xfId="11683" xr:uid="{00000000-0005-0000-0000-0000884D0000}"/>
    <cellStyle name="40% - Ênfase3 96 5" xfId="14997" xr:uid="{00000000-0005-0000-0000-0000894D0000}"/>
    <cellStyle name="40% - Ênfase3 96 6" xfId="18306" xr:uid="{00000000-0005-0000-0000-00008A4D0000}"/>
    <cellStyle name="40% - Ênfase3 96 7" xfId="21647" xr:uid="{00000000-0005-0000-0000-00008B4D0000}"/>
    <cellStyle name="40% - Ênfase3 96 8" xfId="25012" xr:uid="{00000000-0005-0000-0000-00008C4D0000}"/>
    <cellStyle name="40% - Ênfase3 96 9" xfId="28321" xr:uid="{00000000-0005-0000-0000-00008D4D0000}"/>
    <cellStyle name="40% - Ênfase3 97" xfId="1635" xr:uid="{00000000-0005-0000-0000-00008E4D0000}"/>
    <cellStyle name="40% - Ênfase3 97 2" xfId="4999" xr:uid="{00000000-0005-0000-0000-00008F4D0000}"/>
    <cellStyle name="40% - Ênfase3 97 3" xfId="8307" xr:uid="{00000000-0005-0000-0000-0000904D0000}"/>
    <cellStyle name="40% - Ênfase3 97 4" xfId="11696" xr:uid="{00000000-0005-0000-0000-0000914D0000}"/>
    <cellStyle name="40% - Ênfase3 97 5" xfId="15010" xr:uid="{00000000-0005-0000-0000-0000924D0000}"/>
    <cellStyle name="40% - Ênfase3 97 6" xfId="18319" xr:uid="{00000000-0005-0000-0000-0000934D0000}"/>
    <cellStyle name="40% - Ênfase3 97 7" xfId="21660" xr:uid="{00000000-0005-0000-0000-0000944D0000}"/>
    <cellStyle name="40% - Ênfase3 97 8" xfId="25025" xr:uid="{00000000-0005-0000-0000-0000954D0000}"/>
    <cellStyle name="40% - Ênfase3 97 9" xfId="28334" xr:uid="{00000000-0005-0000-0000-0000964D0000}"/>
    <cellStyle name="40% - Ênfase3 98" xfId="1648" xr:uid="{00000000-0005-0000-0000-0000974D0000}"/>
    <cellStyle name="40% - Ênfase3 98 2" xfId="5012" xr:uid="{00000000-0005-0000-0000-0000984D0000}"/>
    <cellStyle name="40% - Ênfase3 98 3" xfId="8320" xr:uid="{00000000-0005-0000-0000-0000994D0000}"/>
    <cellStyle name="40% - Ênfase3 98 4" xfId="11709" xr:uid="{00000000-0005-0000-0000-00009A4D0000}"/>
    <cellStyle name="40% - Ênfase3 98 5" xfId="15023" xr:uid="{00000000-0005-0000-0000-00009B4D0000}"/>
    <cellStyle name="40% - Ênfase3 98 6" xfId="18332" xr:uid="{00000000-0005-0000-0000-00009C4D0000}"/>
    <cellStyle name="40% - Ênfase3 98 7" xfId="21673" xr:uid="{00000000-0005-0000-0000-00009D4D0000}"/>
    <cellStyle name="40% - Ênfase3 98 8" xfId="25038" xr:uid="{00000000-0005-0000-0000-00009E4D0000}"/>
    <cellStyle name="40% - Ênfase3 98 9" xfId="28347" xr:uid="{00000000-0005-0000-0000-00009F4D0000}"/>
    <cellStyle name="40% - Ênfase3 99" xfId="1661" xr:uid="{00000000-0005-0000-0000-0000A04D0000}"/>
    <cellStyle name="40% - Ênfase3 99 2" xfId="5025" xr:uid="{00000000-0005-0000-0000-0000A14D0000}"/>
    <cellStyle name="40% - Ênfase3 99 3" xfId="8333" xr:uid="{00000000-0005-0000-0000-0000A24D0000}"/>
    <cellStyle name="40% - Ênfase3 99 4" xfId="11722" xr:uid="{00000000-0005-0000-0000-0000A34D0000}"/>
    <cellStyle name="40% - Ênfase3 99 5" xfId="15036" xr:uid="{00000000-0005-0000-0000-0000A44D0000}"/>
    <cellStyle name="40% - Ênfase3 99 6" xfId="18345" xr:uid="{00000000-0005-0000-0000-0000A54D0000}"/>
    <cellStyle name="40% - Ênfase3 99 7" xfId="21686" xr:uid="{00000000-0005-0000-0000-0000A64D0000}"/>
    <cellStyle name="40% - Ênfase3 99 8" xfId="25051" xr:uid="{00000000-0005-0000-0000-0000A74D0000}"/>
    <cellStyle name="40% - Ênfase3 99 9" xfId="28360" xr:uid="{00000000-0005-0000-0000-0000A84D0000}"/>
    <cellStyle name="40% - Ênfase4" xfId="34" builtinId="43" customBuiltin="1"/>
    <cellStyle name="40% - Ênfase4 10" xfId="444" xr:uid="{00000000-0005-0000-0000-0000AA4D0000}"/>
    <cellStyle name="40% - Ênfase4 10 2" xfId="3808" xr:uid="{00000000-0005-0000-0000-0000AB4D0000}"/>
    <cellStyle name="40% - Ênfase4 10 3" xfId="7116" xr:uid="{00000000-0005-0000-0000-0000AC4D0000}"/>
    <cellStyle name="40% - Ênfase4 10 4" xfId="10505" xr:uid="{00000000-0005-0000-0000-0000AD4D0000}"/>
    <cellStyle name="40% - Ênfase4 10 5" xfId="13819" xr:uid="{00000000-0005-0000-0000-0000AE4D0000}"/>
    <cellStyle name="40% - Ênfase4 10 6" xfId="17128" xr:uid="{00000000-0005-0000-0000-0000AF4D0000}"/>
    <cellStyle name="40% - Ênfase4 10 7" xfId="20469" xr:uid="{00000000-0005-0000-0000-0000B04D0000}"/>
    <cellStyle name="40% - Ênfase4 10 8" xfId="23834" xr:uid="{00000000-0005-0000-0000-0000B14D0000}"/>
    <cellStyle name="40% - Ênfase4 10 9" xfId="27143" xr:uid="{00000000-0005-0000-0000-0000B24D0000}"/>
    <cellStyle name="40% - Ênfase4 100" xfId="1673" xr:uid="{00000000-0005-0000-0000-0000B34D0000}"/>
    <cellStyle name="40% - Ênfase4 100 2" xfId="5037" xr:uid="{00000000-0005-0000-0000-0000B44D0000}"/>
    <cellStyle name="40% - Ênfase4 100 3" xfId="8345" xr:uid="{00000000-0005-0000-0000-0000B54D0000}"/>
    <cellStyle name="40% - Ênfase4 100 4" xfId="11734" xr:uid="{00000000-0005-0000-0000-0000B64D0000}"/>
    <cellStyle name="40% - Ênfase4 100 5" xfId="15048" xr:uid="{00000000-0005-0000-0000-0000B74D0000}"/>
    <cellStyle name="40% - Ênfase4 100 6" xfId="18357" xr:uid="{00000000-0005-0000-0000-0000B84D0000}"/>
    <cellStyle name="40% - Ênfase4 100 7" xfId="21698" xr:uid="{00000000-0005-0000-0000-0000B94D0000}"/>
    <cellStyle name="40% - Ênfase4 100 8" xfId="25063" xr:uid="{00000000-0005-0000-0000-0000BA4D0000}"/>
    <cellStyle name="40% - Ênfase4 100 9" xfId="28372" xr:uid="{00000000-0005-0000-0000-0000BB4D0000}"/>
    <cellStyle name="40% - Ênfase4 101" xfId="1686" xr:uid="{00000000-0005-0000-0000-0000BC4D0000}"/>
    <cellStyle name="40% - Ênfase4 101 2" xfId="5050" xr:uid="{00000000-0005-0000-0000-0000BD4D0000}"/>
    <cellStyle name="40% - Ênfase4 101 3" xfId="8358" xr:uid="{00000000-0005-0000-0000-0000BE4D0000}"/>
    <cellStyle name="40% - Ênfase4 101 4" xfId="11747" xr:uid="{00000000-0005-0000-0000-0000BF4D0000}"/>
    <cellStyle name="40% - Ênfase4 101 5" xfId="15061" xr:uid="{00000000-0005-0000-0000-0000C04D0000}"/>
    <cellStyle name="40% - Ênfase4 101 6" xfId="18370" xr:uid="{00000000-0005-0000-0000-0000C14D0000}"/>
    <cellStyle name="40% - Ênfase4 101 7" xfId="21711" xr:uid="{00000000-0005-0000-0000-0000C24D0000}"/>
    <cellStyle name="40% - Ênfase4 101 8" xfId="25076" xr:uid="{00000000-0005-0000-0000-0000C34D0000}"/>
    <cellStyle name="40% - Ênfase4 101 9" xfId="28385" xr:uid="{00000000-0005-0000-0000-0000C44D0000}"/>
    <cellStyle name="40% - Ênfase4 102" xfId="1699" xr:uid="{00000000-0005-0000-0000-0000C54D0000}"/>
    <cellStyle name="40% - Ênfase4 102 2" xfId="5063" xr:uid="{00000000-0005-0000-0000-0000C64D0000}"/>
    <cellStyle name="40% - Ênfase4 102 3" xfId="8371" xr:uid="{00000000-0005-0000-0000-0000C74D0000}"/>
    <cellStyle name="40% - Ênfase4 102 4" xfId="11760" xr:uid="{00000000-0005-0000-0000-0000C84D0000}"/>
    <cellStyle name="40% - Ênfase4 102 5" xfId="15074" xr:uid="{00000000-0005-0000-0000-0000C94D0000}"/>
    <cellStyle name="40% - Ênfase4 102 6" xfId="18383" xr:uid="{00000000-0005-0000-0000-0000CA4D0000}"/>
    <cellStyle name="40% - Ênfase4 102 7" xfId="21724" xr:uid="{00000000-0005-0000-0000-0000CB4D0000}"/>
    <cellStyle name="40% - Ênfase4 102 8" xfId="25089" xr:uid="{00000000-0005-0000-0000-0000CC4D0000}"/>
    <cellStyle name="40% - Ênfase4 102 9" xfId="28398" xr:uid="{00000000-0005-0000-0000-0000CD4D0000}"/>
    <cellStyle name="40% - Ênfase4 103" xfId="1712" xr:uid="{00000000-0005-0000-0000-0000CE4D0000}"/>
    <cellStyle name="40% - Ênfase4 103 2" xfId="5076" xr:uid="{00000000-0005-0000-0000-0000CF4D0000}"/>
    <cellStyle name="40% - Ênfase4 103 3" xfId="8384" xr:uid="{00000000-0005-0000-0000-0000D04D0000}"/>
    <cellStyle name="40% - Ênfase4 103 4" xfId="11773" xr:uid="{00000000-0005-0000-0000-0000D14D0000}"/>
    <cellStyle name="40% - Ênfase4 103 5" xfId="15087" xr:uid="{00000000-0005-0000-0000-0000D24D0000}"/>
    <cellStyle name="40% - Ênfase4 103 6" xfId="18396" xr:uid="{00000000-0005-0000-0000-0000D34D0000}"/>
    <cellStyle name="40% - Ênfase4 103 7" xfId="21737" xr:uid="{00000000-0005-0000-0000-0000D44D0000}"/>
    <cellStyle name="40% - Ênfase4 103 8" xfId="25102" xr:uid="{00000000-0005-0000-0000-0000D54D0000}"/>
    <cellStyle name="40% - Ênfase4 103 9" xfId="28411" xr:uid="{00000000-0005-0000-0000-0000D64D0000}"/>
    <cellStyle name="40% - Ênfase4 104" xfId="1725" xr:uid="{00000000-0005-0000-0000-0000D74D0000}"/>
    <cellStyle name="40% - Ênfase4 104 2" xfId="5089" xr:uid="{00000000-0005-0000-0000-0000D84D0000}"/>
    <cellStyle name="40% - Ênfase4 104 3" xfId="8397" xr:uid="{00000000-0005-0000-0000-0000D94D0000}"/>
    <cellStyle name="40% - Ênfase4 104 4" xfId="11786" xr:uid="{00000000-0005-0000-0000-0000DA4D0000}"/>
    <cellStyle name="40% - Ênfase4 104 5" xfId="15100" xr:uid="{00000000-0005-0000-0000-0000DB4D0000}"/>
    <cellStyle name="40% - Ênfase4 104 6" xfId="18409" xr:uid="{00000000-0005-0000-0000-0000DC4D0000}"/>
    <cellStyle name="40% - Ênfase4 104 7" xfId="21750" xr:uid="{00000000-0005-0000-0000-0000DD4D0000}"/>
    <cellStyle name="40% - Ênfase4 104 8" xfId="25115" xr:uid="{00000000-0005-0000-0000-0000DE4D0000}"/>
    <cellStyle name="40% - Ênfase4 104 9" xfId="28424" xr:uid="{00000000-0005-0000-0000-0000DF4D0000}"/>
    <cellStyle name="40% - Ênfase4 105" xfId="1738" xr:uid="{00000000-0005-0000-0000-0000E04D0000}"/>
    <cellStyle name="40% - Ênfase4 105 2" xfId="5102" xr:uid="{00000000-0005-0000-0000-0000E14D0000}"/>
    <cellStyle name="40% - Ênfase4 105 3" xfId="8410" xr:uid="{00000000-0005-0000-0000-0000E24D0000}"/>
    <cellStyle name="40% - Ênfase4 105 4" xfId="11799" xr:uid="{00000000-0005-0000-0000-0000E34D0000}"/>
    <cellStyle name="40% - Ênfase4 105 5" xfId="15113" xr:uid="{00000000-0005-0000-0000-0000E44D0000}"/>
    <cellStyle name="40% - Ênfase4 105 6" xfId="18422" xr:uid="{00000000-0005-0000-0000-0000E54D0000}"/>
    <cellStyle name="40% - Ênfase4 105 7" xfId="21763" xr:uid="{00000000-0005-0000-0000-0000E64D0000}"/>
    <cellStyle name="40% - Ênfase4 105 8" xfId="25128" xr:uid="{00000000-0005-0000-0000-0000E74D0000}"/>
    <cellStyle name="40% - Ênfase4 105 9" xfId="28437" xr:uid="{00000000-0005-0000-0000-0000E84D0000}"/>
    <cellStyle name="40% - Ênfase4 106" xfId="1751" xr:uid="{00000000-0005-0000-0000-0000E94D0000}"/>
    <cellStyle name="40% - Ênfase4 106 2" xfId="5115" xr:uid="{00000000-0005-0000-0000-0000EA4D0000}"/>
    <cellStyle name="40% - Ênfase4 106 3" xfId="8423" xr:uid="{00000000-0005-0000-0000-0000EB4D0000}"/>
    <cellStyle name="40% - Ênfase4 106 4" xfId="11812" xr:uid="{00000000-0005-0000-0000-0000EC4D0000}"/>
    <cellStyle name="40% - Ênfase4 106 5" xfId="15126" xr:uid="{00000000-0005-0000-0000-0000ED4D0000}"/>
    <cellStyle name="40% - Ênfase4 106 6" xfId="18435" xr:uid="{00000000-0005-0000-0000-0000EE4D0000}"/>
    <cellStyle name="40% - Ênfase4 106 7" xfId="21776" xr:uid="{00000000-0005-0000-0000-0000EF4D0000}"/>
    <cellStyle name="40% - Ênfase4 106 8" xfId="25141" xr:uid="{00000000-0005-0000-0000-0000F04D0000}"/>
    <cellStyle name="40% - Ênfase4 106 9" xfId="28450" xr:uid="{00000000-0005-0000-0000-0000F14D0000}"/>
    <cellStyle name="40% - Ênfase4 107" xfId="1764" xr:uid="{00000000-0005-0000-0000-0000F24D0000}"/>
    <cellStyle name="40% - Ênfase4 107 2" xfId="5128" xr:uid="{00000000-0005-0000-0000-0000F34D0000}"/>
    <cellStyle name="40% - Ênfase4 107 3" xfId="8436" xr:uid="{00000000-0005-0000-0000-0000F44D0000}"/>
    <cellStyle name="40% - Ênfase4 107 4" xfId="11825" xr:uid="{00000000-0005-0000-0000-0000F54D0000}"/>
    <cellStyle name="40% - Ênfase4 107 5" xfId="15139" xr:uid="{00000000-0005-0000-0000-0000F64D0000}"/>
    <cellStyle name="40% - Ênfase4 107 6" xfId="18448" xr:uid="{00000000-0005-0000-0000-0000F74D0000}"/>
    <cellStyle name="40% - Ênfase4 107 7" xfId="21789" xr:uid="{00000000-0005-0000-0000-0000F84D0000}"/>
    <cellStyle name="40% - Ênfase4 107 8" xfId="25154" xr:uid="{00000000-0005-0000-0000-0000F94D0000}"/>
    <cellStyle name="40% - Ênfase4 107 9" xfId="28463" xr:uid="{00000000-0005-0000-0000-0000FA4D0000}"/>
    <cellStyle name="40% - Ênfase4 108" xfId="1777" xr:uid="{00000000-0005-0000-0000-0000FB4D0000}"/>
    <cellStyle name="40% - Ênfase4 108 2" xfId="5141" xr:uid="{00000000-0005-0000-0000-0000FC4D0000}"/>
    <cellStyle name="40% - Ênfase4 108 3" xfId="8449" xr:uid="{00000000-0005-0000-0000-0000FD4D0000}"/>
    <cellStyle name="40% - Ênfase4 108 4" xfId="11838" xr:uid="{00000000-0005-0000-0000-0000FE4D0000}"/>
    <cellStyle name="40% - Ênfase4 108 5" xfId="15152" xr:uid="{00000000-0005-0000-0000-0000FF4D0000}"/>
    <cellStyle name="40% - Ênfase4 108 6" xfId="18461" xr:uid="{00000000-0005-0000-0000-0000004E0000}"/>
    <cellStyle name="40% - Ênfase4 108 7" xfId="21802" xr:uid="{00000000-0005-0000-0000-0000014E0000}"/>
    <cellStyle name="40% - Ênfase4 108 8" xfId="25167" xr:uid="{00000000-0005-0000-0000-0000024E0000}"/>
    <cellStyle name="40% - Ênfase4 108 9" xfId="28476" xr:uid="{00000000-0005-0000-0000-0000034E0000}"/>
    <cellStyle name="40% - Ênfase4 109" xfId="1790" xr:uid="{00000000-0005-0000-0000-0000044E0000}"/>
    <cellStyle name="40% - Ênfase4 109 2" xfId="5154" xr:uid="{00000000-0005-0000-0000-0000054E0000}"/>
    <cellStyle name="40% - Ênfase4 109 3" xfId="8462" xr:uid="{00000000-0005-0000-0000-0000064E0000}"/>
    <cellStyle name="40% - Ênfase4 109 4" xfId="11851" xr:uid="{00000000-0005-0000-0000-0000074E0000}"/>
    <cellStyle name="40% - Ênfase4 109 5" xfId="15165" xr:uid="{00000000-0005-0000-0000-0000084E0000}"/>
    <cellStyle name="40% - Ênfase4 109 6" xfId="18474" xr:uid="{00000000-0005-0000-0000-0000094E0000}"/>
    <cellStyle name="40% - Ênfase4 109 7" xfId="21815" xr:uid="{00000000-0005-0000-0000-00000A4E0000}"/>
    <cellStyle name="40% - Ênfase4 109 8" xfId="25180" xr:uid="{00000000-0005-0000-0000-00000B4E0000}"/>
    <cellStyle name="40% - Ênfase4 109 9" xfId="28489" xr:uid="{00000000-0005-0000-0000-00000C4E0000}"/>
    <cellStyle name="40% - Ênfase4 11" xfId="457" xr:uid="{00000000-0005-0000-0000-00000D4E0000}"/>
    <cellStyle name="40% - Ênfase4 11 2" xfId="3821" xr:uid="{00000000-0005-0000-0000-00000E4E0000}"/>
    <cellStyle name="40% - Ênfase4 11 3" xfId="7129" xr:uid="{00000000-0005-0000-0000-00000F4E0000}"/>
    <cellStyle name="40% - Ênfase4 11 4" xfId="10518" xr:uid="{00000000-0005-0000-0000-0000104E0000}"/>
    <cellStyle name="40% - Ênfase4 11 5" xfId="13832" xr:uid="{00000000-0005-0000-0000-0000114E0000}"/>
    <cellStyle name="40% - Ênfase4 11 6" xfId="17141" xr:uid="{00000000-0005-0000-0000-0000124E0000}"/>
    <cellStyle name="40% - Ênfase4 11 7" xfId="20482" xr:uid="{00000000-0005-0000-0000-0000134E0000}"/>
    <cellStyle name="40% - Ênfase4 11 8" xfId="23847" xr:uid="{00000000-0005-0000-0000-0000144E0000}"/>
    <cellStyle name="40% - Ênfase4 11 9" xfId="27156" xr:uid="{00000000-0005-0000-0000-0000154E0000}"/>
    <cellStyle name="40% - Ênfase4 110" xfId="1803" xr:uid="{00000000-0005-0000-0000-0000164E0000}"/>
    <cellStyle name="40% - Ênfase4 110 2" xfId="5167" xr:uid="{00000000-0005-0000-0000-0000174E0000}"/>
    <cellStyle name="40% - Ênfase4 110 3" xfId="8475" xr:uid="{00000000-0005-0000-0000-0000184E0000}"/>
    <cellStyle name="40% - Ênfase4 110 4" xfId="11864" xr:uid="{00000000-0005-0000-0000-0000194E0000}"/>
    <cellStyle name="40% - Ênfase4 110 5" xfId="15178" xr:uid="{00000000-0005-0000-0000-00001A4E0000}"/>
    <cellStyle name="40% - Ênfase4 110 6" xfId="18487" xr:uid="{00000000-0005-0000-0000-00001B4E0000}"/>
    <cellStyle name="40% - Ênfase4 110 7" xfId="21828" xr:uid="{00000000-0005-0000-0000-00001C4E0000}"/>
    <cellStyle name="40% - Ênfase4 110 8" xfId="25193" xr:uid="{00000000-0005-0000-0000-00001D4E0000}"/>
    <cellStyle name="40% - Ênfase4 110 9" xfId="28502" xr:uid="{00000000-0005-0000-0000-00001E4E0000}"/>
    <cellStyle name="40% - Ênfase4 111" xfId="1816" xr:uid="{00000000-0005-0000-0000-00001F4E0000}"/>
    <cellStyle name="40% - Ênfase4 111 2" xfId="5180" xr:uid="{00000000-0005-0000-0000-0000204E0000}"/>
    <cellStyle name="40% - Ênfase4 111 3" xfId="8488" xr:uid="{00000000-0005-0000-0000-0000214E0000}"/>
    <cellStyle name="40% - Ênfase4 111 4" xfId="11877" xr:uid="{00000000-0005-0000-0000-0000224E0000}"/>
    <cellStyle name="40% - Ênfase4 111 5" xfId="15191" xr:uid="{00000000-0005-0000-0000-0000234E0000}"/>
    <cellStyle name="40% - Ênfase4 111 6" xfId="18500" xr:uid="{00000000-0005-0000-0000-0000244E0000}"/>
    <cellStyle name="40% - Ênfase4 111 7" xfId="21841" xr:uid="{00000000-0005-0000-0000-0000254E0000}"/>
    <cellStyle name="40% - Ênfase4 111 8" xfId="25206" xr:uid="{00000000-0005-0000-0000-0000264E0000}"/>
    <cellStyle name="40% - Ênfase4 111 9" xfId="28515" xr:uid="{00000000-0005-0000-0000-0000274E0000}"/>
    <cellStyle name="40% - Ênfase4 112" xfId="1829" xr:uid="{00000000-0005-0000-0000-0000284E0000}"/>
    <cellStyle name="40% - Ênfase4 112 2" xfId="5193" xr:uid="{00000000-0005-0000-0000-0000294E0000}"/>
    <cellStyle name="40% - Ênfase4 112 3" xfId="8501" xr:uid="{00000000-0005-0000-0000-00002A4E0000}"/>
    <cellStyle name="40% - Ênfase4 112 4" xfId="11890" xr:uid="{00000000-0005-0000-0000-00002B4E0000}"/>
    <cellStyle name="40% - Ênfase4 112 5" xfId="15204" xr:uid="{00000000-0005-0000-0000-00002C4E0000}"/>
    <cellStyle name="40% - Ênfase4 112 6" xfId="18513" xr:uid="{00000000-0005-0000-0000-00002D4E0000}"/>
    <cellStyle name="40% - Ênfase4 112 7" xfId="21854" xr:uid="{00000000-0005-0000-0000-00002E4E0000}"/>
    <cellStyle name="40% - Ênfase4 112 8" xfId="25219" xr:uid="{00000000-0005-0000-0000-00002F4E0000}"/>
    <cellStyle name="40% - Ênfase4 112 9" xfId="28528" xr:uid="{00000000-0005-0000-0000-0000304E0000}"/>
    <cellStyle name="40% - Ênfase4 113" xfId="1590" xr:uid="{00000000-0005-0000-0000-0000314E0000}"/>
    <cellStyle name="40% - Ênfase4 113 2" xfId="4954" xr:uid="{00000000-0005-0000-0000-0000324E0000}"/>
    <cellStyle name="40% - Ênfase4 113 3" xfId="8262" xr:uid="{00000000-0005-0000-0000-0000334E0000}"/>
    <cellStyle name="40% - Ênfase4 113 4" xfId="11651" xr:uid="{00000000-0005-0000-0000-0000344E0000}"/>
    <cellStyle name="40% - Ênfase4 113 5" xfId="14965" xr:uid="{00000000-0005-0000-0000-0000354E0000}"/>
    <cellStyle name="40% - Ênfase4 113 6" xfId="18274" xr:uid="{00000000-0005-0000-0000-0000364E0000}"/>
    <cellStyle name="40% - Ênfase4 113 7" xfId="21615" xr:uid="{00000000-0005-0000-0000-0000374E0000}"/>
    <cellStyle name="40% - Ênfase4 113 8" xfId="24980" xr:uid="{00000000-0005-0000-0000-0000384E0000}"/>
    <cellStyle name="40% - Ênfase4 113 9" xfId="28289" xr:uid="{00000000-0005-0000-0000-0000394E0000}"/>
    <cellStyle name="40% - Ênfase4 114" xfId="1847" xr:uid="{00000000-0005-0000-0000-00003A4E0000}"/>
    <cellStyle name="40% - Ênfase4 114 2" xfId="5211" xr:uid="{00000000-0005-0000-0000-00003B4E0000}"/>
    <cellStyle name="40% - Ênfase4 114 3" xfId="8519" xr:uid="{00000000-0005-0000-0000-00003C4E0000}"/>
    <cellStyle name="40% - Ênfase4 114 4" xfId="11908" xr:uid="{00000000-0005-0000-0000-00003D4E0000}"/>
    <cellStyle name="40% - Ênfase4 114 5" xfId="15222" xr:uid="{00000000-0005-0000-0000-00003E4E0000}"/>
    <cellStyle name="40% - Ênfase4 114 6" xfId="18531" xr:uid="{00000000-0005-0000-0000-00003F4E0000}"/>
    <cellStyle name="40% - Ênfase4 114 7" xfId="21872" xr:uid="{00000000-0005-0000-0000-0000404E0000}"/>
    <cellStyle name="40% - Ênfase4 114 8" xfId="25237" xr:uid="{00000000-0005-0000-0000-0000414E0000}"/>
    <cellStyle name="40% - Ênfase4 114 9" xfId="28546" xr:uid="{00000000-0005-0000-0000-0000424E0000}"/>
    <cellStyle name="40% - Ênfase4 115" xfId="1861" xr:uid="{00000000-0005-0000-0000-0000434E0000}"/>
    <cellStyle name="40% - Ênfase4 115 2" xfId="5225" xr:uid="{00000000-0005-0000-0000-0000444E0000}"/>
    <cellStyle name="40% - Ênfase4 115 3" xfId="8533" xr:uid="{00000000-0005-0000-0000-0000454E0000}"/>
    <cellStyle name="40% - Ênfase4 115 4" xfId="11922" xr:uid="{00000000-0005-0000-0000-0000464E0000}"/>
    <cellStyle name="40% - Ênfase4 115 5" xfId="15236" xr:uid="{00000000-0005-0000-0000-0000474E0000}"/>
    <cellStyle name="40% - Ênfase4 115 6" xfId="18545" xr:uid="{00000000-0005-0000-0000-0000484E0000}"/>
    <cellStyle name="40% - Ênfase4 115 7" xfId="21886" xr:uid="{00000000-0005-0000-0000-0000494E0000}"/>
    <cellStyle name="40% - Ênfase4 115 8" xfId="25251" xr:uid="{00000000-0005-0000-0000-00004A4E0000}"/>
    <cellStyle name="40% - Ênfase4 115 9" xfId="28560" xr:uid="{00000000-0005-0000-0000-00004B4E0000}"/>
    <cellStyle name="40% - Ênfase4 116" xfId="1875" xr:uid="{00000000-0005-0000-0000-00004C4E0000}"/>
    <cellStyle name="40% - Ênfase4 116 2" xfId="5239" xr:uid="{00000000-0005-0000-0000-00004D4E0000}"/>
    <cellStyle name="40% - Ênfase4 116 3" xfId="8547" xr:uid="{00000000-0005-0000-0000-00004E4E0000}"/>
    <cellStyle name="40% - Ênfase4 116 4" xfId="11936" xr:uid="{00000000-0005-0000-0000-00004F4E0000}"/>
    <cellStyle name="40% - Ênfase4 116 5" xfId="15250" xr:uid="{00000000-0005-0000-0000-0000504E0000}"/>
    <cellStyle name="40% - Ênfase4 116 6" xfId="18559" xr:uid="{00000000-0005-0000-0000-0000514E0000}"/>
    <cellStyle name="40% - Ênfase4 116 7" xfId="21900" xr:uid="{00000000-0005-0000-0000-0000524E0000}"/>
    <cellStyle name="40% - Ênfase4 116 8" xfId="25265" xr:uid="{00000000-0005-0000-0000-0000534E0000}"/>
    <cellStyle name="40% - Ênfase4 116 9" xfId="28574" xr:uid="{00000000-0005-0000-0000-0000544E0000}"/>
    <cellStyle name="40% - Ênfase4 117" xfId="1889" xr:uid="{00000000-0005-0000-0000-0000554E0000}"/>
    <cellStyle name="40% - Ênfase4 117 2" xfId="5253" xr:uid="{00000000-0005-0000-0000-0000564E0000}"/>
    <cellStyle name="40% - Ênfase4 117 3" xfId="8561" xr:uid="{00000000-0005-0000-0000-0000574E0000}"/>
    <cellStyle name="40% - Ênfase4 117 4" xfId="11950" xr:uid="{00000000-0005-0000-0000-0000584E0000}"/>
    <cellStyle name="40% - Ênfase4 117 5" xfId="15264" xr:uid="{00000000-0005-0000-0000-0000594E0000}"/>
    <cellStyle name="40% - Ênfase4 117 6" xfId="18573" xr:uid="{00000000-0005-0000-0000-00005A4E0000}"/>
    <cellStyle name="40% - Ênfase4 117 7" xfId="21914" xr:uid="{00000000-0005-0000-0000-00005B4E0000}"/>
    <cellStyle name="40% - Ênfase4 117 8" xfId="25279" xr:uid="{00000000-0005-0000-0000-00005C4E0000}"/>
    <cellStyle name="40% - Ênfase4 117 9" xfId="28588" xr:uid="{00000000-0005-0000-0000-00005D4E0000}"/>
    <cellStyle name="40% - Ênfase4 118" xfId="1903" xr:uid="{00000000-0005-0000-0000-00005E4E0000}"/>
    <cellStyle name="40% - Ênfase4 118 2" xfId="5267" xr:uid="{00000000-0005-0000-0000-00005F4E0000}"/>
    <cellStyle name="40% - Ênfase4 118 3" xfId="8575" xr:uid="{00000000-0005-0000-0000-0000604E0000}"/>
    <cellStyle name="40% - Ênfase4 118 4" xfId="11964" xr:uid="{00000000-0005-0000-0000-0000614E0000}"/>
    <cellStyle name="40% - Ênfase4 118 5" xfId="15278" xr:uid="{00000000-0005-0000-0000-0000624E0000}"/>
    <cellStyle name="40% - Ênfase4 118 6" xfId="18587" xr:uid="{00000000-0005-0000-0000-0000634E0000}"/>
    <cellStyle name="40% - Ênfase4 118 7" xfId="21928" xr:uid="{00000000-0005-0000-0000-0000644E0000}"/>
    <cellStyle name="40% - Ênfase4 118 8" xfId="25293" xr:uid="{00000000-0005-0000-0000-0000654E0000}"/>
    <cellStyle name="40% - Ênfase4 118 9" xfId="28602" xr:uid="{00000000-0005-0000-0000-0000664E0000}"/>
    <cellStyle name="40% - Ênfase4 119" xfId="1917" xr:uid="{00000000-0005-0000-0000-0000674E0000}"/>
    <cellStyle name="40% - Ênfase4 119 2" xfId="5281" xr:uid="{00000000-0005-0000-0000-0000684E0000}"/>
    <cellStyle name="40% - Ênfase4 119 3" xfId="8589" xr:uid="{00000000-0005-0000-0000-0000694E0000}"/>
    <cellStyle name="40% - Ênfase4 119 4" xfId="11978" xr:uid="{00000000-0005-0000-0000-00006A4E0000}"/>
    <cellStyle name="40% - Ênfase4 119 5" xfId="15292" xr:uid="{00000000-0005-0000-0000-00006B4E0000}"/>
    <cellStyle name="40% - Ênfase4 119 6" xfId="18601" xr:uid="{00000000-0005-0000-0000-00006C4E0000}"/>
    <cellStyle name="40% - Ênfase4 119 7" xfId="21942" xr:uid="{00000000-0005-0000-0000-00006D4E0000}"/>
    <cellStyle name="40% - Ênfase4 119 8" xfId="25307" xr:uid="{00000000-0005-0000-0000-00006E4E0000}"/>
    <cellStyle name="40% - Ênfase4 119 9" xfId="28616" xr:uid="{00000000-0005-0000-0000-00006F4E0000}"/>
    <cellStyle name="40% - Ênfase4 12" xfId="470" xr:uid="{00000000-0005-0000-0000-0000704E0000}"/>
    <cellStyle name="40% - Ênfase4 12 2" xfId="3834" xr:uid="{00000000-0005-0000-0000-0000714E0000}"/>
    <cellStyle name="40% - Ênfase4 12 3" xfId="7142" xr:uid="{00000000-0005-0000-0000-0000724E0000}"/>
    <cellStyle name="40% - Ênfase4 12 4" xfId="10531" xr:uid="{00000000-0005-0000-0000-0000734E0000}"/>
    <cellStyle name="40% - Ênfase4 12 5" xfId="13845" xr:uid="{00000000-0005-0000-0000-0000744E0000}"/>
    <cellStyle name="40% - Ênfase4 12 6" xfId="17154" xr:uid="{00000000-0005-0000-0000-0000754E0000}"/>
    <cellStyle name="40% - Ênfase4 12 7" xfId="20495" xr:uid="{00000000-0005-0000-0000-0000764E0000}"/>
    <cellStyle name="40% - Ênfase4 12 8" xfId="23860" xr:uid="{00000000-0005-0000-0000-0000774E0000}"/>
    <cellStyle name="40% - Ênfase4 12 9" xfId="27169" xr:uid="{00000000-0005-0000-0000-0000784E0000}"/>
    <cellStyle name="40% - Ênfase4 120" xfId="1931" xr:uid="{00000000-0005-0000-0000-0000794E0000}"/>
    <cellStyle name="40% - Ênfase4 120 2" xfId="5295" xr:uid="{00000000-0005-0000-0000-00007A4E0000}"/>
    <cellStyle name="40% - Ênfase4 120 3" xfId="8603" xr:uid="{00000000-0005-0000-0000-00007B4E0000}"/>
    <cellStyle name="40% - Ênfase4 120 4" xfId="11992" xr:uid="{00000000-0005-0000-0000-00007C4E0000}"/>
    <cellStyle name="40% - Ênfase4 120 5" xfId="15306" xr:uid="{00000000-0005-0000-0000-00007D4E0000}"/>
    <cellStyle name="40% - Ênfase4 120 6" xfId="18615" xr:uid="{00000000-0005-0000-0000-00007E4E0000}"/>
    <cellStyle name="40% - Ênfase4 120 7" xfId="21956" xr:uid="{00000000-0005-0000-0000-00007F4E0000}"/>
    <cellStyle name="40% - Ênfase4 120 8" xfId="25321" xr:uid="{00000000-0005-0000-0000-0000804E0000}"/>
    <cellStyle name="40% - Ênfase4 120 9" xfId="28630" xr:uid="{00000000-0005-0000-0000-0000814E0000}"/>
    <cellStyle name="40% - Ênfase4 121" xfId="1945" xr:uid="{00000000-0005-0000-0000-0000824E0000}"/>
    <cellStyle name="40% - Ênfase4 121 2" xfId="5309" xr:uid="{00000000-0005-0000-0000-0000834E0000}"/>
    <cellStyle name="40% - Ênfase4 121 3" xfId="8617" xr:uid="{00000000-0005-0000-0000-0000844E0000}"/>
    <cellStyle name="40% - Ênfase4 121 4" xfId="12006" xr:uid="{00000000-0005-0000-0000-0000854E0000}"/>
    <cellStyle name="40% - Ênfase4 121 5" xfId="15320" xr:uid="{00000000-0005-0000-0000-0000864E0000}"/>
    <cellStyle name="40% - Ênfase4 121 6" xfId="18629" xr:uid="{00000000-0005-0000-0000-0000874E0000}"/>
    <cellStyle name="40% - Ênfase4 121 7" xfId="21970" xr:uid="{00000000-0005-0000-0000-0000884E0000}"/>
    <cellStyle name="40% - Ênfase4 121 8" xfId="25335" xr:uid="{00000000-0005-0000-0000-0000894E0000}"/>
    <cellStyle name="40% - Ênfase4 121 9" xfId="28644" xr:uid="{00000000-0005-0000-0000-00008A4E0000}"/>
    <cellStyle name="40% - Ênfase4 122" xfId="1959" xr:uid="{00000000-0005-0000-0000-00008B4E0000}"/>
    <cellStyle name="40% - Ênfase4 122 2" xfId="5323" xr:uid="{00000000-0005-0000-0000-00008C4E0000}"/>
    <cellStyle name="40% - Ênfase4 122 3" xfId="8631" xr:uid="{00000000-0005-0000-0000-00008D4E0000}"/>
    <cellStyle name="40% - Ênfase4 122 4" xfId="12020" xr:uid="{00000000-0005-0000-0000-00008E4E0000}"/>
    <cellStyle name="40% - Ênfase4 122 5" xfId="15334" xr:uid="{00000000-0005-0000-0000-00008F4E0000}"/>
    <cellStyle name="40% - Ênfase4 122 6" xfId="18643" xr:uid="{00000000-0005-0000-0000-0000904E0000}"/>
    <cellStyle name="40% - Ênfase4 122 7" xfId="21984" xr:uid="{00000000-0005-0000-0000-0000914E0000}"/>
    <cellStyle name="40% - Ênfase4 122 8" xfId="25349" xr:uid="{00000000-0005-0000-0000-0000924E0000}"/>
    <cellStyle name="40% - Ênfase4 122 9" xfId="28658" xr:uid="{00000000-0005-0000-0000-0000934E0000}"/>
    <cellStyle name="40% - Ênfase4 123" xfId="1973" xr:uid="{00000000-0005-0000-0000-0000944E0000}"/>
    <cellStyle name="40% - Ênfase4 123 2" xfId="5337" xr:uid="{00000000-0005-0000-0000-0000954E0000}"/>
    <cellStyle name="40% - Ênfase4 123 3" xfId="8645" xr:uid="{00000000-0005-0000-0000-0000964E0000}"/>
    <cellStyle name="40% - Ênfase4 123 4" xfId="12034" xr:uid="{00000000-0005-0000-0000-0000974E0000}"/>
    <cellStyle name="40% - Ênfase4 123 5" xfId="15348" xr:uid="{00000000-0005-0000-0000-0000984E0000}"/>
    <cellStyle name="40% - Ênfase4 123 6" xfId="18657" xr:uid="{00000000-0005-0000-0000-0000994E0000}"/>
    <cellStyle name="40% - Ênfase4 123 7" xfId="21998" xr:uid="{00000000-0005-0000-0000-00009A4E0000}"/>
    <cellStyle name="40% - Ênfase4 123 8" xfId="25363" xr:uid="{00000000-0005-0000-0000-00009B4E0000}"/>
    <cellStyle name="40% - Ênfase4 123 9" xfId="28672" xr:uid="{00000000-0005-0000-0000-00009C4E0000}"/>
    <cellStyle name="40% - Ênfase4 124" xfId="1986" xr:uid="{00000000-0005-0000-0000-00009D4E0000}"/>
    <cellStyle name="40% - Ênfase4 124 2" xfId="5350" xr:uid="{00000000-0005-0000-0000-00009E4E0000}"/>
    <cellStyle name="40% - Ênfase4 124 3" xfId="8658" xr:uid="{00000000-0005-0000-0000-00009F4E0000}"/>
    <cellStyle name="40% - Ênfase4 124 4" xfId="12047" xr:uid="{00000000-0005-0000-0000-0000A04E0000}"/>
    <cellStyle name="40% - Ênfase4 124 5" xfId="15361" xr:uid="{00000000-0005-0000-0000-0000A14E0000}"/>
    <cellStyle name="40% - Ênfase4 124 6" xfId="18670" xr:uid="{00000000-0005-0000-0000-0000A24E0000}"/>
    <cellStyle name="40% - Ênfase4 124 7" xfId="22011" xr:uid="{00000000-0005-0000-0000-0000A34E0000}"/>
    <cellStyle name="40% - Ênfase4 124 8" xfId="25376" xr:uid="{00000000-0005-0000-0000-0000A44E0000}"/>
    <cellStyle name="40% - Ênfase4 124 9" xfId="28685" xr:uid="{00000000-0005-0000-0000-0000A54E0000}"/>
    <cellStyle name="40% - Ênfase4 125" xfId="2000" xr:uid="{00000000-0005-0000-0000-0000A64E0000}"/>
    <cellStyle name="40% - Ênfase4 125 2" xfId="5364" xr:uid="{00000000-0005-0000-0000-0000A74E0000}"/>
    <cellStyle name="40% - Ênfase4 125 3" xfId="8672" xr:uid="{00000000-0005-0000-0000-0000A84E0000}"/>
    <cellStyle name="40% - Ênfase4 125 4" xfId="12061" xr:uid="{00000000-0005-0000-0000-0000A94E0000}"/>
    <cellStyle name="40% - Ênfase4 125 5" xfId="15375" xr:uid="{00000000-0005-0000-0000-0000AA4E0000}"/>
    <cellStyle name="40% - Ênfase4 125 6" xfId="18684" xr:uid="{00000000-0005-0000-0000-0000AB4E0000}"/>
    <cellStyle name="40% - Ênfase4 125 7" xfId="22025" xr:uid="{00000000-0005-0000-0000-0000AC4E0000}"/>
    <cellStyle name="40% - Ênfase4 125 8" xfId="25390" xr:uid="{00000000-0005-0000-0000-0000AD4E0000}"/>
    <cellStyle name="40% - Ênfase4 125 9" xfId="28699" xr:uid="{00000000-0005-0000-0000-0000AE4E0000}"/>
    <cellStyle name="40% - Ênfase4 126" xfId="2014" xr:uid="{00000000-0005-0000-0000-0000AF4E0000}"/>
    <cellStyle name="40% - Ênfase4 126 2" xfId="5378" xr:uid="{00000000-0005-0000-0000-0000B04E0000}"/>
    <cellStyle name="40% - Ênfase4 126 3" xfId="8686" xr:uid="{00000000-0005-0000-0000-0000B14E0000}"/>
    <cellStyle name="40% - Ênfase4 126 4" xfId="12075" xr:uid="{00000000-0005-0000-0000-0000B24E0000}"/>
    <cellStyle name="40% - Ênfase4 126 5" xfId="15389" xr:uid="{00000000-0005-0000-0000-0000B34E0000}"/>
    <cellStyle name="40% - Ênfase4 126 6" xfId="18698" xr:uid="{00000000-0005-0000-0000-0000B44E0000}"/>
    <cellStyle name="40% - Ênfase4 126 7" xfId="22039" xr:uid="{00000000-0005-0000-0000-0000B54E0000}"/>
    <cellStyle name="40% - Ênfase4 126 8" xfId="25404" xr:uid="{00000000-0005-0000-0000-0000B64E0000}"/>
    <cellStyle name="40% - Ênfase4 126 9" xfId="28713" xr:uid="{00000000-0005-0000-0000-0000B74E0000}"/>
    <cellStyle name="40% - Ênfase4 127" xfId="2028" xr:uid="{00000000-0005-0000-0000-0000B84E0000}"/>
    <cellStyle name="40% - Ênfase4 127 2" xfId="5392" xr:uid="{00000000-0005-0000-0000-0000B94E0000}"/>
    <cellStyle name="40% - Ênfase4 127 3" xfId="8700" xr:uid="{00000000-0005-0000-0000-0000BA4E0000}"/>
    <cellStyle name="40% - Ênfase4 127 4" xfId="12089" xr:uid="{00000000-0005-0000-0000-0000BB4E0000}"/>
    <cellStyle name="40% - Ênfase4 127 5" xfId="15403" xr:uid="{00000000-0005-0000-0000-0000BC4E0000}"/>
    <cellStyle name="40% - Ênfase4 127 6" xfId="18712" xr:uid="{00000000-0005-0000-0000-0000BD4E0000}"/>
    <cellStyle name="40% - Ênfase4 127 7" xfId="22053" xr:uid="{00000000-0005-0000-0000-0000BE4E0000}"/>
    <cellStyle name="40% - Ênfase4 127 8" xfId="25418" xr:uid="{00000000-0005-0000-0000-0000BF4E0000}"/>
    <cellStyle name="40% - Ênfase4 127 9" xfId="28727" xr:uid="{00000000-0005-0000-0000-0000C04E0000}"/>
    <cellStyle name="40% - Ênfase4 128" xfId="2042" xr:uid="{00000000-0005-0000-0000-0000C14E0000}"/>
    <cellStyle name="40% - Ênfase4 128 2" xfId="5406" xr:uid="{00000000-0005-0000-0000-0000C24E0000}"/>
    <cellStyle name="40% - Ênfase4 128 3" xfId="8714" xr:uid="{00000000-0005-0000-0000-0000C34E0000}"/>
    <cellStyle name="40% - Ênfase4 128 4" xfId="12103" xr:uid="{00000000-0005-0000-0000-0000C44E0000}"/>
    <cellStyle name="40% - Ênfase4 128 5" xfId="15417" xr:uid="{00000000-0005-0000-0000-0000C54E0000}"/>
    <cellStyle name="40% - Ênfase4 128 6" xfId="18726" xr:uid="{00000000-0005-0000-0000-0000C64E0000}"/>
    <cellStyle name="40% - Ênfase4 128 7" xfId="22067" xr:uid="{00000000-0005-0000-0000-0000C74E0000}"/>
    <cellStyle name="40% - Ênfase4 128 8" xfId="25432" xr:uid="{00000000-0005-0000-0000-0000C84E0000}"/>
    <cellStyle name="40% - Ênfase4 128 9" xfId="28741" xr:uid="{00000000-0005-0000-0000-0000C94E0000}"/>
    <cellStyle name="40% - Ênfase4 129" xfId="2056" xr:uid="{00000000-0005-0000-0000-0000CA4E0000}"/>
    <cellStyle name="40% - Ênfase4 129 2" xfId="5420" xr:uid="{00000000-0005-0000-0000-0000CB4E0000}"/>
    <cellStyle name="40% - Ênfase4 129 3" xfId="8728" xr:uid="{00000000-0005-0000-0000-0000CC4E0000}"/>
    <cellStyle name="40% - Ênfase4 129 4" xfId="12117" xr:uid="{00000000-0005-0000-0000-0000CD4E0000}"/>
    <cellStyle name="40% - Ênfase4 129 5" xfId="15431" xr:uid="{00000000-0005-0000-0000-0000CE4E0000}"/>
    <cellStyle name="40% - Ênfase4 129 6" xfId="18740" xr:uid="{00000000-0005-0000-0000-0000CF4E0000}"/>
    <cellStyle name="40% - Ênfase4 129 7" xfId="22081" xr:uid="{00000000-0005-0000-0000-0000D04E0000}"/>
    <cellStyle name="40% - Ênfase4 129 8" xfId="25446" xr:uid="{00000000-0005-0000-0000-0000D14E0000}"/>
    <cellStyle name="40% - Ênfase4 129 9" xfId="28755" xr:uid="{00000000-0005-0000-0000-0000D24E0000}"/>
    <cellStyle name="40% - Ênfase4 13" xfId="483" xr:uid="{00000000-0005-0000-0000-0000D34E0000}"/>
    <cellStyle name="40% - Ênfase4 13 2" xfId="3847" xr:uid="{00000000-0005-0000-0000-0000D44E0000}"/>
    <cellStyle name="40% - Ênfase4 13 3" xfId="7155" xr:uid="{00000000-0005-0000-0000-0000D54E0000}"/>
    <cellStyle name="40% - Ênfase4 13 4" xfId="10544" xr:uid="{00000000-0005-0000-0000-0000D64E0000}"/>
    <cellStyle name="40% - Ênfase4 13 5" xfId="13858" xr:uid="{00000000-0005-0000-0000-0000D74E0000}"/>
    <cellStyle name="40% - Ênfase4 13 6" xfId="17167" xr:uid="{00000000-0005-0000-0000-0000D84E0000}"/>
    <cellStyle name="40% - Ênfase4 13 7" xfId="20508" xr:uid="{00000000-0005-0000-0000-0000D94E0000}"/>
    <cellStyle name="40% - Ênfase4 13 8" xfId="23873" xr:uid="{00000000-0005-0000-0000-0000DA4E0000}"/>
    <cellStyle name="40% - Ênfase4 13 9" xfId="27182" xr:uid="{00000000-0005-0000-0000-0000DB4E0000}"/>
    <cellStyle name="40% - Ênfase4 130" xfId="2070" xr:uid="{00000000-0005-0000-0000-0000DC4E0000}"/>
    <cellStyle name="40% - Ênfase4 130 2" xfId="5434" xr:uid="{00000000-0005-0000-0000-0000DD4E0000}"/>
    <cellStyle name="40% - Ênfase4 130 3" xfId="8742" xr:uid="{00000000-0005-0000-0000-0000DE4E0000}"/>
    <cellStyle name="40% - Ênfase4 130 4" xfId="12131" xr:uid="{00000000-0005-0000-0000-0000DF4E0000}"/>
    <cellStyle name="40% - Ênfase4 130 5" xfId="15445" xr:uid="{00000000-0005-0000-0000-0000E04E0000}"/>
    <cellStyle name="40% - Ênfase4 130 6" xfId="18754" xr:uid="{00000000-0005-0000-0000-0000E14E0000}"/>
    <cellStyle name="40% - Ênfase4 130 7" xfId="22095" xr:uid="{00000000-0005-0000-0000-0000E24E0000}"/>
    <cellStyle name="40% - Ênfase4 130 8" xfId="25460" xr:uid="{00000000-0005-0000-0000-0000E34E0000}"/>
    <cellStyle name="40% - Ênfase4 130 9" xfId="28769" xr:uid="{00000000-0005-0000-0000-0000E44E0000}"/>
    <cellStyle name="40% - Ênfase4 131" xfId="2084" xr:uid="{00000000-0005-0000-0000-0000E54E0000}"/>
    <cellStyle name="40% - Ênfase4 131 2" xfId="5448" xr:uid="{00000000-0005-0000-0000-0000E64E0000}"/>
    <cellStyle name="40% - Ênfase4 131 3" xfId="8756" xr:uid="{00000000-0005-0000-0000-0000E74E0000}"/>
    <cellStyle name="40% - Ênfase4 131 4" xfId="12145" xr:uid="{00000000-0005-0000-0000-0000E84E0000}"/>
    <cellStyle name="40% - Ênfase4 131 5" xfId="15459" xr:uid="{00000000-0005-0000-0000-0000E94E0000}"/>
    <cellStyle name="40% - Ênfase4 131 6" xfId="18768" xr:uid="{00000000-0005-0000-0000-0000EA4E0000}"/>
    <cellStyle name="40% - Ênfase4 131 7" xfId="22109" xr:uid="{00000000-0005-0000-0000-0000EB4E0000}"/>
    <cellStyle name="40% - Ênfase4 131 8" xfId="25474" xr:uid="{00000000-0005-0000-0000-0000EC4E0000}"/>
    <cellStyle name="40% - Ênfase4 131 9" xfId="28783" xr:uid="{00000000-0005-0000-0000-0000ED4E0000}"/>
    <cellStyle name="40% - Ênfase4 132" xfId="2098" xr:uid="{00000000-0005-0000-0000-0000EE4E0000}"/>
    <cellStyle name="40% - Ênfase4 132 2" xfId="5462" xr:uid="{00000000-0005-0000-0000-0000EF4E0000}"/>
    <cellStyle name="40% - Ênfase4 132 3" xfId="8770" xr:uid="{00000000-0005-0000-0000-0000F04E0000}"/>
    <cellStyle name="40% - Ênfase4 132 4" xfId="12159" xr:uid="{00000000-0005-0000-0000-0000F14E0000}"/>
    <cellStyle name="40% - Ênfase4 132 5" xfId="15473" xr:uid="{00000000-0005-0000-0000-0000F24E0000}"/>
    <cellStyle name="40% - Ênfase4 132 6" xfId="18782" xr:uid="{00000000-0005-0000-0000-0000F34E0000}"/>
    <cellStyle name="40% - Ênfase4 132 7" xfId="22123" xr:uid="{00000000-0005-0000-0000-0000F44E0000}"/>
    <cellStyle name="40% - Ênfase4 132 8" xfId="25488" xr:uid="{00000000-0005-0000-0000-0000F54E0000}"/>
    <cellStyle name="40% - Ênfase4 132 9" xfId="28797" xr:uid="{00000000-0005-0000-0000-0000F64E0000}"/>
    <cellStyle name="40% - Ênfase4 133" xfId="2112" xr:uid="{00000000-0005-0000-0000-0000F74E0000}"/>
    <cellStyle name="40% - Ênfase4 133 2" xfId="5476" xr:uid="{00000000-0005-0000-0000-0000F84E0000}"/>
    <cellStyle name="40% - Ênfase4 133 3" xfId="8784" xr:uid="{00000000-0005-0000-0000-0000F94E0000}"/>
    <cellStyle name="40% - Ênfase4 133 4" xfId="12173" xr:uid="{00000000-0005-0000-0000-0000FA4E0000}"/>
    <cellStyle name="40% - Ênfase4 133 5" xfId="15487" xr:uid="{00000000-0005-0000-0000-0000FB4E0000}"/>
    <cellStyle name="40% - Ênfase4 133 6" xfId="18796" xr:uid="{00000000-0005-0000-0000-0000FC4E0000}"/>
    <cellStyle name="40% - Ênfase4 133 7" xfId="22137" xr:uid="{00000000-0005-0000-0000-0000FD4E0000}"/>
    <cellStyle name="40% - Ênfase4 133 8" xfId="25502" xr:uid="{00000000-0005-0000-0000-0000FE4E0000}"/>
    <cellStyle name="40% - Ênfase4 133 9" xfId="28811" xr:uid="{00000000-0005-0000-0000-0000FF4E0000}"/>
    <cellStyle name="40% - Ênfase4 134" xfId="2126" xr:uid="{00000000-0005-0000-0000-0000004F0000}"/>
    <cellStyle name="40% - Ênfase4 134 2" xfId="5490" xr:uid="{00000000-0005-0000-0000-0000014F0000}"/>
    <cellStyle name="40% - Ênfase4 134 3" xfId="8798" xr:uid="{00000000-0005-0000-0000-0000024F0000}"/>
    <cellStyle name="40% - Ênfase4 134 4" xfId="12187" xr:uid="{00000000-0005-0000-0000-0000034F0000}"/>
    <cellStyle name="40% - Ênfase4 134 5" xfId="15501" xr:uid="{00000000-0005-0000-0000-0000044F0000}"/>
    <cellStyle name="40% - Ênfase4 134 6" xfId="18810" xr:uid="{00000000-0005-0000-0000-0000054F0000}"/>
    <cellStyle name="40% - Ênfase4 134 7" xfId="22151" xr:uid="{00000000-0005-0000-0000-0000064F0000}"/>
    <cellStyle name="40% - Ênfase4 134 8" xfId="25516" xr:uid="{00000000-0005-0000-0000-0000074F0000}"/>
    <cellStyle name="40% - Ênfase4 134 9" xfId="28825" xr:uid="{00000000-0005-0000-0000-0000084F0000}"/>
    <cellStyle name="40% - Ênfase4 135" xfId="2140" xr:uid="{00000000-0005-0000-0000-0000094F0000}"/>
    <cellStyle name="40% - Ênfase4 135 2" xfId="5504" xr:uid="{00000000-0005-0000-0000-00000A4F0000}"/>
    <cellStyle name="40% - Ênfase4 135 3" xfId="8812" xr:uid="{00000000-0005-0000-0000-00000B4F0000}"/>
    <cellStyle name="40% - Ênfase4 135 4" xfId="12201" xr:uid="{00000000-0005-0000-0000-00000C4F0000}"/>
    <cellStyle name="40% - Ênfase4 135 5" xfId="15515" xr:uid="{00000000-0005-0000-0000-00000D4F0000}"/>
    <cellStyle name="40% - Ênfase4 135 6" xfId="18824" xr:uid="{00000000-0005-0000-0000-00000E4F0000}"/>
    <cellStyle name="40% - Ênfase4 135 7" xfId="22165" xr:uid="{00000000-0005-0000-0000-00000F4F0000}"/>
    <cellStyle name="40% - Ênfase4 135 8" xfId="25530" xr:uid="{00000000-0005-0000-0000-0000104F0000}"/>
    <cellStyle name="40% - Ênfase4 135 9" xfId="28839" xr:uid="{00000000-0005-0000-0000-0000114F0000}"/>
    <cellStyle name="40% - Ênfase4 136" xfId="2154" xr:uid="{00000000-0005-0000-0000-0000124F0000}"/>
    <cellStyle name="40% - Ênfase4 136 2" xfId="5518" xr:uid="{00000000-0005-0000-0000-0000134F0000}"/>
    <cellStyle name="40% - Ênfase4 136 3" xfId="8826" xr:uid="{00000000-0005-0000-0000-0000144F0000}"/>
    <cellStyle name="40% - Ênfase4 136 4" xfId="12215" xr:uid="{00000000-0005-0000-0000-0000154F0000}"/>
    <cellStyle name="40% - Ênfase4 136 5" xfId="15529" xr:uid="{00000000-0005-0000-0000-0000164F0000}"/>
    <cellStyle name="40% - Ênfase4 136 6" xfId="18838" xr:uid="{00000000-0005-0000-0000-0000174F0000}"/>
    <cellStyle name="40% - Ênfase4 136 7" xfId="22179" xr:uid="{00000000-0005-0000-0000-0000184F0000}"/>
    <cellStyle name="40% - Ênfase4 136 8" xfId="25544" xr:uid="{00000000-0005-0000-0000-0000194F0000}"/>
    <cellStyle name="40% - Ênfase4 136 9" xfId="28853" xr:uid="{00000000-0005-0000-0000-00001A4F0000}"/>
    <cellStyle name="40% - Ênfase4 137" xfId="2168" xr:uid="{00000000-0005-0000-0000-00001B4F0000}"/>
    <cellStyle name="40% - Ênfase4 137 2" xfId="5532" xr:uid="{00000000-0005-0000-0000-00001C4F0000}"/>
    <cellStyle name="40% - Ênfase4 137 3" xfId="8840" xr:uid="{00000000-0005-0000-0000-00001D4F0000}"/>
    <cellStyle name="40% - Ênfase4 137 4" xfId="12229" xr:uid="{00000000-0005-0000-0000-00001E4F0000}"/>
    <cellStyle name="40% - Ênfase4 137 5" xfId="15543" xr:uid="{00000000-0005-0000-0000-00001F4F0000}"/>
    <cellStyle name="40% - Ênfase4 137 6" xfId="18852" xr:uid="{00000000-0005-0000-0000-0000204F0000}"/>
    <cellStyle name="40% - Ênfase4 137 7" xfId="22193" xr:uid="{00000000-0005-0000-0000-0000214F0000}"/>
    <cellStyle name="40% - Ênfase4 137 8" xfId="25558" xr:uid="{00000000-0005-0000-0000-0000224F0000}"/>
    <cellStyle name="40% - Ênfase4 137 9" xfId="28867" xr:uid="{00000000-0005-0000-0000-0000234F0000}"/>
    <cellStyle name="40% - Ênfase4 138" xfId="2182" xr:uid="{00000000-0005-0000-0000-0000244F0000}"/>
    <cellStyle name="40% - Ênfase4 138 2" xfId="5546" xr:uid="{00000000-0005-0000-0000-0000254F0000}"/>
    <cellStyle name="40% - Ênfase4 138 3" xfId="8854" xr:uid="{00000000-0005-0000-0000-0000264F0000}"/>
    <cellStyle name="40% - Ênfase4 138 4" xfId="12243" xr:uid="{00000000-0005-0000-0000-0000274F0000}"/>
    <cellStyle name="40% - Ênfase4 138 5" xfId="15557" xr:uid="{00000000-0005-0000-0000-0000284F0000}"/>
    <cellStyle name="40% - Ênfase4 138 6" xfId="18866" xr:uid="{00000000-0005-0000-0000-0000294F0000}"/>
    <cellStyle name="40% - Ênfase4 138 7" xfId="22207" xr:uid="{00000000-0005-0000-0000-00002A4F0000}"/>
    <cellStyle name="40% - Ênfase4 138 8" xfId="25572" xr:uid="{00000000-0005-0000-0000-00002B4F0000}"/>
    <cellStyle name="40% - Ênfase4 138 9" xfId="28881" xr:uid="{00000000-0005-0000-0000-00002C4F0000}"/>
    <cellStyle name="40% - Ênfase4 139" xfId="2196" xr:uid="{00000000-0005-0000-0000-00002D4F0000}"/>
    <cellStyle name="40% - Ênfase4 139 2" xfId="5560" xr:uid="{00000000-0005-0000-0000-00002E4F0000}"/>
    <cellStyle name="40% - Ênfase4 139 3" xfId="8868" xr:uid="{00000000-0005-0000-0000-00002F4F0000}"/>
    <cellStyle name="40% - Ênfase4 139 4" xfId="12257" xr:uid="{00000000-0005-0000-0000-0000304F0000}"/>
    <cellStyle name="40% - Ênfase4 139 5" xfId="15571" xr:uid="{00000000-0005-0000-0000-0000314F0000}"/>
    <cellStyle name="40% - Ênfase4 139 6" xfId="18880" xr:uid="{00000000-0005-0000-0000-0000324F0000}"/>
    <cellStyle name="40% - Ênfase4 139 7" xfId="22221" xr:uid="{00000000-0005-0000-0000-0000334F0000}"/>
    <cellStyle name="40% - Ênfase4 139 8" xfId="25586" xr:uid="{00000000-0005-0000-0000-0000344F0000}"/>
    <cellStyle name="40% - Ênfase4 139 9" xfId="28895" xr:uid="{00000000-0005-0000-0000-0000354F0000}"/>
    <cellStyle name="40% - Ênfase4 14" xfId="496" xr:uid="{00000000-0005-0000-0000-0000364F0000}"/>
    <cellStyle name="40% - Ênfase4 14 2" xfId="3860" xr:uid="{00000000-0005-0000-0000-0000374F0000}"/>
    <cellStyle name="40% - Ênfase4 14 3" xfId="7168" xr:uid="{00000000-0005-0000-0000-0000384F0000}"/>
    <cellStyle name="40% - Ênfase4 14 4" xfId="10557" xr:uid="{00000000-0005-0000-0000-0000394F0000}"/>
    <cellStyle name="40% - Ênfase4 14 5" xfId="13871" xr:uid="{00000000-0005-0000-0000-00003A4F0000}"/>
    <cellStyle name="40% - Ênfase4 14 6" xfId="17180" xr:uid="{00000000-0005-0000-0000-00003B4F0000}"/>
    <cellStyle name="40% - Ênfase4 14 7" xfId="20521" xr:uid="{00000000-0005-0000-0000-00003C4F0000}"/>
    <cellStyle name="40% - Ênfase4 14 8" xfId="23886" xr:uid="{00000000-0005-0000-0000-00003D4F0000}"/>
    <cellStyle name="40% - Ênfase4 14 9" xfId="27195" xr:uid="{00000000-0005-0000-0000-00003E4F0000}"/>
    <cellStyle name="40% - Ênfase4 140" xfId="2210" xr:uid="{00000000-0005-0000-0000-00003F4F0000}"/>
    <cellStyle name="40% - Ênfase4 140 2" xfId="5574" xr:uid="{00000000-0005-0000-0000-0000404F0000}"/>
    <cellStyle name="40% - Ênfase4 140 3" xfId="8882" xr:uid="{00000000-0005-0000-0000-0000414F0000}"/>
    <cellStyle name="40% - Ênfase4 140 4" xfId="12271" xr:uid="{00000000-0005-0000-0000-0000424F0000}"/>
    <cellStyle name="40% - Ênfase4 140 5" xfId="15585" xr:uid="{00000000-0005-0000-0000-0000434F0000}"/>
    <cellStyle name="40% - Ênfase4 140 6" xfId="18894" xr:uid="{00000000-0005-0000-0000-0000444F0000}"/>
    <cellStyle name="40% - Ênfase4 140 7" xfId="22235" xr:uid="{00000000-0005-0000-0000-0000454F0000}"/>
    <cellStyle name="40% - Ênfase4 140 8" xfId="25600" xr:uid="{00000000-0005-0000-0000-0000464F0000}"/>
    <cellStyle name="40% - Ênfase4 140 9" xfId="28909" xr:uid="{00000000-0005-0000-0000-0000474F0000}"/>
    <cellStyle name="40% - Ênfase4 141" xfId="2224" xr:uid="{00000000-0005-0000-0000-0000484F0000}"/>
    <cellStyle name="40% - Ênfase4 141 2" xfId="5588" xr:uid="{00000000-0005-0000-0000-0000494F0000}"/>
    <cellStyle name="40% - Ênfase4 141 3" xfId="8896" xr:uid="{00000000-0005-0000-0000-00004A4F0000}"/>
    <cellStyle name="40% - Ênfase4 141 4" xfId="12285" xr:uid="{00000000-0005-0000-0000-00004B4F0000}"/>
    <cellStyle name="40% - Ênfase4 141 5" xfId="15599" xr:uid="{00000000-0005-0000-0000-00004C4F0000}"/>
    <cellStyle name="40% - Ênfase4 141 6" xfId="18908" xr:uid="{00000000-0005-0000-0000-00004D4F0000}"/>
    <cellStyle name="40% - Ênfase4 141 7" xfId="22249" xr:uid="{00000000-0005-0000-0000-00004E4F0000}"/>
    <cellStyle name="40% - Ênfase4 141 8" xfId="25614" xr:uid="{00000000-0005-0000-0000-00004F4F0000}"/>
    <cellStyle name="40% - Ênfase4 141 9" xfId="28923" xr:uid="{00000000-0005-0000-0000-0000504F0000}"/>
    <cellStyle name="40% - Ênfase4 142" xfId="2238" xr:uid="{00000000-0005-0000-0000-0000514F0000}"/>
    <cellStyle name="40% - Ênfase4 142 2" xfId="5602" xr:uid="{00000000-0005-0000-0000-0000524F0000}"/>
    <cellStyle name="40% - Ênfase4 142 3" xfId="8910" xr:uid="{00000000-0005-0000-0000-0000534F0000}"/>
    <cellStyle name="40% - Ênfase4 142 4" xfId="12299" xr:uid="{00000000-0005-0000-0000-0000544F0000}"/>
    <cellStyle name="40% - Ênfase4 142 5" xfId="15613" xr:uid="{00000000-0005-0000-0000-0000554F0000}"/>
    <cellStyle name="40% - Ênfase4 142 6" xfId="18922" xr:uid="{00000000-0005-0000-0000-0000564F0000}"/>
    <cellStyle name="40% - Ênfase4 142 7" xfId="22263" xr:uid="{00000000-0005-0000-0000-0000574F0000}"/>
    <cellStyle name="40% - Ênfase4 142 8" xfId="25628" xr:uid="{00000000-0005-0000-0000-0000584F0000}"/>
    <cellStyle name="40% - Ênfase4 142 9" xfId="28937" xr:uid="{00000000-0005-0000-0000-0000594F0000}"/>
    <cellStyle name="40% - Ênfase4 143" xfId="2252" xr:uid="{00000000-0005-0000-0000-00005A4F0000}"/>
    <cellStyle name="40% - Ênfase4 143 2" xfId="5616" xr:uid="{00000000-0005-0000-0000-00005B4F0000}"/>
    <cellStyle name="40% - Ênfase4 143 3" xfId="8924" xr:uid="{00000000-0005-0000-0000-00005C4F0000}"/>
    <cellStyle name="40% - Ênfase4 143 4" xfId="12313" xr:uid="{00000000-0005-0000-0000-00005D4F0000}"/>
    <cellStyle name="40% - Ênfase4 143 5" xfId="15627" xr:uid="{00000000-0005-0000-0000-00005E4F0000}"/>
    <cellStyle name="40% - Ênfase4 143 6" xfId="18936" xr:uid="{00000000-0005-0000-0000-00005F4F0000}"/>
    <cellStyle name="40% - Ênfase4 143 7" xfId="22277" xr:uid="{00000000-0005-0000-0000-0000604F0000}"/>
    <cellStyle name="40% - Ênfase4 143 8" xfId="25642" xr:uid="{00000000-0005-0000-0000-0000614F0000}"/>
    <cellStyle name="40% - Ênfase4 143 9" xfId="28951" xr:uid="{00000000-0005-0000-0000-0000624F0000}"/>
    <cellStyle name="40% - Ênfase4 144" xfId="2266" xr:uid="{00000000-0005-0000-0000-0000634F0000}"/>
    <cellStyle name="40% - Ênfase4 144 2" xfId="5630" xr:uid="{00000000-0005-0000-0000-0000644F0000}"/>
    <cellStyle name="40% - Ênfase4 144 3" xfId="8938" xr:uid="{00000000-0005-0000-0000-0000654F0000}"/>
    <cellStyle name="40% - Ênfase4 144 4" xfId="12327" xr:uid="{00000000-0005-0000-0000-0000664F0000}"/>
    <cellStyle name="40% - Ênfase4 144 5" xfId="15641" xr:uid="{00000000-0005-0000-0000-0000674F0000}"/>
    <cellStyle name="40% - Ênfase4 144 6" xfId="18950" xr:uid="{00000000-0005-0000-0000-0000684F0000}"/>
    <cellStyle name="40% - Ênfase4 144 7" xfId="22291" xr:uid="{00000000-0005-0000-0000-0000694F0000}"/>
    <cellStyle name="40% - Ênfase4 144 8" xfId="25656" xr:uid="{00000000-0005-0000-0000-00006A4F0000}"/>
    <cellStyle name="40% - Ênfase4 144 9" xfId="28965" xr:uid="{00000000-0005-0000-0000-00006B4F0000}"/>
    <cellStyle name="40% - Ênfase4 145" xfId="2280" xr:uid="{00000000-0005-0000-0000-00006C4F0000}"/>
    <cellStyle name="40% - Ênfase4 145 2" xfId="5644" xr:uid="{00000000-0005-0000-0000-00006D4F0000}"/>
    <cellStyle name="40% - Ênfase4 145 3" xfId="8952" xr:uid="{00000000-0005-0000-0000-00006E4F0000}"/>
    <cellStyle name="40% - Ênfase4 145 4" xfId="12341" xr:uid="{00000000-0005-0000-0000-00006F4F0000}"/>
    <cellStyle name="40% - Ênfase4 145 5" xfId="15655" xr:uid="{00000000-0005-0000-0000-0000704F0000}"/>
    <cellStyle name="40% - Ênfase4 145 6" xfId="18964" xr:uid="{00000000-0005-0000-0000-0000714F0000}"/>
    <cellStyle name="40% - Ênfase4 145 7" xfId="22305" xr:uid="{00000000-0005-0000-0000-0000724F0000}"/>
    <cellStyle name="40% - Ênfase4 145 8" xfId="25670" xr:uid="{00000000-0005-0000-0000-0000734F0000}"/>
    <cellStyle name="40% - Ênfase4 145 9" xfId="28979" xr:uid="{00000000-0005-0000-0000-0000744F0000}"/>
    <cellStyle name="40% - Ênfase4 146" xfId="2294" xr:uid="{00000000-0005-0000-0000-0000754F0000}"/>
    <cellStyle name="40% - Ênfase4 146 2" xfId="5658" xr:uid="{00000000-0005-0000-0000-0000764F0000}"/>
    <cellStyle name="40% - Ênfase4 146 3" xfId="8966" xr:uid="{00000000-0005-0000-0000-0000774F0000}"/>
    <cellStyle name="40% - Ênfase4 146 4" xfId="12355" xr:uid="{00000000-0005-0000-0000-0000784F0000}"/>
    <cellStyle name="40% - Ênfase4 146 5" xfId="15669" xr:uid="{00000000-0005-0000-0000-0000794F0000}"/>
    <cellStyle name="40% - Ênfase4 146 6" xfId="18978" xr:uid="{00000000-0005-0000-0000-00007A4F0000}"/>
    <cellStyle name="40% - Ênfase4 146 7" xfId="22319" xr:uid="{00000000-0005-0000-0000-00007B4F0000}"/>
    <cellStyle name="40% - Ênfase4 146 8" xfId="25684" xr:uid="{00000000-0005-0000-0000-00007C4F0000}"/>
    <cellStyle name="40% - Ênfase4 146 9" xfId="28993" xr:uid="{00000000-0005-0000-0000-00007D4F0000}"/>
    <cellStyle name="40% - Ênfase4 147" xfId="2308" xr:uid="{00000000-0005-0000-0000-00007E4F0000}"/>
    <cellStyle name="40% - Ênfase4 147 2" xfId="5672" xr:uid="{00000000-0005-0000-0000-00007F4F0000}"/>
    <cellStyle name="40% - Ênfase4 147 3" xfId="8980" xr:uid="{00000000-0005-0000-0000-0000804F0000}"/>
    <cellStyle name="40% - Ênfase4 147 4" xfId="12369" xr:uid="{00000000-0005-0000-0000-0000814F0000}"/>
    <cellStyle name="40% - Ênfase4 147 5" xfId="15683" xr:uid="{00000000-0005-0000-0000-0000824F0000}"/>
    <cellStyle name="40% - Ênfase4 147 6" xfId="18992" xr:uid="{00000000-0005-0000-0000-0000834F0000}"/>
    <cellStyle name="40% - Ênfase4 147 7" xfId="22333" xr:uid="{00000000-0005-0000-0000-0000844F0000}"/>
    <cellStyle name="40% - Ênfase4 147 8" xfId="25698" xr:uid="{00000000-0005-0000-0000-0000854F0000}"/>
    <cellStyle name="40% - Ênfase4 147 9" xfId="29007" xr:uid="{00000000-0005-0000-0000-0000864F0000}"/>
    <cellStyle name="40% - Ênfase4 148" xfId="2322" xr:uid="{00000000-0005-0000-0000-0000874F0000}"/>
    <cellStyle name="40% - Ênfase4 148 2" xfId="5686" xr:uid="{00000000-0005-0000-0000-0000884F0000}"/>
    <cellStyle name="40% - Ênfase4 148 3" xfId="8994" xr:uid="{00000000-0005-0000-0000-0000894F0000}"/>
    <cellStyle name="40% - Ênfase4 148 4" xfId="12383" xr:uid="{00000000-0005-0000-0000-00008A4F0000}"/>
    <cellStyle name="40% - Ênfase4 148 5" xfId="15697" xr:uid="{00000000-0005-0000-0000-00008B4F0000}"/>
    <cellStyle name="40% - Ênfase4 148 6" xfId="19006" xr:uid="{00000000-0005-0000-0000-00008C4F0000}"/>
    <cellStyle name="40% - Ênfase4 148 7" xfId="22347" xr:uid="{00000000-0005-0000-0000-00008D4F0000}"/>
    <cellStyle name="40% - Ênfase4 148 8" xfId="25712" xr:uid="{00000000-0005-0000-0000-00008E4F0000}"/>
    <cellStyle name="40% - Ênfase4 148 9" xfId="29021" xr:uid="{00000000-0005-0000-0000-00008F4F0000}"/>
    <cellStyle name="40% - Ênfase4 149" xfId="2336" xr:uid="{00000000-0005-0000-0000-0000904F0000}"/>
    <cellStyle name="40% - Ênfase4 149 2" xfId="5700" xr:uid="{00000000-0005-0000-0000-0000914F0000}"/>
    <cellStyle name="40% - Ênfase4 149 3" xfId="9008" xr:uid="{00000000-0005-0000-0000-0000924F0000}"/>
    <cellStyle name="40% - Ênfase4 149 4" xfId="12397" xr:uid="{00000000-0005-0000-0000-0000934F0000}"/>
    <cellStyle name="40% - Ênfase4 149 5" xfId="15711" xr:uid="{00000000-0005-0000-0000-0000944F0000}"/>
    <cellStyle name="40% - Ênfase4 149 6" xfId="19020" xr:uid="{00000000-0005-0000-0000-0000954F0000}"/>
    <cellStyle name="40% - Ênfase4 149 7" xfId="22361" xr:uid="{00000000-0005-0000-0000-0000964F0000}"/>
    <cellStyle name="40% - Ênfase4 149 8" xfId="25726" xr:uid="{00000000-0005-0000-0000-0000974F0000}"/>
    <cellStyle name="40% - Ênfase4 149 9" xfId="29035" xr:uid="{00000000-0005-0000-0000-0000984F0000}"/>
    <cellStyle name="40% - Ênfase4 15" xfId="509" xr:uid="{00000000-0005-0000-0000-0000994F0000}"/>
    <cellStyle name="40% - Ênfase4 15 2" xfId="3873" xr:uid="{00000000-0005-0000-0000-00009A4F0000}"/>
    <cellStyle name="40% - Ênfase4 15 3" xfId="7181" xr:uid="{00000000-0005-0000-0000-00009B4F0000}"/>
    <cellStyle name="40% - Ênfase4 15 4" xfId="10570" xr:uid="{00000000-0005-0000-0000-00009C4F0000}"/>
    <cellStyle name="40% - Ênfase4 15 5" xfId="13884" xr:uid="{00000000-0005-0000-0000-00009D4F0000}"/>
    <cellStyle name="40% - Ênfase4 15 6" xfId="17193" xr:uid="{00000000-0005-0000-0000-00009E4F0000}"/>
    <cellStyle name="40% - Ênfase4 15 7" xfId="20534" xr:uid="{00000000-0005-0000-0000-00009F4F0000}"/>
    <cellStyle name="40% - Ênfase4 15 8" xfId="23899" xr:uid="{00000000-0005-0000-0000-0000A04F0000}"/>
    <cellStyle name="40% - Ênfase4 15 9" xfId="27208" xr:uid="{00000000-0005-0000-0000-0000A14F0000}"/>
    <cellStyle name="40% - Ênfase4 150" xfId="1843" xr:uid="{00000000-0005-0000-0000-0000A24F0000}"/>
    <cellStyle name="40% - Ênfase4 150 2" xfId="5207" xr:uid="{00000000-0005-0000-0000-0000A34F0000}"/>
    <cellStyle name="40% - Ênfase4 150 3" xfId="8515" xr:uid="{00000000-0005-0000-0000-0000A44F0000}"/>
    <cellStyle name="40% - Ênfase4 150 4" xfId="11904" xr:uid="{00000000-0005-0000-0000-0000A54F0000}"/>
    <cellStyle name="40% - Ênfase4 150 5" xfId="15218" xr:uid="{00000000-0005-0000-0000-0000A64F0000}"/>
    <cellStyle name="40% - Ênfase4 150 6" xfId="18527" xr:uid="{00000000-0005-0000-0000-0000A74F0000}"/>
    <cellStyle name="40% - Ênfase4 150 7" xfId="21868" xr:uid="{00000000-0005-0000-0000-0000A84F0000}"/>
    <cellStyle name="40% - Ênfase4 150 8" xfId="25233" xr:uid="{00000000-0005-0000-0000-0000A94F0000}"/>
    <cellStyle name="40% - Ênfase4 150 9" xfId="28542" xr:uid="{00000000-0005-0000-0000-0000AA4F0000}"/>
    <cellStyle name="40% - Ênfase4 151" xfId="2361" xr:uid="{00000000-0005-0000-0000-0000AB4F0000}"/>
    <cellStyle name="40% - Ênfase4 151 2" xfId="5725" xr:uid="{00000000-0005-0000-0000-0000AC4F0000}"/>
    <cellStyle name="40% - Ênfase4 151 3" xfId="9033" xr:uid="{00000000-0005-0000-0000-0000AD4F0000}"/>
    <cellStyle name="40% - Ênfase4 151 4" xfId="12422" xr:uid="{00000000-0005-0000-0000-0000AE4F0000}"/>
    <cellStyle name="40% - Ênfase4 151 5" xfId="15736" xr:uid="{00000000-0005-0000-0000-0000AF4F0000}"/>
    <cellStyle name="40% - Ênfase4 151 6" xfId="19045" xr:uid="{00000000-0005-0000-0000-0000B04F0000}"/>
    <cellStyle name="40% - Ênfase4 151 7" xfId="22386" xr:uid="{00000000-0005-0000-0000-0000B14F0000}"/>
    <cellStyle name="40% - Ênfase4 151 8" xfId="25751" xr:uid="{00000000-0005-0000-0000-0000B24F0000}"/>
    <cellStyle name="40% - Ênfase4 151 9" xfId="29060" xr:uid="{00000000-0005-0000-0000-0000B34F0000}"/>
    <cellStyle name="40% - Ênfase4 152" xfId="2375" xr:uid="{00000000-0005-0000-0000-0000B44F0000}"/>
    <cellStyle name="40% - Ênfase4 152 2" xfId="5739" xr:uid="{00000000-0005-0000-0000-0000B54F0000}"/>
    <cellStyle name="40% - Ênfase4 152 3" xfId="9047" xr:uid="{00000000-0005-0000-0000-0000B64F0000}"/>
    <cellStyle name="40% - Ênfase4 152 4" xfId="12436" xr:uid="{00000000-0005-0000-0000-0000B74F0000}"/>
    <cellStyle name="40% - Ênfase4 152 5" xfId="15750" xr:uid="{00000000-0005-0000-0000-0000B84F0000}"/>
    <cellStyle name="40% - Ênfase4 152 6" xfId="19059" xr:uid="{00000000-0005-0000-0000-0000B94F0000}"/>
    <cellStyle name="40% - Ênfase4 152 7" xfId="22400" xr:uid="{00000000-0005-0000-0000-0000BA4F0000}"/>
    <cellStyle name="40% - Ênfase4 152 8" xfId="25765" xr:uid="{00000000-0005-0000-0000-0000BB4F0000}"/>
    <cellStyle name="40% - Ênfase4 152 9" xfId="29074" xr:uid="{00000000-0005-0000-0000-0000BC4F0000}"/>
    <cellStyle name="40% - Ênfase4 153" xfId="2389" xr:uid="{00000000-0005-0000-0000-0000BD4F0000}"/>
    <cellStyle name="40% - Ênfase4 153 2" xfId="5753" xr:uid="{00000000-0005-0000-0000-0000BE4F0000}"/>
    <cellStyle name="40% - Ênfase4 153 3" xfId="9061" xr:uid="{00000000-0005-0000-0000-0000BF4F0000}"/>
    <cellStyle name="40% - Ênfase4 153 4" xfId="12450" xr:uid="{00000000-0005-0000-0000-0000C04F0000}"/>
    <cellStyle name="40% - Ênfase4 153 5" xfId="15764" xr:uid="{00000000-0005-0000-0000-0000C14F0000}"/>
    <cellStyle name="40% - Ênfase4 153 6" xfId="19073" xr:uid="{00000000-0005-0000-0000-0000C24F0000}"/>
    <cellStyle name="40% - Ênfase4 153 7" xfId="22414" xr:uid="{00000000-0005-0000-0000-0000C34F0000}"/>
    <cellStyle name="40% - Ênfase4 153 8" xfId="25779" xr:uid="{00000000-0005-0000-0000-0000C44F0000}"/>
    <cellStyle name="40% - Ênfase4 153 9" xfId="29088" xr:uid="{00000000-0005-0000-0000-0000C54F0000}"/>
    <cellStyle name="40% - Ênfase4 154" xfId="2403" xr:uid="{00000000-0005-0000-0000-0000C64F0000}"/>
    <cellStyle name="40% - Ênfase4 154 2" xfId="5767" xr:uid="{00000000-0005-0000-0000-0000C74F0000}"/>
    <cellStyle name="40% - Ênfase4 154 3" xfId="9075" xr:uid="{00000000-0005-0000-0000-0000C84F0000}"/>
    <cellStyle name="40% - Ênfase4 154 4" xfId="12464" xr:uid="{00000000-0005-0000-0000-0000C94F0000}"/>
    <cellStyle name="40% - Ênfase4 154 5" xfId="15778" xr:uid="{00000000-0005-0000-0000-0000CA4F0000}"/>
    <cellStyle name="40% - Ênfase4 154 6" xfId="19087" xr:uid="{00000000-0005-0000-0000-0000CB4F0000}"/>
    <cellStyle name="40% - Ênfase4 154 7" xfId="22428" xr:uid="{00000000-0005-0000-0000-0000CC4F0000}"/>
    <cellStyle name="40% - Ênfase4 154 8" xfId="25793" xr:uid="{00000000-0005-0000-0000-0000CD4F0000}"/>
    <cellStyle name="40% - Ênfase4 154 9" xfId="29102" xr:uid="{00000000-0005-0000-0000-0000CE4F0000}"/>
    <cellStyle name="40% - Ênfase4 155" xfId="2417" xr:uid="{00000000-0005-0000-0000-0000CF4F0000}"/>
    <cellStyle name="40% - Ênfase4 155 2" xfId="5781" xr:uid="{00000000-0005-0000-0000-0000D04F0000}"/>
    <cellStyle name="40% - Ênfase4 155 3" xfId="9089" xr:uid="{00000000-0005-0000-0000-0000D14F0000}"/>
    <cellStyle name="40% - Ênfase4 155 4" xfId="12478" xr:uid="{00000000-0005-0000-0000-0000D24F0000}"/>
    <cellStyle name="40% - Ênfase4 155 5" xfId="15792" xr:uid="{00000000-0005-0000-0000-0000D34F0000}"/>
    <cellStyle name="40% - Ênfase4 155 6" xfId="19101" xr:uid="{00000000-0005-0000-0000-0000D44F0000}"/>
    <cellStyle name="40% - Ênfase4 155 7" xfId="22442" xr:uid="{00000000-0005-0000-0000-0000D54F0000}"/>
    <cellStyle name="40% - Ênfase4 155 8" xfId="25807" xr:uid="{00000000-0005-0000-0000-0000D64F0000}"/>
    <cellStyle name="40% - Ênfase4 155 9" xfId="29116" xr:uid="{00000000-0005-0000-0000-0000D74F0000}"/>
    <cellStyle name="40% - Ênfase4 156" xfId="2431" xr:uid="{00000000-0005-0000-0000-0000D84F0000}"/>
    <cellStyle name="40% - Ênfase4 156 2" xfId="5795" xr:uid="{00000000-0005-0000-0000-0000D94F0000}"/>
    <cellStyle name="40% - Ênfase4 156 3" xfId="9103" xr:uid="{00000000-0005-0000-0000-0000DA4F0000}"/>
    <cellStyle name="40% - Ênfase4 156 4" xfId="12492" xr:uid="{00000000-0005-0000-0000-0000DB4F0000}"/>
    <cellStyle name="40% - Ênfase4 156 5" xfId="15806" xr:uid="{00000000-0005-0000-0000-0000DC4F0000}"/>
    <cellStyle name="40% - Ênfase4 156 6" xfId="19115" xr:uid="{00000000-0005-0000-0000-0000DD4F0000}"/>
    <cellStyle name="40% - Ênfase4 156 7" xfId="22456" xr:uid="{00000000-0005-0000-0000-0000DE4F0000}"/>
    <cellStyle name="40% - Ênfase4 156 8" xfId="25821" xr:uid="{00000000-0005-0000-0000-0000DF4F0000}"/>
    <cellStyle name="40% - Ênfase4 156 9" xfId="29130" xr:uid="{00000000-0005-0000-0000-0000E04F0000}"/>
    <cellStyle name="40% - Ênfase4 157" xfId="2445" xr:uid="{00000000-0005-0000-0000-0000E14F0000}"/>
    <cellStyle name="40% - Ênfase4 157 2" xfId="5809" xr:uid="{00000000-0005-0000-0000-0000E24F0000}"/>
    <cellStyle name="40% - Ênfase4 157 3" xfId="9117" xr:uid="{00000000-0005-0000-0000-0000E34F0000}"/>
    <cellStyle name="40% - Ênfase4 157 4" xfId="12506" xr:uid="{00000000-0005-0000-0000-0000E44F0000}"/>
    <cellStyle name="40% - Ênfase4 157 5" xfId="15820" xr:uid="{00000000-0005-0000-0000-0000E54F0000}"/>
    <cellStyle name="40% - Ênfase4 157 6" xfId="19129" xr:uid="{00000000-0005-0000-0000-0000E64F0000}"/>
    <cellStyle name="40% - Ênfase4 157 7" xfId="22470" xr:uid="{00000000-0005-0000-0000-0000E74F0000}"/>
    <cellStyle name="40% - Ênfase4 157 8" xfId="25835" xr:uid="{00000000-0005-0000-0000-0000E84F0000}"/>
    <cellStyle name="40% - Ênfase4 157 9" xfId="29144" xr:uid="{00000000-0005-0000-0000-0000E94F0000}"/>
    <cellStyle name="40% - Ênfase4 158" xfId="2459" xr:uid="{00000000-0005-0000-0000-0000EA4F0000}"/>
    <cellStyle name="40% - Ênfase4 158 2" xfId="5823" xr:uid="{00000000-0005-0000-0000-0000EB4F0000}"/>
    <cellStyle name="40% - Ênfase4 158 3" xfId="9131" xr:uid="{00000000-0005-0000-0000-0000EC4F0000}"/>
    <cellStyle name="40% - Ênfase4 158 4" xfId="12520" xr:uid="{00000000-0005-0000-0000-0000ED4F0000}"/>
    <cellStyle name="40% - Ênfase4 158 5" xfId="15834" xr:uid="{00000000-0005-0000-0000-0000EE4F0000}"/>
    <cellStyle name="40% - Ênfase4 158 6" xfId="19143" xr:uid="{00000000-0005-0000-0000-0000EF4F0000}"/>
    <cellStyle name="40% - Ênfase4 158 7" xfId="22484" xr:uid="{00000000-0005-0000-0000-0000F04F0000}"/>
    <cellStyle name="40% - Ênfase4 158 8" xfId="25849" xr:uid="{00000000-0005-0000-0000-0000F14F0000}"/>
    <cellStyle name="40% - Ênfase4 158 9" xfId="29158" xr:uid="{00000000-0005-0000-0000-0000F24F0000}"/>
    <cellStyle name="40% - Ênfase4 159" xfId="2473" xr:uid="{00000000-0005-0000-0000-0000F34F0000}"/>
    <cellStyle name="40% - Ênfase4 159 2" xfId="5837" xr:uid="{00000000-0005-0000-0000-0000F44F0000}"/>
    <cellStyle name="40% - Ênfase4 159 3" xfId="9145" xr:uid="{00000000-0005-0000-0000-0000F54F0000}"/>
    <cellStyle name="40% - Ênfase4 159 4" xfId="12534" xr:uid="{00000000-0005-0000-0000-0000F64F0000}"/>
    <cellStyle name="40% - Ênfase4 159 5" xfId="15848" xr:uid="{00000000-0005-0000-0000-0000F74F0000}"/>
    <cellStyle name="40% - Ênfase4 159 6" xfId="19157" xr:uid="{00000000-0005-0000-0000-0000F84F0000}"/>
    <cellStyle name="40% - Ênfase4 159 7" xfId="22498" xr:uid="{00000000-0005-0000-0000-0000F94F0000}"/>
    <cellStyle name="40% - Ênfase4 159 8" xfId="25863" xr:uid="{00000000-0005-0000-0000-0000FA4F0000}"/>
    <cellStyle name="40% - Ênfase4 159 9" xfId="29172" xr:uid="{00000000-0005-0000-0000-0000FB4F0000}"/>
    <cellStyle name="40% - Ênfase4 16" xfId="522" xr:uid="{00000000-0005-0000-0000-0000FC4F0000}"/>
    <cellStyle name="40% - Ênfase4 16 2" xfId="3886" xr:uid="{00000000-0005-0000-0000-0000FD4F0000}"/>
    <cellStyle name="40% - Ênfase4 16 3" xfId="7194" xr:uid="{00000000-0005-0000-0000-0000FE4F0000}"/>
    <cellStyle name="40% - Ênfase4 16 4" xfId="10583" xr:uid="{00000000-0005-0000-0000-0000FF4F0000}"/>
    <cellStyle name="40% - Ênfase4 16 5" xfId="13897" xr:uid="{00000000-0005-0000-0000-000000500000}"/>
    <cellStyle name="40% - Ênfase4 16 6" xfId="17206" xr:uid="{00000000-0005-0000-0000-000001500000}"/>
    <cellStyle name="40% - Ênfase4 16 7" xfId="20547" xr:uid="{00000000-0005-0000-0000-000002500000}"/>
    <cellStyle name="40% - Ênfase4 16 8" xfId="23912" xr:uid="{00000000-0005-0000-0000-000003500000}"/>
    <cellStyle name="40% - Ênfase4 16 9" xfId="27221" xr:uid="{00000000-0005-0000-0000-000004500000}"/>
    <cellStyle name="40% - Ênfase4 160" xfId="2487" xr:uid="{00000000-0005-0000-0000-000005500000}"/>
    <cellStyle name="40% - Ênfase4 160 2" xfId="5851" xr:uid="{00000000-0005-0000-0000-000006500000}"/>
    <cellStyle name="40% - Ênfase4 160 3" xfId="9159" xr:uid="{00000000-0005-0000-0000-000007500000}"/>
    <cellStyle name="40% - Ênfase4 160 4" xfId="12548" xr:uid="{00000000-0005-0000-0000-000008500000}"/>
    <cellStyle name="40% - Ênfase4 160 5" xfId="15862" xr:uid="{00000000-0005-0000-0000-000009500000}"/>
    <cellStyle name="40% - Ênfase4 160 6" xfId="19171" xr:uid="{00000000-0005-0000-0000-00000A500000}"/>
    <cellStyle name="40% - Ênfase4 160 7" xfId="22512" xr:uid="{00000000-0005-0000-0000-00000B500000}"/>
    <cellStyle name="40% - Ênfase4 160 8" xfId="25877" xr:uid="{00000000-0005-0000-0000-00000C500000}"/>
    <cellStyle name="40% - Ênfase4 160 9" xfId="29186" xr:uid="{00000000-0005-0000-0000-00000D500000}"/>
    <cellStyle name="40% - Ênfase4 161" xfId="2501" xr:uid="{00000000-0005-0000-0000-00000E500000}"/>
    <cellStyle name="40% - Ênfase4 161 2" xfId="5865" xr:uid="{00000000-0005-0000-0000-00000F500000}"/>
    <cellStyle name="40% - Ênfase4 161 3" xfId="9173" xr:uid="{00000000-0005-0000-0000-000010500000}"/>
    <cellStyle name="40% - Ênfase4 161 4" xfId="12562" xr:uid="{00000000-0005-0000-0000-000011500000}"/>
    <cellStyle name="40% - Ênfase4 161 5" xfId="15876" xr:uid="{00000000-0005-0000-0000-000012500000}"/>
    <cellStyle name="40% - Ênfase4 161 6" xfId="19185" xr:uid="{00000000-0005-0000-0000-000013500000}"/>
    <cellStyle name="40% - Ênfase4 161 7" xfId="22526" xr:uid="{00000000-0005-0000-0000-000014500000}"/>
    <cellStyle name="40% - Ênfase4 161 8" xfId="25891" xr:uid="{00000000-0005-0000-0000-000015500000}"/>
    <cellStyle name="40% - Ênfase4 161 9" xfId="29200" xr:uid="{00000000-0005-0000-0000-000016500000}"/>
    <cellStyle name="40% - Ênfase4 162" xfId="2515" xr:uid="{00000000-0005-0000-0000-000017500000}"/>
    <cellStyle name="40% - Ênfase4 162 2" xfId="5879" xr:uid="{00000000-0005-0000-0000-000018500000}"/>
    <cellStyle name="40% - Ênfase4 162 3" xfId="9187" xr:uid="{00000000-0005-0000-0000-000019500000}"/>
    <cellStyle name="40% - Ênfase4 162 4" xfId="12576" xr:uid="{00000000-0005-0000-0000-00001A500000}"/>
    <cellStyle name="40% - Ênfase4 162 5" xfId="15890" xr:uid="{00000000-0005-0000-0000-00001B500000}"/>
    <cellStyle name="40% - Ênfase4 162 6" xfId="19199" xr:uid="{00000000-0005-0000-0000-00001C500000}"/>
    <cellStyle name="40% - Ênfase4 162 7" xfId="22540" xr:uid="{00000000-0005-0000-0000-00001D500000}"/>
    <cellStyle name="40% - Ênfase4 162 8" xfId="25905" xr:uid="{00000000-0005-0000-0000-00001E500000}"/>
    <cellStyle name="40% - Ênfase4 162 9" xfId="29214" xr:uid="{00000000-0005-0000-0000-00001F500000}"/>
    <cellStyle name="40% - Ênfase4 163" xfId="2537" xr:uid="{00000000-0005-0000-0000-000020500000}"/>
    <cellStyle name="40% - Ênfase4 163 2" xfId="5901" xr:uid="{00000000-0005-0000-0000-000021500000}"/>
    <cellStyle name="40% - Ênfase4 163 3" xfId="9209" xr:uid="{00000000-0005-0000-0000-000022500000}"/>
    <cellStyle name="40% - Ênfase4 163 4" xfId="12598" xr:uid="{00000000-0005-0000-0000-000023500000}"/>
    <cellStyle name="40% - Ênfase4 163 5" xfId="15912" xr:uid="{00000000-0005-0000-0000-000024500000}"/>
    <cellStyle name="40% - Ênfase4 163 6" xfId="19221" xr:uid="{00000000-0005-0000-0000-000025500000}"/>
    <cellStyle name="40% - Ênfase4 163 7" xfId="22562" xr:uid="{00000000-0005-0000-0000-000026500000}"/>
    <cellStyle name="40% - Ênfase4 163 8" xfId="25927" xr:uid="{00000000-0005-0000-0000-000027500000}"/>
    <cellStyle name="40% - Ênfase4 163 9" xfId="29236" xr:uid="{00000000-0005-0000-0000-000028500000}"/>
    <cellStyle name="40% - Ênfase4 164" xfId="2546" xr:uid="{00000000-0005-0000-0000-000029500000}"/>
    <cellStyle name="40% - Ênfase4 164 2" xfId="5910" xr:uid="{00000000-0005-0000-0000-00002A500000}"/>
    <cellStyle name="40% - Ênfase4 164 3" xfId="9218" xr:uid="{00000000-0005-0000-0000-00002B500000}"/>
    <cellStyle name="40% - Ênfase4 164 4" xfId="12607" xr:uid="{00000000-0005-0000-0000-00002C500000}"/>
    <cellStyle name="40% - Ênfase4 164 5" xfId="15921" xr:uid="{00000000-0005-0000-0000-00002D500000}"/>
    <cellStyle name="40% - Ênfase4 164 6" xfId="19230" xr:uid="{00000000-0005-0000-0000-00002E500000}"/>
    <cellStyle name="40% - Ênfase4 164 7" xfId="22571" xr:uid="{00000000-0005-0000-0000-00002F500000}"/>
    <cellStyle name="40% - Ênfase4 164 8" xfId="25936" xr:uid="{00000000-0005-0000-0000-000030500000}"/>
    <cellStyle name="40% - Ênfase4 164 9" xfId="29245" xr:uid="{00000000-0005-0000-0000-000031500000}"/>
    <cellStyle name="40% - Ênfase4 165" xfId="2558" xr:uid="{00000000-0005-0000-0000-000032500000}"/>
    <cellStyle name="40% - Ênfase4 165 2" xfId="5922" xr:uid="{00000000-0005-0000-0000-000033500000}"/>
    <cellStyle name="40% - Ênfase4 165 3" xfId="9230" xr:uid="{00000000-0005-0000-0000-000034500000}"/>
    <cellStyle name="40% - Ênfase4 165 4" xfId="12619" xr:uid="{00000000-0005-0000-0000-000035500000}"/>
    <cellStyle name="40% - Ênfase4 165 5" xfId="15933" xr:uid="{00000000-0005-0000-0000-000036500000}"/>
    <cellStyle name="40% - Ênfase4 165 6" xfId="19242" xr:uid="{00000000-0005-0000-0000-000037500000}"/>
    <cellStyle name="40% - Ênfase4 165 7" xfId="22583" xr:uid="{00000000-0005-0000-0000-000038500000}"/>
    <cellStyle name="40% - Ênfase4 165 8" xfId="25948" xr:uid="{00000000-0005-0000-0000-000039500000}"/>
    <cellStyle name="40% - Ênfase4 165 9" xfId="29257" xr:uid="{00000000-0005-0000-0000-00003A500000}"/>
    <cellStyle name="40% - Ênfase4 166" xfId="2571" xr:uid="{00000000-0005-0000-0000-00003B500000}"/>
    <cellStyle name="40% - Ênfase4 166 2" xfId="5935" xr:uid="{00000000-0005-0000-0000-00003C500000}"/>
    <cellStyle name="40% - Ênfase4 166 3" xfId="9243" xr:uid="{00000000-0005-0000-0000-00003D500000}"/>
    <cellStyle name="40% - Ênfase4 166 4" xfId="12632" xr:uid="{00000000-0005-0000-0000-00003E500000}"/>
    <cellStyle name="40% - Ênfase4 166 5" xfId="15946" xr:uid="{00000000-0005-0000-0000-00003F500000}"/>
    <cellStyle name="40% - Ênfase4 166 6" xfId="19255" xr:uid="{00000000-0005-0000-0000-000040500000}"/>
    <cellStyle name="40% - Ênfase4 166 7" xfId="22596" xr:uid="{00000000-0005-0000-0000-000041500000}"/>
    <cellStyle name="40% - Ênfase4 166 8" xfId="25961" xr:uid="{00000000-0005-0000-0000-000042500000}"/>
    <cellStyle name="40% - Ênfase4 166 9" xfId="29270" xr:uid="{00000000-0005-0000-0000-000043500000}"/>
    <cellStyle name="40% - Ênfase4 167" xfId="2584" xr:uid="{00000000-0005-0000-0000-000044500000}"/>
    <cellStyle name="40% - Ênfase4 167 2" xfId="5948" xr:uid="{00000000-0005-0000-0000-000045500000}"/>
    <cellStyle name="40% - Ênfase4 167 3" xfId="9256" xr:uid="{00000000-0005-0000-0000-000046500000}"/>
    <cellStyle name="40% - Ênfase4 167 4" xfId="12645" xr:uid="{00000000-0005-0000-0000-000047500000}"/>
    <cellStyle name="40% - Ênfase4 167 5" xfId="15959" xr:uid="{00000000-0005-0000-0000-000048500000}"/>
    <cellStyle name="40% - Ênfase4 167 6" xfId="19268" xr:uid="{00000000-0005-0000-0000-000049500000}"/>
    <cellStyle name="40% - Ênfase4 167 7" xfId="22609" xr:uid="{00000000-0005-0000-0000-00004A500000}"/>
    <cellStyle name="40% - Ênfase4 167 8" xfId="25974" xr:uid="{00000000-0005-0000-0000-00004B500000}"/>
    <cellStyle name="40% - Ênfase4 167 9" xfId="29283" xr:uid="{00000000-0005-0000-0000-00004C500000}"/>
    <cellStyle name="40% - Ênfase4 168" xfId="2597" xr:uid="{00000000-0005-0000-0000-00004D500000}"/>
    <cellStyle name="40% - Ênfase4 168 2" xfId="5961" xr:uid="{00000000-0005-0000-0000-00004E500000}"/>
    <cellStyle name="40% - Ênfase4 168 3" xfId="9269" xr:uid="{00000000-0005-0000-0000-00004F500000}"/>
    <cellStyle name="40% - Ênfase4 168 4" xfId="12658" xr:uid="{00000000-0005-0000-0000-000050500000}"/>
    <cellStyle name="40% - Ênfase4 168 5" xfId="15972" xr:uid="{00000000-0005-0000-0000-000051500000}"/>
    <cellStyle name="40% - Ênfase4 168 6" xfId="19281" xr:uid="{00000000-0005-0000-0000-000052500000}"/>
    <cellStyle name="40% - Ênfase4 168 7" xfId="22622" xr:uid="{00000000-0005-0000-0000-000053500000}"/>
    <cellStyle name="40% - Ênfase4 168 8" xfId="25987" xr:uid="{00000000-0005-0000-0000-000054500000}"/>
    <cellStyle name="40% - Ênfase4 168 9" xfId="29296" xr:uid="{00000000-0005-0000-0000-000055500000}"/>
    <cellStyle name="40% - Ênfase4 169" xfId="2610" xr:uid="{00000000-0005-0000-0000-000056500000}"/>
    <cellStyle name="40% - Ênfase4 169 2" xfId="5974" xr:uid="{00000000-0005-0000-0000-000057500000}"/>
    <cellStyle name="40% - Ênfase4 169 3" xfId="9282" xr:uid="{00000000-0005-0000-0000-000058500000}"/>
    <cellStyle name="40% - Ênfase4 169 4" xfId="12671" xr:uid="{00000000-0005-0000-0000-000059500000}"/>
    <cellStyle name="40% - Ênfase4 169 5" xfId="15985" xr:uid="{00000000-0005-0000-0000-00005A500000}"/>
    <cellStyle name="40% - Ênfase4 169 6" xfId="19294" xr:uid="{00000000-0005-0000-0000-00005B500000}"/>
    <cellStyle name="40% - Ênfase4 169 7" xfId="22635" xr:uid="{00000000-0005-0000-0000-00005C500000}"/>
    <cellStyle name="40% - Ênfase4 169 8" xfId="26000" xr:uid="{00000000-0005-0000-0000-00005D500000}"/>
    <cellStyle name="40% - Ênfase4 169 9" xfId="29309" xr:uid="{00000000-0005-0000-0000-00005E500000}"/>
    <cellStyle name="40% - Ênfase4 17" xfId="535" xr:uid="{00000000-0005-0000-0000-00005F500000}"/>
    <cellStyle name="40% - Ênfase4 17 2" xfId="3899" xr:uid="{00000000-0005-0000-0000-000060500000}"/>
    <cellStyle name="40% - Ênfase4 17 3" xfId="7207" xr:uid="{00000000-0005-0000-0000-000061500000}"/>
    <cellStyle name="40% - Ênfase4 17 4" xfId="10596" xr:uid="{00000000-0005-0000-0000-000062500000}"/>
    <cellStyle name="40% - Ênfase4 17 5" xfId="13910" xr:uid="{00000000-0005-0000-0000-000063500000}"/>
    <cellStyle name="40% - Ênfase4 17 6" xfId="17219" xr:uid="{00000000-0005-0000-0000-000064500000}"/>
    <cellStyle name="40% - Ênfase4 17 7" xfId="20560" xr:uid="{00000000-0005-0000-0000-000065500000}"/>
    <cellStyle name="40% - Ênfase4 17 8" xfId="23925" xr:uid="{00000000-0005-0000-0000-000066500000}"/>
    <cellStyle name="40% - Ênfase4 17 9" xfId="27234" xr:uid="{00000000-0005-0000-0000-000067500000}"/>
    <cellStyle name="40% - Ênfase4 170" xfId="2623" xr:uid="{00000000-0005-0000-0000-000068500000}"/>
    <cellStyle name="40% - Ênfase4 170 2" xfId="5987" xr:uid="{00000000-0005-0000-0000-000069500000}"/>
    <cellStyle name="40% - Ênfase4 170 3" xfId="9295" xr:uid="{00000000-0005-0000-0000-00006A500000}"/>
    <cellStyle name="40% - Ênfase4 170 4" xfId="12684" xr:uid="{00000000-0005-0000-0000-00006B500000}"/>
    <cellStyle name="40% - Ênfase4 170 5" xfId="15998" xr:uid="{00000000-0005-0000-0000-00006C500000}"/>
    <cellStyle name="40% - Ênfase4 170 6" xfId="19307" xr:uid="{00000000-0005-0000-0000-00006D500000}"/>
    <cellStyle name="40% - Ênfase4 170 7" xfId="22648" xr:uid="{00000000-0005-0000-0000-00006E500000}"/>
    <cellStyle name="40% - Ênfase4 170 8" xfId="26013" xr:uid="{00000000-0005-0000-0000-00006F500000}"/>
    <cellStyle name="40% - Ênfase4 170 9" xfId="29322" xr:uid="{00000000-0005-0000-0000-000070500000}"/>
    <cellStyle name="40% - Ênfase4 171" xfId="2636" xr:uid="{00000000-0005-0000-0000-000071500000}"/>
    <cellStyle name="40% - Ênfase4 171 2" xfId="6000" xr:uid="{00000000-0005-0000-0000-000072500000}"/>
    <cellStyle name="40% - Ênfase4 171 3" xfId="9308" xr:uid="{00000000-0005-0000-0000-000073500000}"/>
    <cellStyle name="40% - Ênfase4 171 4" xfId="12697" xr:uid="{00000000-0005-0000-0000-000074500000}"/>
    <cellStyle name="40% - Ênfase4 171 5" xfId="16011" xr:uid="{00000000-0005-0000-0000-000075500000}"/>
    <cellStyle name="40% - Ênfase4 171 6" xfId="19320" xr:uid="{00000000-0005-0000-0000-000076500000}"/>
    <cellStyle name="40% - Ênfase4 171 7" xfId="22661" xr:uid="{00000000-0005-0000-0000-000077500000}"/>
    <cellStyle name="40% - Ênfase4 171 8" xfId="26026" xr:uid="{00000000-0005-0000-0000-000078500000}"/>
    <cellStyle name="40% - Ênfase4 171 9" xfId="29335" xr:uid="{00000000-0005-0000-0000-000079500000}"/>
    <cellStyle name="40% - Ênfase4 172" xfId="2649" xr:uid="{00000000-0005-0000-0000-00007A500000}"/>
    <cellStyle name="40% - Ênfase4 172 2" xfId="6013" xr:uid="{00000000-0005-0000-0000-00007B500000}"/>
    <cellStyle name="40% - Ênfase4 172 3" xfId="9321" xr:uid="{00000000-0005-0000-0000-00007C500000}"/>
    <cellStyle name="40% - Ênfase4 172 4" xfId="12710" xr:uid="{00000000-0005-0000-0000-00007D500000}"/>
    <cellStyle name="40% - Ênfase4 172 5" xfId="16024" xr:uid="{00000000-0005-0000-0000-00007E500000}"/>
    <cellStyle name="40% - Ênfase4 172 6" xfId="19333" xr:uid="{00000000-0005-0000-0000-00007F500000}"/>
    <cellStyle name="40% - Ênfase4 172 7" xfId="22674" xr:uid="{00000000-0005-0000-0000-000080500000}"/>
    <cellStyle name="40% - Ênfase4 172 8" xfId="26039" xr:uid="{00000000-0005-0000-0000-000081500000}"/>
    <cellStyle name="40% - Ênfase4 172 9" xfId="29348" xr:uid="{00000000-0005-0000-0000-000082500000}"/>
    <cellStyle name="40% - Ênfase4 173" xfId="2662" xr:uid="{00000000-0005-0000-0000-000083500000}"/>
    <cellStyle name="40% - Ênfase4 173 2" xfId="6026" xr:uid="{00000000-0005-0000-0000-000084500000}"/>
    <cellStyle name="40% - Ênfase4 173 3" xfId="9334" xr:uid="{00000000-0005-0000-0000-000085500000}"/>
    <cellStyle name="40% - Ênfase4 173 4" xfId="12723" xr:uid="{00000000-0005-0000-0000-000086500000}"/>
    <cellStyle name="40% - Ênfase4 173 5" xfId="16037" xr:uid="{00000000-0005-0000-0000-000087500000}"/>
    <cellStyle name="40% - Ênfase4 173 6" xfId="19346" xr:uid="{00000000-0005-0000-0000-000088500000}"/>
    <cellStyle name="40% - Ênfase4 173 7" xfId="22687" xr:uid="{00000000-0005-0000-0000-000089500000}"/>
    <cellStyle name="40% - Ênfase4 173 8" xfId="26052" xr:uid="{00000000-0005-0000-0000-00008A500000}"/>
    <cellStyle name="40% - Ênfase4 173 9" xfId="29361" xr:uid="{00000000-0005-0000-0000-00008B500000}"/>
    <cellStyle name="40% - Ênfase4 174" xfId="2675" xr:uid="{00000000-0005-0000-0000-00008C500000}"/>
    <cellStyle name="40% - Ênfase4 174 2" xfId="6039" xr:uid="{00000000-0005-0000-0000-00008D500000}"/>
    <cellStyle name="40% - Ênfase4 174 3" xfId="9347" xr:uid="{00000000-0005-0000-0000-00008E500000}"/>
    <cellStyle name="40% - Ênfase4 174 4" xfId="12736" xr:uid="{00000000-0005-0000-0000-00008F500000}"/>
    <cellStyle name="40% - Ênfase4 174 5" xfId="16050" xr:uid="{00000000-0005-0000-0000-000090500000}"/>
    <cellStyle name="40% - Ênfase4 174 6" xfId="19359" xr:uid="{00000000-0005-0000-0000-000091500000}"/>
    <cellStyle name="40% - Ênfase4 174 7" xfId="22700" xr:uid="{00000000-0005-0000-0000-000092500000}"/>
    <cellStyle name="40% - Ênfase4 174 8" xfId="26065" xr:uid="{00000000-0005-0000-0000-000093500000}"/>
    <cellStyle name="40% - Ênfase4 174 9" xfId="29374" xr:uid="{00000000-0005-0000-0000-000094500000}"/>
    <cellStyle name="40% - Ênfase4 175" xfId="2688" xr:uid="{00000000-0005-0000-0000-000095500000}"/>
    <cellStyle name="40% - Ênfase4 175 2" xfId="6052" xr:uid="{00000000-0005-0000-0000-000096500000}"/>
    <cellStyle name="40% - Ênfase4 175 3" xfId="9360" xr:uid="{00000000-0005-0000-0000-000097500000}"/>
    <cellStyle name="40% - Ênfase4 175 4" xfId="12749" xr:uid="{00000000-0005-0000-0000-000098500000}"/>
    <cellStyle name="40% - Ênfase4 175 5" xfId="16063" xr:uid="{00000000-0005-0000-0000-000099500000}"/>
    <cellStyle name="40% - Ênfase4 175 6" xfId="19372" xr:uid="{00000000-0005-0000-0000-00009A500000}"/>
    <cellStyle name="40% - Ênfase4 175 7" xfId="22713" xr:uid="{00000000-0005-0000-0000-00009B500000}"/>
    <cellStyle name="40% - Ênfase4 175 8" xfId="26078" xr:uid="{00000000-0005-0000-0000-00009C500000}"/>
    <cellStyle name="40% - Ênfase4 175 9" xfId="29387" xr:uid="{00000000-0005-0000-0000-00009D500000}"/>
    <cellStyle name="40% - Ênfase4 176" xfId="2701" xr:uid="{00000000-0005-0000-0000-00009E500000}"/>
    <cellStyle name="40% - Ênfase4 176 2" xfId="6065" xr:uid="{00000000-0005-0000-0000-00009F500000}"/>
    <cellStyle name="40% - Ênfase4 176 3" xfId="9373" xr:uid="{00000000-0005-0000-0000-0000A0500000}"/>
    <cellStyle name="40% - Ênfase4 176 4" xfId="12762" xr:uid="{00000000-0005-0000-0000-0000A1500000}"/>
    <cellStyle name="40% - Ênfase4 176 5" xfId="16076" xr:uid="{00000000-0005-0000-0000-0000A2500000}"/>
    <cellStyle name="40% - Ênfase4 176 6" xfId="19385" xr:uid="{00000000-0005-0000-0000-0000A3500000}"/>
    <cellStyle name="40% - Ênfase4 176 7" xfId="22726" xr:uid="{00000000-0005-0000-0000-0000A4500000}"/>
    <cellStyle name="40% - Ênfase4 176 8" xfId="26091" xr:uid="{00000000-0005-0000-0000-0000A5500000}"/>
    <cellStyle name="40% - Ênfase4 176 9" xfId="29400" xr:uid="{00000000-0005-0000-0000-0000A6500000}"/>
    <cellStyle name="40% - Ênfase4 177" xfId="2714" xr:uid="{00000000-0005-0000-0000-0000A7500000}"/>
    <cellStyle name="40% - Ênfase4 177 2" xfId="6078" xr:uid="{00000000-0005-0000-0000-0000A8500000}"/>
    <cellStyle name="40% - Ênfase4 177 3" xfId="9386" xr:uid="{00000000-0005-0000-0000-0000A9500000}"/>
    <cellStyle name="40% - Ênfase4 177 4" xfId="12775" xr:uid="{00000000-0005-0000-0000-0000AA500000}"/>
    <cellStyle name="40% - Ênfase4 177 5" xfId="16089" xr:uid="{00000000-0005-0000-0000-0000AB500000}"/>
    <cellStyle name="40% - Ênfase4 177 6" xfId="19398" xr:uid="{00000000-0005-0000-0000-0000AC500000}"/>
    <cellStyle name="40% - Ênfase4 177 7" xfId="22739" xr:uid="{00000000-0005-0000-0000-0000AD500000}"/>
    <cellStyle name="40% - Ênfase4 177 8" xfId="26104" xr:uid="{00000000-0005-0000-0000-0000AE500000}"/>
    <cellStyle name="40% - Ênfase4 177 9" xfId="29413" xr:uid="{00000000-0005-0000-0000-0000AF500000}"/>
    <cellStyle name="40% - Ênfase4 178" xfId="2727" xr:uid="{00000000-0005-0000-0000-0000B0500000}"/>
    <cellStyle name="40% - Ênfase4 178 2" xfId="6091" xr:uid="{00000000-0005-0000-0000-0000B1500000}"/>
    <cellStyle name="40% - Ênfase4 178 3" xfId="9399" xr:uid="{00000000-0005-0000-0000-0000B2500000}"/>
    <cellStyle name="40% - Ênfase4 178 4" xfId="12788" xr:uid="{00000000-0005-0000-0000-0000B3500000}"/>
    <cellStyle name="40% - Ênfase4 178 5" xfId="16102" xr:uid="{00000000-0005-0000-0000-0000B4500000}"/>
    <cellStyle name="40% - Ênfase4 178 6" xfId="19411" xr:uid="{00000000-0005-0000-0000-0000B5500000}"/>
    <cellStyle name="40% - Ênfase4 178 7" xfId="22752" xr:uid="{00000000-0005-0000-0000-0000B6500000}"/>
    <cellStyle name="40% - Ênfase4 178 8" xfId="26117" xr:uid="{00000000-0005-0000-0000-0000B7500000}"/>
    <cellStyle name="40% - Ênfase4 178 9" xfId="29426" xr:uid="{00000000-0005-0000-0000-0000B8500000}"/>
    <cellStyle name="40% - Ênfase4 179" xfId="2740" xr:uid="{00000000-0005-0000-0000-0000B9500000}"/>
    <cellStyle name="40% - Ênfase4 179 2" xfId="6104" xr:uid="{00000000-0005-0000-0000-0000BA500000}"/>
    <cellStyle name="40% - Ênfase4 179 3" xfId="9412" xr:uid="{00000000-0005-0000-0000-0000BB500000}"/>
    <cellStyle name="40% - Ênfase4 179 4" xfId="12801" xr:uid="{00000000-0005-0000-0000-0000BC500000}"/>
    <cellStyle name="40% - Ênfase4 179 5" xfId="16115" xr:uid="{00000000-0005-0000-0000-0000BD500000}"/>
    <cellStyle name="40% - Ênfase4 179 6" xfId="19424" xr:uid="{00000000-0005-0000-0000-0000BE500000}"/>
    <cellStyle name="40% - Ênfase4 179 7" xfId="22765" xr:uid="{00000000-0005-0000-0000-0000BF500000}"/>
    <cellStyle name="40% - Ênfase4 179 8" xfId="26130" xr:uid="{00000000-0005-0000-0000-0000C0500000}"/>
    <cellStyle name="40% - Ênfase4 179 9" xfId="29439" xr:uid="{00000000-0005-0000-0000-0000C1500000}"/>
    <cellStyle name="40% - Ênfase4 18" xfId="548" xr:uid="{00000000-0005-0000-0000-0000C2500000}"/>
    <cellStyle name="40% - Ênfase4 18 2" xfId="3912" xr:uid="{00000000-0005-0000-0000-0000C3500000}"/>
    <cellStyle name="40% - Ênfase4 18 3" xfId="7220" xr:uid="{00000000-0005-0000-0000-0000C4500000}"/>
    <cellStyle name="40% - Ênfase4 18 4" xfId="10609" xr:uid="{00000000-0005-0000-0000-0000C5500000}"/>
    <cellStyle name="40% - Ênfase4 18 5" xfId="13923" xr:uid="{00000000-0005-0000-0000-0000C6500000}"/>
    <cellStyle name="40% - Ênfase4 18 6" xfId="17232" xr:uid="{00000000-0005-0000-0000-0000C7500000}"/>
    <cellStyle name="40% - Ênfase4 18 7" xfId="20573" xr:uid="{00000000-0005-0000-0000-0000C8500000}"/>
    <cellStyle name="40% - Ênfase4 18 8" xfId="23938" xr:uid="{00000000-0005-0000-0000-0000C9500000}"/>
    <cellStyle name="40% - Ênfase4 18 9" xfId="27247" xr:uid="{00000000-0005-0000-0000-0000CA500000}"/>
    <cellStyle name="40% - Ênfase4 180" xfId="2753" xr:uid="{00000000-0005-0000-0000-0000CB500000}"/>
    <cellStyle name="40% - Ênfase4 180 2" xfId="6117" xr:uid="{00000000-0005-0000-0000-0000CC500000}"/>
    <cellStyle name="40% - Ênfase4 180 3" xfId="9425" xr:uid="{00000000-0005-0000-0000-0000CD500000}"/>
    <cellStyle name="40% - Ênfase4 180 4" xfId="12814" xr:uid="{00000000-0005-0000-0000-0000CE500000}"/>
    <cellStyle name="40% - Ênfase4 180 5" xfId="16128" xr:uid="{00000000-0005-0000-0000-0000CF500000}"/>
    <cellStyle name="40% - Ênfase4 180 6" xfId="19437" xr:uid="{00000000-0005-0000-0000-0000D0500000}"/>
    <cellStyle name="40% - Ênfase4 180 7" xfId="22778" xr:uid="{00000000-0005-0000-0000-0000D1500000}"/>
    <cellStyle name="40% - Ênfase4 180 8" xfId="26143" xr:uid="{00000000-0005-0000-0000-0000D2500000}"/>
    <cellStyle name="40% - Ênfase4 180 9" xfId="29452" xr:uid="{00000000-0005-0000-0000-0000D3500000}"/>
    <cellStyle name="40% - Ênfase4 181" xfId="2766" xr:uid="{00000000-0005-0000-0000-0000D4500000}"/>
    <cellStyle name="40% - Ênfase4 181 2" xfId="6130" xr:uid="{00000000-0005-0000-0000-0000D5500000}"/>
    <cellStyle name="40% - Ênfase4 181 3" xfId="9438" xr:uid="{00000000-0005-0000-0000-0000D6500000}"/>
    <cellStyle name="40% - Ênfase4 181 4" xfId="12827" xr:uid="{00000000-0005-0000-0000-0000D7500000}"/>
    <cellStyle name="40% - Ênfase4 181 5" xfId="16141" xr:uid="{00000000-0005-0000-0000-0000D8500000}"/>
    <cellStyle name="40% - Ênfase4 181 6" xfId="19450" xr:uid="{00000000-0005-0000-0000-0000D9500000}"/>
    <cellStyle name="40% - Ênfase4 181 7" xfId="22791" xr:uid="{00000000-0005-0000-0000-0000DA500000}"/>
    <cellStyle name="40% - Ênfase4 181 8" xfId="26156" xr:uid="{00000000-0005-0000-0000-0000DB500000}"/>
    <cellStyle name="40% - Ênfase4 181 9" xfId="29465" xr:uid="{00000000-0005-0000-0000-0000DC500000}"/>
    <cellStyle name="40% - Ênfase4 182" xfId="2779" xr:uid="{00000000-0005-0000-0000-0000DD500000}"/>
    <cellStyle name="40% - Ênfase4 182 2" xfId="6143" xr:uid="{00000000-0005-0000-0000-0000DE500000}"/>
    <cellStyle name="40% - Ênfase4 182 3" xfId="9451" xr:uid="{00000000-0005-0000-0000-0000DF500000}"/>
    <cellStyle name="40% - Ênfase4 182 4" xfId="12840" xr:uid="{00000000-0005-0000-0000-0000E0500000}"/>
    <cellStyle name="40% - Ênfase4 182 5" xfId="16154" xr:uid="{00000000-0005-0000-0000-0000E1500000}"/>
    <cellStyle name="40% - Ênfase4 182 6" xfId="19463" xr:uid="{00000000-0005-0000-0000-0000E2500000}"/>
    <cellStyle name="40% - Ênfase4 182 7" xfId="22804" xr:uid="{00000000-0005-0000-0000-0000E3500000}"/>
    <cellStyle name="40% - Ênfase4 182 8" xfId="26169" xr:uid="{00000000-0005-0000-0000-0000E4500000}"/>
    <cellStyle name="40% - Ênfase4 182 9" xfId="29478" xr:uid="{00000000-0005-0000-0000-0000E5500000}"/>
    <cellStyle name="40% - Ênfase4 183" xfId="2792" xr:uid="{00000000-0005-0000-0000-0000E6500000}"/>
    <cellStyle name="40% - Ênfase4 183 2" xfId="6156" xr:uid="{00000000-0005-0000-0000-0000E7500000}"/>
    <cellStyle name="40% - Ênfase4 183 3" xfId="9464" xr:uid="{00000000-0005-0000-0000-0000E8500000}"/>
    <cellStyle name="40% - Ênfase4 183 4" xfId="12853" xr:uid="{00000000-0005-0000-0000-0000E9500000}"/>
    <cellStyle name="40% - Ênfase4 183 5" xfId="16167" xr:uid="{00000000-0005-0000-0000-0000EA500000}"/>
    <cellStyle name="40% - Ênfase4 183 6" xfId="19476" xr:uid="{00000000-0005-0000-0000-0000EB500000}"/>
    <cellStyle name="40% - Ênfase4 183 7" xfId="22817" xr:uid="{00000000-0005-0000-0000-0000EC500000}"/>
    <cellStyle name="40% - Ênfase4 183 8" xfId="26182" xr:uid="{00000000-0005-0000-0000-0000ED500000}"/>
    <cellStyle name="40% - Ênfase4 183 9" xfId="29491" xr:uid="{00000000-0005-0000-0000-0000EE500000}"/>
    <cellStyle name="40% - Ênfase4 184" xfId="2805" xr:uid="{00000000-0005-0000-0000-0000EF500000}"/>
    <cellStyle name="40% - Ênfase4 184 2" xfId="6169" xr:uid="{00000000-0005-0000-0000-0000F0500000}"/>
    <cellStyle name="40% - Ênfase4 184 3" xfId="9477" xr:uid="{00000000-0005-0000-0000-0000F1500000}"/>
    <cellStyle name="40% - Ênfase4 184 4" xfId="12866" xr:uid="{00000000-0005-0000-0000-0000F2500000}"/>
    <cellStyle name="40% - Ênfase4 184 5" xfId="16180" xr:uid="{00000000-0005-0000-0000-0000F3500000}"/>
    <cellStyle name="40% - Ênfase4 184 6" xfId="19489" xr:uid="{00000000-0005-0000-0000-0000F4500000}"/>
    <cellStyle name="40% - Ênfase4 184 7" xfId="22830" xr:uid="{00000000-0005-0000-0000-0000F5500000}"/>
    <cellStyle name="40% - Ênfase4 184 8" xfId="26195" xr:uid="{00000000-0005-0000-0000-0000F6500000}"/>
    <cellStyle name="40% - Ênfase4 184 9" xfId="29504" xr:uid="{00000000-0005-0000-0000-0000F7500000}"/>
    <cellStyle name="40% - Ênfase4 185" xfId="2818" xr:uid="{00000000-0005-0000-0000-0000F8500000}"/>
    <cellStyle name="40% - Ênfase4 185 2" xfId="6182" xr:uid="{00000000-0005-0000-0000-0000F9500000}"/>
    <cellStyle name="40% - Ênfase4 185 3" xfId="9490" xr:uid="{00000000-0005-0000-0000-0000FA500000}"/>
    <cellStyle name="40% - Ênfase4 185 4" xfId="12879" xr:uid="{00000000-0005-0000-0000-0000FB500000}"/>
    <cellStyle name="40% - Ênfase4 185 5" xfId="16193" xr:uid="{00000000-0005-0000-0000-0000FC500000}"/>
    <cellStyle name="40% - Ênfase4 185 6" xfId="19502" xr:uid="{00000000-0005-0000-0000-0000FD500000}"/>
    <cellStyle name="40% - Ênfase4 185 7" xfId="22843" xr:uid="{00000000-0005-0000-0000-0000FE500000}"/>
    <cellStyle name="40% - Ênfase4 185 8" xfId="26208" xr:uid="{00000000-0005-0000-0000-0000FF500000}"/>
    <cellStyle name="40% - Ênfase4 185 9" xfId="29517" xr:uid="{00000000-0005-0000-0000-000000510000}"/>
    <cellStyle name="40% - Ênfase4 186" xfId="2831" xr:uid="{00000000-0005-0000-0000-000001510000}"/>
    <cellStyle name="40% - Ênfase4 186 2" xfId="6195" xr:uid="{00000000-0005-0000-0000-000002510000}"/>
    <cellStyle name="40% - Ênfase4 186 3" xfId="9503" xr:uid="{00000000-0005-0000-0000-000003510000}"/>
    <cellStyle name="40% - Ênfase4 186 4" xfId="12892" xr:uid="{00000000-0005-0000-0000-000004510000}"/>
    <cellStyle name="40% - Ênfase4 186 5" xfId="16206" xr:uid="{00000000-0005-0000-0000-000005510000}"/>
    <cellStyle name="40% - Ênfase4 186 6" xfId="19515" xr:uid="{00000000-0005-0000-0000-000006510000}"/>
    <cellStyle name="40% - Ênfase4 186 7" xfId="22856" xr:uid="{00000000-0005-0000-0000-000007510000}"/>
    <cellStyle name="40% - Ênfase4 186 8" xfId="26221" xr:uid="{00000000-0005-0000-0000-000008510000}"/>
    <cellStyle name="40% - Ênfase4 186 9" xfId="29530" xr:uid="{00000000-0005-0000-0000-000009510000}"/>
    <cellStyle name="40% - Ênfase4 187" xfId="2844" xr:uid="{00000000-0005-0000-0000-00000A510000}"/>
    <cellStyle name="40% - Ênfase4 187 2" xfId="6208" xr:uid="{00000000-0005-0000-0000-00000B510000}"/>
    <cellStyle name="40% - Ênfase4 187 3" xfId="9516" xr:uid="{00000000-0005-0000-0000-00000C510000}"/>
    <cellStyle name="40% - Ênfase4 187 4" xfId="12905" xr:uid="{00000000-0005-0000-0000-00000D510000}"/>
    <cellStyle name="40% - Ênfase4 187 5" xfId="16219" xr:uid="{00000000-0005-0000-0000-00000E510000}"/>
    <cellStyle name="40% - Ênfase4 187 6" xfId="19528" xr:uid="{00000000-0005-0000-0000-00000F510000}"/>
    <cellStyle name="40% - Ênfase4 187 7" xfId="22869" xr:uid="{00000000-0005-0000-0000-000010510000}"/>
    <cellStyle name="40% - Ênfase4 187 8" xfId="26234" xr:uid="{00000000-0005-0000-0000-000011510000}"/>
    <cellStyle name="40% - Ênfase4 187 9" xfId="29543" xr:uid="{00000000-0005-0000-0000-000012510000}"/>
    <cellStyle name="40% - Ênfase4 188" xfId="2857" xr:uid="{00000000-0005-0000-0000-000013510000}"/>
    <cellStyle name="40% - Ênfase4 188 2" xfId="6221" xr:uid="{00000000-0005-0000-0000-000014510000}"/>
    <cellStyle name="40% - Ênfase4 188 3" xfId="9529" xr:uid="{00000000-0005-0000-0000-000015510000}"/>
    <cellStyle name="40% - Ênfase4 188 4" xfId="12918" xr:uid="{00000000-0005-0000-0000-000016510000}"/>
    <cellStyle name="40% - Ênfase4 188 5" xfId="16232" xr:uid="{00000000-0005-0000-0000-000017510000}"/>
    <cellStyle name="40% - Ênfase4 188 6" xfId="19541" xr:uid="{00000000-0005-0000-0000-000018510000}"/>
    <cellStyle name="40% - Ênfase4 188 7" xfId="22882" xr:uid="{00000000-0005-0000-0000-000019510000}"/>
    <cellStyle name="40% - Ênfase4 188 8" xfId="26247" xr:uid="{00000000-0005-0000-0000-00001A510000}"/>
    <cellStyle name="40% - Ênfase4 188 9" xfId="29556" xr:uid="{00000000-0005-0000-0000-00001B510000}"/>
    <cellStyle name="40% - Ênfase4 189" xfId="2870" xr:uid="{00000000-0005-0000-0000-00001C510000}"/>
    <cellStyle name="40% - Ênfase4 189 2" xfId="6234" xr:uid="{00000000-0005-0000-0000-00001D510000}"/>
    <cellStyle name="40% - Ênfase4 189 3" xfId="9542" xr:uid="{00000000-0005-0000-0000-00001E510000}"/>
    <cellStyle name="40% - Ênfase4 189 4" xfId="12931" xr:uid="{00000000-0005-0000-0000-00001F510000}"/>
    <cellStyle name="40% - Ênfase4 189 5" xfId="16245" xr:uid="{00000000-0005-0000-0000-000020510000}"/>
    <cellStyle name="40% - Ênfase4 189 6" xfId="19554" xr:uid="{00000000-0005-0000-0000-000021510000}"/>
    <cellStyle name="40% - Ênfase4 189 7" xfId="22895" xr:uid="{00000000-0005-0000-0000-000022510000}"/>
    <cellStyle name="40% - Ênfase4 189 8" xfId="26260" xr:uid="{00000000-0005-0000-0000-000023510000}"/>
    <cellStyle name="40% - Ênfase4 189 9" xfId="29569" xr:uid="{00000000-0005-0000-0000-000024510000}"/>
    <cellStyle name="40% - Ênfase4 19" xfId="561" xr:uid="{00000000-0005-0000-0000-000025510000}"/>
    <cellStyle name="40% - Ênfase4 19 2" xfId="3925" xr:uid="{00000000-0005-0000-0000-000026510000}"/>
    <cellStyle name="40% - Ênfase4 19 3" xfId="7233" xr:uid="{00000000-0005-0000-0000-000027510000}"/>
    <cellStyle name="40% - Ênfase4 19 4" xfId="10622" xr:uid="{00000000-0005-0000-0000-000028510000}"/>
    <cellStyle name="40% - Ênfase4 19 5" xfId="13936" xr:uid="{00000000-0005-0000-0000-000029510000}"/>
    <cellStyle name="40% - Ênfase4 19 6" xfId="17245" xr:uid="{00000000-0005-0000-0000-00002A510000}"/>
    <cellStyle name="40% - Ênfase4 19 7" xfId="20586" xr:uid="{00000000-0005-0000-0000-00002B510000}"/>
    <cellStyle name="40% - Ênfase4 19 8" xfId="23951" xr:uid="{00000000-0005-0000-0000-00002C510000}"/>
    <cellStyle name="40% - Ênfase4 19 9" xfId="27260" xr:uid="{00000000-0005-0000-0000-00002D510000}"/>
    <cellStyle name="40% - Ênfase4 190" xfId="2883" xr:uid="{00000000-0005-0000-0000-00002E510000}"/>
    <cellStyle name="40% - Ênfase4 190 2" xfId="6247" xr:uid="{00000000-0005-0000-0000-00002F510000}"/>
    <cellStyle name="40% - Ênfase4 190 3" xfId="9555" xr:uid="{00000000-0005-0000-0000-000030510000}"/>
    <cellStyle name="40% - Ênfase4 190 4" xfId="12944" xr:uid="{00000000-0005-0000-0000-000031510000}"/>
    <cellStyle name="40% - Ênfase4 190 5" xfId="16258" xr:uid="{00000000-0005-0000-0000-000032510000}"/>
    <cellStyle name="40% - Ênfase4 190 6" xfId="19567" xr:uid="{00000000-0005-0000-0000-000033510000}"/>
    <cellStyle name="40% - Ênfase4 190 7" xfId="22908" xr:uid="{00000000-0005-0000-0000-000034510000}"/>
    <cellStyle name="40% - Ênfase4 190 8" xfId="26273" xr:uid="{00000000-0005-0000-0000-000035510000}"/>
    <cellStyle name="40% - Ênfase4 190 9" xfId="29582" xr:uid="{00000000-0005-0000-0000-000036510000}"/>
    <cellStyle name="40% - Ênfase4 191" xfId="2896" xr:uid="{00000000-0005-0000-0000-000037510000}"/>
    <cellStyle name="40% - Ênfase4 191 2" xfId="6260" xr:uid="{00000000-0005-0000-0000-000038510000}"/>
    <cellStyle name="40% - Ênfase4 191 3" xfId="9568" xr:uid="{00000000-0005-0000-0000-000039510000}"/>
    <cellStyle name="40% - Ênfase4 191 4" xfId="12957" xr:uid="{00000000-0005-0000-0000-00003A510000}"/>
    <cellStyle name="40% - Ênfase4 191 5" xfId="16271" xr:uid="{00000000-0005-0000-0000-00003B510000}"/>
    <cellStyle name="40% - Ênfase4 191 6" xfId="19580" xr:uid="{00000000-0005-0000-0000-00003C510000}"/>
    <cellStyle name="40% - Ênfase4 191 7" xfId="22921" xr:uid="{00000000-0005-0000-0000-00003D510000}"/>
    <cellStyle name="40% - Ênfase4 191 8" xfId="26286" xr:uid="{00000000-0005-0000-0000-00003E510000}"/>
    <cellStyle name="40% - Ênfase4 191 9" xfId="29595" xr:uid="{00000000-0005-0000-0000-00003F510000}"/>
    <cellStyle name="40% - Ênfase4 192" xfId="2909" xr:uid="{00000000-0005-0000-0000-000040510000}"/>
    <cellStyle name="40% - Ênfase4 192 2" xfId="6273" xr:uid="{00000000-0005-0000-0000-000041510000}"/>
    <cellStyle name="40% - Ênfase4 192 3" xfId="9581" xr:uid="{00000000-0005-0000-0000-000042510000}"/>
    <cellStyle name="40% - Ênfase4 192 4" xfId="12970" xr:uid="{00000000-0005-0000-0000-000043510000}"/>
    <cellStyle name="40% - Ênfase4 192 5" xfId="16284" xr:uid="{00000000-0005-0000-0000-000044510000}"/>
    <cellStyle name="40% - Ênfase4 192 6" xfId="19593" xr:uid="{00000000-0005-0000-0000-000045510000}"/>
    <cellStyle name="40% - Ênfase4 192 7" xfId="22934" xr:uid="{00000000-0005-0000-0000-000046510000}"/>
    <cellStyle name="40% - Ênfase4 192 8" xfId="26299" xr:uid="{00000000-0005-0000-0000-000047510000}"/>
    <cellStyle name="40% - Ênfase4 192 9" xfId="29608" xr:uid="{00000000-0005-0000-0000-000048510000}"/>
    <cellStyle name="40% - Ênfase4 193" xfId="2922" xr:uid="{00000000-0005-0000-0000-000049510000}"/>
    <cellStyle name="40% - Ênfase4 193 2" xfId="6286" xr:uid="{00000000-0005-0000-0000-00004A510000}"/>
    <cellStyle name="40% - Ênfase4 193 3" xfId="9594" xr:uid="{00000000-0005-0000-0000-00004B510000}"/>
    <cellStyle name="40% - Ênfase4 193 4" xfId="12983" xr:uid="{00000000-0005-0000-0000-00004C510000}"/>
    <cellStyle name="40% - Ênfase4 193 5" xfId="16297" xr:uid="{00000000-0005-0000-0000-00004D510000}"/>
    <cellStyle name="40% - Ênfase4 193 6" xfId="19606" xr:uid="{00000000-0005-0000-0000-00004E510000}"/>
    <cellStyle name="40% - Ênfase4 193 7" xfId="22947" xr:uid="{00000000-0005-0000-0000-00004F510000}"/>
    <cellStyle name="40% - Ênfase4 193 8" xfId="26312" xr:uid="{00000000-0005-0000-0000-000050510000}"/>
    <cellStyle name="40% - Ênfase4 193 9" xfId="29621" xr:uid="{00000000-0005-0000-0000-000051510000}"/>
    <cellStyle name="40% - Ênfase4 194" xfId="2935" xr:uid="{00000000-0005-0000-0000-000052510000}"/>
    <cellStyle name="40% - Ênfase4 194 2" xfId="6299" xr:uid="{00000000-0005-0000-0000-000053510000}"/>
    <cellStyle name="40% - Ênfase4 194 3" xfId="9607" xr:uid="{00000000-0005-0000-0000-000054510000}"/>
    <cellStyle name="40% - Ênfase4 194 4" xfId="12996" xr:uid="{00000000-0005-0000-0000-000055510000}"/>
    <cellStyle name="40% - Ênfase4 194 5" xfId="16310" xr:uid="{00000000-0005-0000-0000-000056510000}"/>
    <cellStyle name="40% - Ênfase4 194 6" xfId="19619" xr:uid="{00000000-0005-0000-0000-000057510000}"/>
    <cellStyle name="40% - Ênfase4 194 7" xfId="22960" xr:uid="{00000000-0005-0000-0000-000058510000}"/>
    <cellStyle name="40% - Ênfase4 194 8" xfId="26325" xr:uid="{00000000-0005-0000-0000-000059510000}"/>
    <cellStyle name="40% - Ênfase4 194 9" xfId="29634" xr:uid="{00000000-0005-0000-0000-00005A510000}"/>
    <cellStyle name="40% - Ênfase4 195" xfId="2948" xr:uid="{00000000-0005-0000-0000-00005B510000}"/>
    <cellStyle name="40% - Ênfase4 195 2" xfId="6312" xr:uid="{00000000-0005-0000-0000-00005C510000}"/>
    <cellStyle name="40% - Ênfase4 195 3" xfId="9620" xr:uid="{00000000-0005-0000-0000-00005D510000}"/>
    <cellStyle name="40% - Ênfase4 195 4" xfId="13009" xr:uid="{00000000-0005-0000-0000-00005E510000}"/>
    <cellStyle name="40% - Ênfase4 195 5" xfId="16323" xr:uid="{00000000-0005-0000-0000-00005F510000}"/>
    <cellStyle name="40% - Ênfase4 195 6" xfId="19632" xr:uid="{00000000-0005-0000-0000-000060510000}"/>
    <cellStyle name="40% - Ênfase4 195 7" xfId="22973" xr:uid="{00000000-0005-0000-0000-000061510000}"/>
    <cellStyle name="40% - Ênfase4 195 8" xfId="26338" xr:uid="{00000000-0005-0000-0000-000062510000}"/>
    <cellStyle name="40% - Ênfase4 195 9" xfId="29647" xr:uid="{00000000-0005-0000-0000-000063510000}"/>
    <cellStyle name="40% - Ênfase4 196" xfId="2961" xr:uid="{00000000-0005-0000-0000-000064510000}"/>
    <cellStyle name="40% - Ênfase4 196 2" xfId="6325" xr:uid="{00000000-0005-0000-0000-000065510000}"/>
    <cellStyle name="40% - Ênfase4 196 3" xfId="9633" xr:uid="{00000000-0005-0000-0000-000066510000}"/>
    <cellStyle name="40% - Ênfase4 196 4" xfId="13022" xr:uid="{00000000-0005-0000-0000-000067510000}"/>
    <cellStyle name="40% - Ênfase4 196 5" xfId="16336" xr:uid="{00000000-0005-0000-0000-000068510000}"/>
    <cellStyle name="40% - Ênfase4 196 6" xfId="19645" xr:uid="{00000000-0005-0000-0000-000069510000}"/>
    <cellStyle name="40% - Ênfase4 196 7" xfId="22986" xr:uid="{00000000-0005-0000-0000-00006A510000}"/>
    <cellStyle name="40% - Ênfase4 196 8" xfId="26351" xr:uid="{00000000-0005-0000-0000-00006B510000}"/>
    <cellStyle name="40% - Ênfase4 196 9" xfId="29660" xr:uid="{00000000-0005-0000-0000-00006C510000}"/>
    <cellStyle name="40% - Ênfase4 197" xfId="2974" xr:uid="{00000000-0005-0000-0000-00006D510000}"/>
    <cellStyle name="40% - Ênfase4 197 2" xfId="6338" xr:uid="{00000000-0005-0000-0000-00006E510000}"/>
    <cellStyle name="40% - Ênfase4 197 3" xfId="9646" xr:uid="{00000000-0005-0000-0000-00006F510000}"/>
    <cellStyle name="40% - Ênfase4 197 4" xfId="13035" xr:uid="{00000000-0005-0000-0000-000070510000}"/>
    <cellStyle name="40% - Ênfase4 197 5" xfId="16349" xr:uid="{00000000-0005-0000-0000-000071510000}"/>
    <cellStyle name="40% - Ênfase4 197 6" xfId="19658" xr:uid="{00000000-0005-0000-0000-000072510000}"/>
    <cellStyle name="40% - Ênfase4 197 7" xfId="22999" xr:uid="{00000000-0005-0000-0000-000073510000}"/>
    <cellStyle name="40% - Ênfase4 197 8" xfId="26364" xr:uid="{00000000-0005-0000-0000-000074510000}"/>
    <cellStyle name="40% - Ênfase4 197 9" xfId="29673" xr:uid="{00000000-0005-0000-0000-000075510000}"/>
    <cellStyle name="40% - Ênfase4 198" xfId="2987" xr:uid="{00000000-0005-0000-0000-000076510000}"/>
    <cellStyle name="40% - Ênfase4 198 2" xfId="6351" xr:uid="{00000000-0005-0000-0000-000077510000}"/>
    <cellStyle name="40% - Ênfase4 198 3" xfId="9659" xr:uid="{00000000-0005-0000-0000-000078510000}"/>
    <cellStyle name="40% - Ênfase4 198 4" xfId="13048" xr:uid="{00000000-0005-0000-0000-000079510000}"/>
    <cellStyle name="40% - Ênfase4 198 5" xfId="16362" xr:uid="{00000000-0005-0000-0000-00007A510000}"/>
    <cellStyle name="40% - Ênfase4 198 6" xfId="19671" xr:uid="{00000000-0005-0000-0000-00007B510000}"/>
    <cellStyle name="40% - Ênfase4 198 7" xfId="23012" xr:uid="{00000000-0005-0000-0000-00007C510000}"/>
    <cellStyle name="40% - Ênfase4 198 8" xfId="26377" xr:uid="{00000000-0005-0000-0000-00007D510000}"/>
    <cellStyle name="40% - Ênfase4 198 9" xfId="29686" xr:uid="{00000000-0005-0000-0000-00007E510000}"/>
    <cellStyle name="40% - Ênfase4 199" xfId="3000" xr:uid="{00000000-0005-0000-0000-00007F510000}"/>
    <cellStyle name="40% - Ênfase4 199 2" xfId="6364" xr:uid="{00000000-0005-0000-0000-000080510000}"/>
    <cellStyle name="40% - Ênfase4 199 3" xfId="9672" xr:uid="{00000000-0005-0000-0000-000081510000}"/>
    <cellStyle name="40% - Ênfase4 199 4" xfId="13061" xr:uid="{00000000-0005-0000-0000-000082510000}"/>
    <cellStyle name="40% - Ênfase4 199 5" xfId="16375" xr:uid="{00000000-0005-0000-0000-000083510000}"/>
    <cellStyle name="40% - Ênfase4 199 6" xfId="19684" xr:uid="{00000000-0005-0000-0000-000084510000}"/>
    <cellStyle name="40% - Ênfase4 199 7" xfId="23025" xr:uid="{00000000-0005-0000-0000-000085510000}"/>
    <cellStyle name="40% - Ênfase4 199 8" xfId="26390" xr:uid="{00000000-0005-0000-0000-000086510000}"/>
    <cellStyle name="40% - Ênfase4 199 9" xfId="29699" xr:uid="{00000000-0005-0000-0000-000087510000}"/>
    <cellStyle name="40% - Ênfase4 2" xfId="155" xr:uid="{00000000-0005-0000-0000-000088510000}"/>
    <cellStyle name="40% - Ênfase4 2 10" xfId="27015" xr:uid="{00000000-0005-0000-0000-000089510000}"/>
    <cellStyle name="40% - Ênfase4 2 2" xfId="316" xr:uid="{00000000-0005-0000-0000-00008A510000}"/>
    <cellStyle name="40% - Ênfase4 2 3" xfId="3675" xr:uid="{00000000-0005-0000-0000-00008B510000}"/>
    <cellStyle name="40% - Ênfase4 2 4" xfId="6988" xr:uid="{00000000-0005-0000-0000-00008C510000}"/>
    <cellStyle name="40% - Ênfase4 2 5" xfId="10362" xr:uid="{00000000-0005-0000-0000-00008D510000}"/>
    <cellStyle name="40% - Ênfase4 2 6" xfId="13686" xr:uid="{00000000-0005-0000-0000-00008E510000}"/>
    <cellStyle name="40% - Ênfase4 2 7" xfId="17000" xr:uid="{00000000-0005-0000-0000-00008F510000}"/>
    <cellStyle name="40% - Ênfase4 2 8" xfId="20341" xr:uid="{00000000-0005-0000-0000-000090510000}"/>
    <cellStyle name="40% - Ênfase4 2 9" xfId="23701" xr:uid="{00000000-0005-0000-0000-000091510000}"/>
    <cellStyle name="40% - Ênfase4 20" xfId="574" xr:uid="{00000000-0005-0000-0000-000092510000}"/>
    <cellStyle name="40% - Ênfase4 20 2" xfId="3938" xr:uid="{00000000-0005-0000-0000-000093510000}"/>
    <cellStyle name="40% - Ênfase4 20 3" xfId="7246" xr:uid="{00000000-0005-0000-0000-000094510000}"/>
    <cellStyle name="40% - Ênfase4 20 4" xfId="10635" xr:uid="{00000000-0005-0000-0000-000095510000}"/>
    <cellStyle name="40% - Ênfase4 20 5" xfId="13949" xr:uid="{00000000-0005-0000-0000-000096510000}"/>
    <cellStyle name="40% - Ênfase4 20 6" xfId="17258" xr:uid="{00000000-0005-0000-0000-000097510000}"/>
    <cellStyle name="40% - Ênfase4 20 7" xfId="20599" xr:uid="{00000000-0005-0000-0000-000098510000}"/>
    <cellStyle name="40% - Ênfase4 20 8" xfId="23964" xr:uid="{00000000-0005-0000-0000-000099510000}"/>
    <cellStyle name="40% - Ênfase4 20 9" xfId="27273" xr:uid="{00000000-0005-0000-0000-00009A510000}"/>
    <cellStyle name="40% - Ênfase4 200" xfId="3013" xr:uid="{00000000-0005-0000-0000-00009B510000}"/>
    <cellStyle name="40% - Ênfase4 200 2" xfId="6377" xr:uid="{00000000-0005-0000-0000-00009C510000}"/>
    <cellStyle name="40% - Ênfase4 200 3" xfId="9685" xr:uid="{00000000-0005-0000-0000-00009D510000}"/>
    <cellStyle name="40% - Ênfase4 200 4" xfId="13074" xr:uid="{00000000-0005-0000-0000-00009E510000}"/>
    <cellStyle name="40% - Ênfase4 200 5" xfId="16388" xr:uid="{00000000-0005-0000-0000-00009F510000}"/>
    <cellStyle name="40% - Ênfase4 200 6" xfId="19697" xr:uid="{00000000-0005-0000-0000-0000A0510000}"/>
    <cellStyle name="40% - Ênfase4 200 7" xfId="23038" xr:uid="{00000000-0005-0000-0000-0000A1510000}"/>
    <cellStyle name="40% - Ênfase4 200 8" xfId="26403" xr:uid="{00000000-0005-0000-0000-0000A2510000}"/>
    <cellStyle name="40% - Ênfase4 200 9" xfId="29712" xr:uid="{00000000-0005-0000-0000-0000A3510000}"/>
    <cellStyle name="40% - Ênfase4 201" xfId="3026" xr:uid="{00000000-0005-0000-0000-0000A4510000}"/>
    <cellStyle name="40% - Ênfase4 201 2" xfId="6390" xr:uid="{00000000-0005-0000-0000-0000A5510000}"/>
    <cellStyle name="40% - Ênfase4 201 3" xfId="9698" xr:uid="{00000000-0005-0000-0000-0000A6510000}"/>
    <cellStyle name="40% - Ênfase4 201 4" xfId="13087" xr:uid="{00000000-0005-0000-0000-0000A7510000}"/>
    <cellStyle name="40% - Ênfase4 201 5" xfId="16401" xr:uid="{00000000-0005-0000-0000-0000A8510000}"/>
    <cellStyle name="40% - Ênfase4 201 6" xfId="19710" xr:uid="{00000000-0005-0000-0000-0000A9510000}"/>
    <cellStyle name="40% - Ênfase4 201 7" xfId="23051" xr:uid="{00000000-0005-0000-0000-0000AA510000}"/>
    <cellStyle name="40% - Ênfase4 201 8" xfId="26416" xr:uid="{00000000-0005-0000-0000-0000AB510000}"/>
    <cellStyle name="40% - Ênfase4 201 9" xfId="29725" xr:uid="{00000000-0005-0000-0000-0000AC510000}"/>
    <cellStyle name="40% - Ênfase4 202" xfId="3039" xr:uid="{00000000-0005-0000-0000-0000AD510000}"/>
    <cellStyle name="40% - Ênfase4 202 2" xfId="6403" xr:uid="{00000000-0005-0000-0000-0000AE510000}"/>
    <cellStyle name="40% - Ênfase4 202 3" xfId="9711" xr:uid="{00000000-0005-0000-0000-0000AF510000}"/>
    <cellStyle name="40% - Ênfase4 202 4" xfId="13100" xr:uid="{00000000-0005-0000-0000-0000B0510000}"/>
    <cellStyle name="40% - Ênfase4 202 5" xfId="16414" xr:uid="{00000000-0005-0000-0000-0000B1510000}"/>
    <cellStyle name="40% - Ênfase4 202 6" xfId="19723" xr:uid="{00000000-0005-0000-0000-0000B2510000}"/>
    <cellStyle name="40% - Ênfase4 202 7" xfId="23064" xr:uid="{00000000-0005-0000-0000-0000B3510000}"/>
    <cellStyle name="40% - Ênfase4 202 8" xfId="26429" xr:uid="{00000000-0005-0000-0000-0000B4510000}"/>
    <cellStyle name="40% - Ênfase4 202 9" xfId="29738" xr:uid="{00000000-0005-0000-0000-0000B5510000}"/>
    <cellStyle name="40% - Ênfase4 203" xfId="3052" xr:uid="{00000000-0005-0000-0000-0000B6510000}"/>
    <cellStyle name="40% - Ênfase4 203 2" xfId="6416" xr:uid="{00000000-0005-0000-0000-0000B7510000}"/>
    <cellStyle name="40% - Ênfase4 203 3" xfId="9724" xr:uid="{00000000-0005-0000-0000-0000B8510000}"/>
    <cellStyle name="40% - Ênfase4 203 4" xfId="13113" xr:uid="{00000000-0005-0000-0000-0000B9510000}"/>
    <cellStyle name="40% - Ênfase4 203 5" xfId="16427" xr:uid="{00000000-0005-0000-0000-0000BA510000}"/>
    <cellStyle name="40% - Ênfase4 203 6" xfId="19736" xr:uid="{00000000-0005-0000-0000-0000BB510000}"/>
    <cellStyle name="40% - Ênfase4 203 7" xfId="23077" xr:uid="{00000000-0005-0000-0000-0000BC510000}"/>
    <cellStyle name="40% - Ênfase4 203 8" xfId="26442" xr:uid="{00000000-0005-0000-0000-0000BD510000}"/>
    <cellStyle name="40% - Ênfase4 203 9" xfId="29751" xr:uid="{00000000-0005-0000-0000-0000BE510000}"/>
    <cellStyle name="40% - Ênfase4 204" xfId="3065" xr:uid="{00000000-0005-0000-0000-0000BF510000}"/>
    <cellStyle name="40% - Ênfase4 204 2" xfId="6429" xr:uid="{00000000-0005-0000-0000-0000C0510000}"/>
    <cellStyle name="40% - Ênfase4 204 3" xfId="9737" xr:uid="{00000000-0005-0000-0000-0000C1510000}"/>
    <cellStyle name="40% - Ênfase4 204 4" xfId="13126" xr:uid="{00000000-0005-0000-0000-0000C2510000}"/>
    <cellStyle name="40% - Ênfase4 204 5" xfId="16440" xr:uid="{00000000-0005-0000-0000-0000C3510000}"/>
    <cellStyle name="40% - Ênfase4 204 6" xfId="19749" xr:uid="{00000000-0005-0000-0000-0000C4510000}"/>
    <cellStyle name="40% - Ênfase4 204 7" xfId="23090" xr:uid="{00000000-0005-0000-0000-0000C5510000}"/>
    <cellStyle name="40% - Ênfase4 204 8" xfId="26455" xr:uid="{00000000-0005-0000-0000-0000C6510000}"/>
    <cellStyle name="40% - Ênfase4 204 9" xfId="29764" xr:uid="{00000000-0005-0000-0000-0000C7510000}"/>
    <cellStyle name="40% - Ênfase4 205" xfId="3078" xr:uid="{00000000-0005-0000-0000-0000C8510000}"/>
    <cellStyle name="40% - Ênfase4 205 2" xfId="6442" xr:uid="{00000000-0005-0000-0000-0000C9510000}"/>
    <cellStyle name="40% - Ênfase4 205 3" xfId="9750" xr:uid="{00000000-0005-0000-0000-0000CA510000}"/>
    <cellStyle name="40% - Ênfase4 205 4" xfId="13139" xr:uid="{00000000-0005-0000-0000-0000CB510000}"/>
    <cellStyle name="40% - Ênfase4 205 5" xfId="16453" xr:uid="{00000000-0005-0000-0000-0000CC510000}"/>
    <cellStyle name="40% - Ênfase4 205 6" xfId="19762" xr:uid="{00000000-0005-0000-0000-0000CD510000}"/>
    <cellStyle name="40% - Ênfase4 205 7" xfId="23103" xr:uid="{00000000-0005-0000-0000-0000CE510000}"/>
    <cellStyle name="40% - Ênfase4 205 8" xfId="26468" xr:uid="{00000000-0005-0000-0000-0000CF510000}"/>
    <cellStyle name="40% - Ênfase4 205 9" xfId="29777" xr:uid="{00000000-0005-0000-0000-0000D0510000}"/>
    <cellStyle name="40% - Ênfase4 206" xfId="3091" xr:uid="{00000000-0005-0000-0000-0000D1510000}"/>
    <cellStyle name="40% - Ênfase4 206 2" xfId="6455" xr:uid="{00000000-0005-0000-0000-0000D2510000}"/>
    <cellStyle name="40% - Ênfase4 206 3" xfId="9763" xr:uid="{00000000-0005-0000-0000-0000D3510000}"/>
    <cellStyle name="40% - Ênfase4 206 4" xfId="13152" xr:uid="{00000000-0005-0000-0000-0000D4510000}"/>
    <cellStyle name="40% - Ênfase4 206 5" xfId="16466" xr:uid="{00000000-0005-0000-0000-0000D5510000}"/>
    <cellStyle name="40% - Ênfase4 206 6" xfId="19775" xr:uid="{00000000-0005-0000-0000-0000D6510000}"/>
    <cellStyle name="40% - Ênfase4 206 7" xfId="23116" xr:uid="{00000000-0005-0000-0000-0000D7510000}"/>
    <cellStyle name="40% - Ênfase4 206 8" xfId="26481" xr:uid="{00000000-0005-0000-0000-0000D8510000}"/>
    <cellStyle name="40% - Ênfase4 206 9" xfId="29790" xr:uid="{00000000-0005-0000-0000-0000D9510000}"/>
    <cellStyle name="40% - Ênfase4 207" xfId="3104" xr:uid="{00000000-0005-0000-0000-0000DA510000}"/>
    <cellStyle name="40% - Ênfase4 207 2" xfId="6468" xr:uid="{00000000-0005-0000-0000-0000DB510000}"/>
    <cellStyle name="40% - Ênfase4 207 3" xfId="9776" xr:uid="{00000000-0005-0000-0000-0000DC510000}"/>
    <cellStyle name="40% - Ênfase4 207 4" xfId="13165" xr:uid="{00000000-0005-0000-0000-0000DD510000}"/>
    <cellStyle name="40% - Ênfase4 207 5" xfId="16479" xr:uid="{00000000-0005-0000-0000-0000DE510000}"/>
    <cellStyle name="40% - Ênfase4 207 6" xfId="19788" xr:uid="{00000000-0005-0000-0000-0000DF510000}"/>
    <cellStyle name="40% - Ênfase4 207 7" xfId="23129" xr:uid="{00000000-0005-0000-0000-0000E0510000}"/>
    <cellStyle name="40% - Ênfase4 207 8" xfId="26494" xr:uid="{00000000-0005-0000-0000-0000E1510000}"/>
    <cellStyle name="40% - Ênfase4 207 9" xfId="29803" xr:uid="{00000000-0005-0000-0000-0000E2510000}"/>
    <cellStyle name="40% - Ênfase4 208" xfId="3117" xr:uid="{00000000-0005-0000-0000-0000E3510000}"/>
    <cellStyle name="40% - Ênfase4 208 2" xfId="6481" xr:uid="{00000000-0005-0000-0000-0000E4510000}"/>
    <cellStyle name="40% - Ênfase4 208 3" xfId="9789" xr:uid="{00000000-0005-0000-0000-0000E5510000}"/>
    <cellStyle name="40% - Ênfase4 208 4" xfId="13178" xr:uid="{00000000-0005-0000-0000-0000E6510000}"/>
    <cellStyle name="40% - Ênfase4 208 5" xfId="16492" xr:uid="{00000000-0005-0000-0000-0000E7510000}"/>
    <cellStyle name="40% - Ênfase4 208 6" xfId="19801" xr:uid="{00000000-0005-0000-0000-0000E8510000}"/>
    <cellStyle name="40% - Ênfase4 208 7" xfId="23142" xr:uid="{00000000-0005-0000-0000-0000E9510000}"/>
    <cellStyle name="40% - Ênfase4 208 8" xfId="26507" xr:uid="{00000000-0005-0000-0000-0000EA510000}"/>
    <cellStyle name="40% - Ênfase4 208 9" xfId="29816" xr:uid="{00000000-0005-0000-0000-0000EB510000}"/>
    <cellStyle name="40% - Ênfase4 209" xfId="3130" xr:uid="{00000000-0005-0000-0000-0000EC510000}"/>
    <cellStyle name="40% - Ênfase4 209 2" xfId="6494" xr:uid="{00000000-0005-0000-0000-0000ED510000}"/>
    <cellStyle name="40% - Ênfase4 209 3" xfId="9802" xr:uid="{00000000-0005-0000-0000-0000EE510000}"/>
    <cellStyle name="40% - Ênfase4 209 4" xfId="13191" xr:uid="{00000000-0005-0000-0000-0000EF510000}"/>
    <cellStyle name="40% - Ênfase4 209 5" xfId="16505" xr:uid="{00000000-0005-0000-0000-0000F0510000}"/>
    <cellStyle name="40% - Ênfase4 209 6" xfId="19814" xr:uid="{00000000-0005-0000-0000-0000F1510000}"/>
    <cellStyle name="40% - Ênfase4 209 7" xfId="23155" xr:uid="{00000000-0005-0000-0000-0000F2510000}"/>
    <cellStyle name="40% - Ênfase4 209 8" xfId="26520" xr:uid="{00000000-0005-0000-0000-0000F3510000}"/>
    <cellStyle name="40% - Ênfase4 209 9" xfId="29829" xr:uid="{00000000-0005-0000-0000-0000F4510000}"/>
    <cellStyle name="40% - Ênfase4 21" xfId="587" xr:uid="{00000000-0005-0000-0000-0000F5510000}"/>
    <cellStyle name="40% - Ênfase4 21 2" xfId="3951" xr:uid="{00000000-0005-0000-0000-0000F6510000}"/>
    <cellStyle name="40% - Ênfase4 21 3" xfId="7259" xr:uid="{00000000-0005-0000-0000-0000F7510000}"/>
    <cellStyle name="40% - Ênfase4 21 4" xfId="10648" xr:uid="{00000000-0005-0000-0000-0000F8510000}"/>
    <cellStyle name="40% - Ênfase4 21 5" xfId="13962" xr:uid="{00000000-0005-0000-0000-0000F9510000}"/>
    <cellStyle name="40% - Ênfase4 21 6" xfId="17271" xr:uid="{00000000-0005-0000-0000-0000FA510000}"/>
    <cellStyle name="40% - Ênfase4 21 7" xfId="20612" xr:uid="{00000000-0005-0000-0000-0000FB510000}"/>
    <cellStyle name="40% - Ênfase4 21 8" xfId="23977" xr:uid="{00000000-0005-0000-0000-0000FC510000}"/>
    <cellStyle name="40% - Ênfase4 21 9" xfId="27286" xr:uid="{00000000-0005-0000-0000-0000FD510000}"/>
    <cellStyle name="40% - Ênfase4 210" xfId="3143" xr:uid="{00000000-0005-0000-0000-0000FE510000}"/>
    <cellStyle name="40% - Ênfase4 210 2" xfId="6507" xr:uid="{00000000-0005-0000-0000-0000FF510000}"/>
    <cellStyle name="40% - Ênfase4 210 3" xfId="9815" xr:uid="{00000000-0005-0000-0000-000000520000}"/>
    <cellStyle name="40% - Ênfase4 210 4" xfId="13204" xr:uid="{00000000-0005-0000-0000-000001520000}"/>
    <cellStyle name="40% - Ênfase4 210 5" xfId="16518" xr:uid="{00000000-0005-0000-0000-000002520000}"/>
    <cellStyle name="40% - Ênfase4 210 6" xfId="19827" xr:uid="{00000000-0005-0000-0000-000003520000}"/>
    <cellStyle name="40% - Ênfase4 210 7" xfId="23168" xr:uid="{00000000-0005-0000-0000-000004520000}"/>
    <cellStyle name="40% - Ênfase4 210 8" xfId="26533" xr:uid="{00000000-0005-0000-0000-000005520000}"/>
    <cellStyle name="40% - Ênfase4 210 9" xfId="29842" xr:uid="{00000000-0005-0000-0000-000006520000}"/>
    <cellStyle name="40% - Ênfase4 211" xfId="3156" xr:uid="{00000000-0005-0000-0000-000007520000}"/>
    <cellStyle name="40% - Ênfase4 211 2" xfId="6520" xr:uid="{00000000-0005-0000-0000-000008520000}"/>
    <cellStyle name="40% - Ênfase4 211 3" xfId="9828" xr:uid="{00000000-0005-0000-0000-000009520000}"/>
    <cellStyle name="40% - Ênfase4 211 4" xfId="13217" xr:uid="{00000000-0005-0000-0000-00000A520000}"/>
    <cellStyle name="40% - Ênfase4 211 5" xfId="16531" xr:uid="{00000000-0005-0000-0000-00000B520000}"/>
    <cellStyle name="40% - Ênfase4 211 6" xfId="19840" xr:uid="{00000000-0005-0000-0000-00000C520000}"/>
    <cellStyle name="40% - Ênfase4 211 7" xfId="23181" xr:uid="{00000000-0005-0000-0000-00000D520000}"/>
    <cellStyle name="40% - Ênfase4 211 8" xfId="26546" xr:uid="{00000000-0005-0000-0000-00000E520000}"/>
    <cellStyle name="40% - Ênfase4 211 9" xfId="29855" xr:uid="{00000000-0005-0000-0000-00000F520000}"/>
    <cellStyle name="40% - Ênfase4 212" xfId="3169" xr:uid="{00000000-0005-0000-0000-000010520000}"/>
    <cellStyle name="40% - Ênfase4 212 2" xfId="6533" xr:uid="{00000000-0005-0000-0000-000011520000}"/>
    <cellStyle name="40% - Ênfase4 212 3" xfId="9841" xr:uid="{00000000-0005-0000-0000-000012520000}"/>
    <cellStyle name="40% - Ênfase4 212 4" xfId="13230" xr:uid="{00000000-0005-0000-0000-000013520000}"/>
    <cellStyle name="40% - Ênfase4 212 5" xfId="16544" xr:uid="{00000000-0005-0000-0000-000014520000}"/>
    <cellStyle name="40% - Ênfase4 212 6" xfId="19853" xr:uid="{00000000-0005-0000-0000-000015520000}"/>
    <cellStyle name="40% - Ênfase4 212 7" xfId="23194" xr:uid="{00000000-0005-0000-0000-000016520000}"/>
    <cellStyle name="40% - Ênfase4 212 8" xfId="26559" xr:uid="{00000000-0005-0000-0000-000017520000}"/>
    <cellStyle name="40% - Ênfase4 212 9" xfId="29868" xr:uid="{00000000-0005-0000-0000-000018520000}"/>
    <cellStyle name="40% - Ênfase4 213" xfId="3182" xr:uid="{00000000-0005-0000-0000-000019520000}"/>
    <cellStyle name="40% - Ênfase4 213 2" xfId="6546" xr:uid="{00000000-0005-0000-0000-00001A520000}"/>
    <cellStyle name="40% - Ênfase4 213 3" xfId="9854" xr:uid="{00000000-0005-0000-0000-00001B520000}"/>
    <cellStyle name="40% - Ênfase4 213 4" xfId="13243" xr:uid="{00000000-0005-0000-0000-00001C520000}"/>
    <cellStyle name="40% - Ênfase4 213 5" xfId="16557" xr:uid="{00000000-0005-0000-0000-00001D520000}"/>
    <cellStyle name="40% - Ênfase4 213 6" xfId="19866" xr:uid="{00000000-0005-0000-0000-00001E520000}"/>
    <cellStyle name="40% - Ênfase4 213 7" xfId="23207" xr:uid="{00000000-0005-0000-0000-00001F520000}"/>
    <cellStyle name="40% - Ênfase4 213 8" xfId="26572" xr:uid="{00000000-0005-0000-0000-000020520000}"/>
    <cellStyle name="40% - Ênfase4 213 9" xfId="29881" xr:uid="{00000000-0005-0000-0000-000021520000}"/>
    <cellStyle name="40% - Ênfase4 214" xfId="3195" xr:uid="{00000000-0005-0000-0000-000022520000}"/>
    <cellStyle name="40% - Ênfase4 214 2" xfId="6559" xr:uid="{00000000-0005-0000-0000-000023520000}"/>
    <cellStyle name="40% - Ênfase4 214 3" xfId="9867" xr:uid="{00000000-0005-0000-0000-000024520000}"/>
    <cellStyle name="40% - Ênfase4 214 4" xfId="13256" xr:uid="{00000000-0005-0000-0000-000025520000}"/>
    <cellStyle name="40% - Ênfase4 214 5" xfId="16570" xr:uid="{00000000-0005-0000-0000-000026520000}"/>
    <cellStyle name="40% - Ênfase4 214 6" xfId="19879" xr:uid="{00000000-0005-0000-0000-000027520000}"/>
    <cellStyle name="40% - Ênfase4 214 7" xfId="23220" xr:uid="{00000000-0005-0000-0000-000028520000}"/>
    <cellStyle name="40% - Ênfase4 214 8" xfId="26585" xr:uid="{00000000-0005-0000-0000-000029520000}"/>
    <cellStyle name="40% - Ênfase4 214 9" xfId="29894" xr:uid="{00000000-0005-0000-0000-00002A520000}"/>
    <cellStyle name="40% - Ênfase4 215" xfId="3208" xr:uid="{00000000-0005-0000-0000-00002B520000}"/>
    <cellStyle name="40% - Ênfase4 215 2" xfId="6572" xr:uid="{00000000-0005-0000-0000-00002C520000}"/>
    <cellStyle name="40% - Ênfase4 215 3" xfId="9880" xr:uid="{00000000-0005-0000-0000-00002D520000}"/>
    <cellStyle name="40% - Ênfase4 215 4" xfId="13269" xr:uid="{00000000-0005-0000-0000-00002E520000}"/>
    <cellStyle name="40% - Ênfase4 215 5" xfId="16583" xr:uid="{00000000-0005-0000-0000-00002F520000}"/>
    <cellStyle name="40% - Ênfase4 215 6" xfId="19892" xr:uid="{00000000-0005-0000-0000-000030520000}"/>
    <cellStyle name="40% - Ênfase4 215 7" xfId="23233" xr:uid="{00000000-0005-0000-0000-000031520000}"/>
    <cellStyle name="40% - Ênfase4 215 8" xfId="26598" xr:uid="{00000000-0005-0000-0000-000032520000}"/>
    <cellStyle name="40% - Ênfase4 215 9" xfId="29907" xr:uid="{00000000-0005-0000-0000-000033520000}"/>
    <cellStyle name="40% - Ênfase4 216" xfId="3221" xr:uid="{00000000-0005-0000-0000-000034520000}"/>
    <cellStyle name="40% - Ênfase4 216 2" xfId="6585" xr:uid="{00000000-0005-0000-0000-000035520000}"/>
    <cellStyle name="40% - Ênfase4 216 3" xfId="9893" xr:uid="{00000000-0005-0000-0000-000036520000}"/>
    <cellStyle name="40% - Ênfase4 216 4" xfId="13282" xr:uid="{00000000-0005-0000-0000-000037520000}"/>
    <cellStyle name="40% - Ênfase4 216 5" xfId="16596" xr:uid="{00000000-0005-0000-0000-000038520000}"/>
    <cellStyle name="40% - Ênfase4 216 6" xfId="19905" xr:uid="{00000000-0005-0000-0000-000039520000}"/>
    <cellStyle name="40% - Ênfase4 216 7" xfId="23246" xr:uid="{00000000-0005-0000-0000-00003A520000}"/>
    <cellStyle name="40% - Ênfase4 216 8" xfId="26611" xr:uid="{00000000-0005-0000-0000-00003B520000}"/>
    <cellStyle name="40% - Ênfase4 216 9" xfId="29920" xr:uid="{00000000-0005-0000-0000-00003C520000}"/>
    <cellStyle name="40% - Ênfase4 217" xfId="3234" xr:uid="{00000000-0005-0000-0000-00003D520000}"/>
    <cellStyle name="40% - Ênfase4 217 2" xfId="6598" xr:uid="{00000000-0005-0000-0000-00003E520000}"/>
    <cellStyle name="40% - Ênfase4 217 3" xfId="9906" xr:uid="{00000000-0005-0000-0000-00003F520000}"/>
    <cellStyle name="40% - Ênfase4 217 4" xfId="13295" xr:uid="{00000000-0005-0000-0000-000040520000}"/>
    <cellStyle name="40% - Ênfase4 217 5" xfId="16609" xr:uid="{00000000-0005-0000-0000-000041520000}"/>
    <cellStyle name="40% - Ênfase4 217 6" xfId="19918" xr:uid="{00000000-0005-0000-0000-000042520000}"/>
    <cellStyle name="40% - Ênfase4 217 7" xfId="23259" xr:uid="{00000000-0005-0000-0000-000043520000}"/>
    <cellStyle name="40% - Ênfase4 217 8" xfId="26624" xr:uid="{00000000-0005-0000-0000-000044520000}"/>
    <cellStyle name="40% - Ênfase4 217 9" xfId="29933" xr:uid="{00000000-0005-0000-0000-000045520000}"/>
    <cellStyle name="40% - Ênfase4 218" xfId="3247" xr:uid="{00000000-0005-0000-0000-000046520000}"/>
    <cellStyle name="40% - Ênfase4 218 2" xfId="6611" xr:uid="{00000000-0005-0000-0000-000047520000}"/>
    <cellStyle name="40% - Ênfase4 218 3" xfId="9919" xr:uid="{00000000-0005-0000-0000-000048520000}"/>
    <cellStyle name="40% - Ênfase4 218 4" xfId="13308" xr:uid="{00000000-0005-0000-0000-000049520000}"/>
    <cellStyle name="40% - Ênfase4 218 5" xfId="16622" xr:uid="{00000000-0005-0000-0000-00004A520000}"/>
    <cellStyle name="40% - Ênfase4 218 6" xfId="19931" xr:uid="{00000000-0005-0000-0000-00004B520000}"/>
    <cellStyle name="40% - Ênfase4 218 7" xfId="23272" xr:uid="{00000000-0005-0000-0000-00004C520000}"/>
    <cellStyle name="40% - Ênfase4 218 8" xfId="26637" xr:uid="{00000000-0005-0000-0000-00004D520000}"/>
    <cellStyle name="40% - Ênfase4 218 9" xfId="29946" xr:uid="{00000000-0005-0000-0000-00004E520000}"/>
    <cellStyle name="40% - Ênfase4 219" xfId="3260" xr:uid="{00000000-0005-0000-0000-00004F520000}"/>
    <cellStyle name="40% - Ênfase4 219 2" xfId="6624" xr:uid="{00000000-0005-0000-0000-000050520000}"/>
    <cellStyle name="40% - Ênfase4 219 3" xfId="9932" xr:uid="{00000000-0005-0000-0000-000051520000}"/>
    <cellStyle name="40% - Ênfase4 219 4" xfId="13321" xr:uid="{00000000-0005-0000-0000-000052520000}"/>
    <cellStyle name="40% - Ênfase4 219 5" xfId="16635" xr:uid="{00000000-0005-0000-0000-000053520000}"/>
    <cellStyle name="40% - Ênfase4 219 6" xfId="19944" xr:uid="{00000000-0005-0000-0000-000054520000}"/>
    <cellStyle name="40% - Ênfase4 219 7" xfId="23285" xr:uid="{00000000-0005-0000-0000-000055520000}"/>
    <cellStyle name="40% - Ênfase4 219 8" xfId="26650" xr:uid="{00000000-0005-0000-0000-000056520000}"/>
    <cellStyle name="40% - Ênfase4 219 9" xfId="29959" xr:uid="{00000000-0005-0000-0000-000057520000}"/>
    <cellStyle name="40% - Ênfase4 22" xfId="600" xr:uid="{00000000-0005-0000-0000-000058520000}"/>
    <cellStyle name="40% - Ênfase4 22 2" xfId="3964" xr:uid="{00000000-0005-0000-0000-000059520000}"/>
    <cellStyle name="40% - Ênfase4 22 3" xfId="7272" xr:uid="{00000000-0005-0000-0000-00005A520000}"/>
    <cellStyle name="40% - Ênfase4 22 4" xfId="10661" xr:uid="{00000000-0005-0000-0000-00005B520000}"/>
    <cellStyle name="40% - Ênfase4 22 5" xfId="13975" xr:uid="{00000000-0005-0000-0000-00005C520000}"/>
    <cellStyle name="40% - Ênfase4 22 6" xfId="17284" xr:uid="{00000000-0005-0000-0000-00005D520000}"/>
    <cellStyle name="40% - Ênfase4 22 7" xfId="20625" xr:uid="{00000000-0005-0000-0000-00005E520000}"/>
    <cellStyle name="40% - Ênfase4 22 8" xfId="23990" xr:uid="{00000000-0005-0000-0000-00005F520000}"/>
    <cellStyle name="40% - Ênfase4 22 9" xfId="27299" xr:uid="{00000000-0005-0000-0000-000060520000}"/>
    <cellStyle name="40% - Ênfase4 220" xfId="3273" xr:uid="{00000000-0005-0000-0000-000061520000}"/>
    <cellStyle name="40% - Ênfase4 220 2" xfId="6637" xr:uid="{00000000-0005-0000-0000-000062520000}"/>
    <cellStyle name="40% - Ênfase4 220 3" xfId="9945" xr:uid="{00000000-0005-0000-0000-000063520000}"/>
    <cellStyle name="40% - Ênfase4 220 4" xfId="13334" xr:uid="{00000000-0005-0000-0000-000064520000}"/>
    <cellStyle name="40% - Ênfase4 220 5" xfId="16648" xr:uid="{00000000-0005-0000-0000-000065520000}"/>
    <cellStyle name="40% - Ênfase4 220 6" xfId="19957" xr:uid="{00000000-0005-0000-0000-000066520000}"/>
    <cellStyle name="40% - Ênfase4 220 7" xfId="23298" xr:uid="{00000000-0005-0000-0000-000067520000}"/>
    <cellStyle name="40% - Ênfase4 220 8" xfId="26663" xr:uid="{00000000-0005-0000-0000-000068520000}"/>
    <cellStyle name="40% - Ênfase4 220 9" xfId="29972" xr:uid="{00000000-0005-0000-0000-000069520000}"/>
    <cellStyle name="40% - Ênfase4 221" xfId="3286" xr:uid="{00000000-0005-0000-0000-00006A520000}"/>
    <cellStyle name="40% - Ênfase4 221 2" xfId="6650" xr:uid="{00000000-0005-0000-0000-00006B520000}"/>
    <cellStyle name="40% - Ênfase4 221 3" xfId="9958" xr:uid="{00000000-0005-0000-0000-00006C520000}"/>
    <cellStyle name="40% - Ênfase4 221 4" xfId="13347" xr:uid="{00000000-0005-0000-0000-00006D520000}"/>
    <cellStyle name="40% - Ênfase4 221 5" xfId="16661" xr:uid="{00000000-0005-0000-0000-00006E520000}"/>
    <cellStyle name="40% - Ênfase4 221 6" xfId="19970" xr:uid="{00000000-0005-0000-0000-00006F520000}"/>
    <cellStyle name="40% - Ênfase4 221 7" xfId="23311" xr:uid="{00000000-0005-0000-0000-000070520000}"/>
    <cellStyle name="40% - Ênfase4 221 8" xfId="26676" xr:uid="{00000000-0005-0000-0000-000071520000}"/>
    <cellStyle name="40% - Ênfase4 221 9" xfId="29985" xr:uid="{00000000-0005-0000-0000-000072520000}"/>
    <cellStyle name="40% - Ênfase4 222" xfId="3299" xr:uid="{00000000-0005-0000-0000-000073520000}"/>
    <cellStyle name="40% - Ênfase4 222 2" xfId="6663" xr:uid="{00000000-0005-0000-0000-000074520000}"/>
    <cellStyle name="40% - Ênfase4 222 3" xfId="9971" xr:uid="{00000000-0005-0000-0000-000075520000}"/>
    <cellStyle name="40% - Ênfase4 222 4" xfId="13360" xr:uid="{00000000-0005-0000-0000-000076520000}"/>
    <cellStyle name="40% - Ênfase4 222 5" xfId="16674" xr:uid="{00000000-0005-0000-0000-000077520000}"/>
    <cellStyle name="40% - Ênfase4 222 6" xfId="19983" xr:uid="{00000000-0005-0000-0000-000078520000}"/>
    <cellStyle name="40% - Ênfase4 222 7" xfId="23324" xr:uid="{00000000-0005-0000-0000-000079520000}"/>
    <cellStyle name="40% - Ênfase4 222 8" xfId="26689" xr:uid="{00000000-0005-0000-0000-00007A520000}"/>
    <cellStyle name="40% - Ênfase4 222 9" xfId="29998" xr:uid="{00000000-0005-0000-0000-00007B520000}"/>
    <cellStyle name="40% - Ênfase4 223" xfId="3312" xr:uid="{00000000-0005-0000-0000-00007C520000}"/>
    <cellStyle name="40% - Ênfase4 223 2" xfId="6676" xr:uid="{00000000-0005-0000-0000-00007D520000}"/>
    <cellStyle name="40% - Ênfase4 223 3" xfId="9984" xr:uid="{00000000-0005-0000-0000-00007E520000}"/>
    <cellStyle name="40% - Ênfase4 223 4" xfId="13373" xr:uid="{00000000-0005-0000-0000-00007F520000}"/>
    <cellStyle name="40% - Ênfase4 223 5" xfId="16687" xr:uid="{00000000-0005-0000-0000-000080520000}"/>
    <cellStyle name="40% - Ênfase4 223 6" xfId="19996" xr:uid="{00000000-0005-0000-0000-000081520000}"/>
    <cellStyle name="40% - Ênfase4 223 7" xfId="23337" xr:uid="{00000000-0005-0000-0000-000082520000}"/>
    <cellStyle name="40% - Ênfase4 223 8" xfId="26702" xr:uid="{00000000-0005-0000-0000-000083520000}"/>
    <cellStyle name="40% - Ênfase4 223 9" xfId="30011" xr:uid="{00000000-0005-0000-0000-000084520000}"/>
    <cellStyle name="40% - Ênfase4 224" xfId="3325" xr:uid="{00000000-0005-0000-0000-000085520000}"/>
    <cellStyle name="40% - Ênfase4 224 2" xfId="6689" xr:uid="{00000000-0005-0000-0000-000086520000}"/>
    <cellStyle name="40% - Ênfase4 224 3" xfId="9997" xr:uid="{00000000-0005-0000-0000-000087520000}"/>
    <cellStyle name="40% - Ênfase4 224 4" xfId="13386" xr:uid="{00000000-0005-0000-0000-000088520000}"/>
    <cellStyle name="40% - Ênfase4 224 5" xfId="16700" xr:uid="{00000000-0005-0000-0000-000089520000}"/>
    <cellStyle name="40% - Ênfase4 224 6" xfId="20009" xr:uid="{00000000-0005-0000-0000-00008A520000}"/>
    <cellStyle name="40% - Ênfase4 224 7" xfId="23350" xr:uid="{00000000-0005-0000-0000-00008B520000}"/>
    <cellStyle name="40% - Ênfase4 224 8" xfId="26715" xr:uid="{00000000-0005-0000-0000-00008C520000}"/>
    <cellStyle name="40% - Ênfase4 224 9" xfId="30024" xr:uid="{00000000-0005-0000-0000-00008D520000}"/>
    <cellStyle name="40% - Ênfase4 225" xfId="3338" xr:uid="{00000000-0005-0000-0000-00008E520000}"/>
    <cellStyle name="40% - Ênfase4 225 2" xfId="6702" xr:uid="{00000000-0005-0000-0000-00008F520000}"/>
    <cellStyle name="40% - Ênfase4 225 3" xfId="10010" xr:uid="{00000000-0005-0000-0000-000090520000}"/>
    <cellStyle name="40% - Ênfase4 225 4" xfId="13399" xr:uid="{00000000-0005-0000-0000-000091520000}"/>
    <cellStyle name="40% - Ênfase4 225 5" xfId="16713" xr:uid="{00000000-0005-0000-0000-000092520000}"/>
    <cellStyle name="40% - Ênfase4 225 6" xfId="20022" xr:uid="{00000000-0005-0000-0000-000093520000}"/>
    <cellStyle name="40% - Ênfase4 225 7" xfId="23363" xr:uid="{00000000-0005-0000-0000-000094520000}"/>
    <cellStyle name="40% - Ênfase4 225 8" xfId="26728" xr:uid="{00000000-0005-0000-0000-000095520000}"/>
    <cellStyle name="40% - Ênfase4 225 9" xfId="30037" xr:uid="{00000000-0005-0000-0000-000096520000}"/>
    <cellStyle name="40% - Ênfase4 226" xfId="3351" xr:uid="{00000000-0005-0000-0000-000097520000}"/>
    <cellStyle name="40% - Ênfase4 226 2" xfId="6715" xr:uid="{00000000-0005-0000-0000-000098520000}"/>
    <cellStyle name="40% - Ênfase4 226 3" xfId="10023" xr:uid="{00000000-0005-0000-0000-000099520000}"/>
    <cellStyle name="40% - Ênfase4 226 4" xfId="13412" xr:uid="{00000000-0005-0000-0000-00009A520000}"/>
    <cellStyle name="40% - Ênfase4 226 5" xfId="16726" xr:uid="{00000000-0005-0000-0000-00009B520000}"/>
    <cellStyle name="40% - Ênfase4 226 6" xfId="20035" xr:uid="{00000000-0005-0000-0000-00009C520000}"/>
    <cellStyle name="40% - Ênfase4 226 7" xfId="23376" xr:uid="{00000000-0005-0000-0000-00009D520000}"/>
    <cellStyle name="40% - Ênfase4 226 8" xfId="26741" xr:uid="{00000000-0005-0000-0000-00009E520000}"/>
    <cellStyle name="40% - Ênfase4 226 9" xfId="30050" xr:uid="{00000000-0005-0000-0000-00009F520000}"/>
    <cellStyle name="40% - Ênfase4 227" xfId="3364" xr:uid="{00000000-0005-0000-0000-0000A0520000}"/>
    <cellStyle name="40% - Ênfase4 227 2" xfId="6728" xr:uid="{00000000-0005-0000-0000-0000A1520000}"/>
    <cellStyle name="40% - Ênfase4 227 3" xfId="10036" xr:uid="{00000000-0005-0000-0000-0000A2520000}"/>
    <cellStyle name="40% - Ênfase4 227 4" xfId="13425" xr:uid="{00000000-0005-0000-0000-0000A3520000}"/>
    <cellStyle name="40% - Ênfase4 227 5" xfId="16739" xr:uid="{00000000-0005-0000-0000-0000A4520000}"/>
    <cellStyle name="40% - Ênfase4 227 6" xfId="20048" xr:uid="{00000000-0005-0000-0000-0000A5520000}"/>
    <cellStyle name="40% - Ênfase4 227 7" xfId="23389" xr:uid="{00000000-0005-0000-0000-0000A6520000}"/>
    <cellStyle name="40% - Ênfase4 227 8" xfId="26754" xr:uid="{00000000-0005-0000-0000-0000A7520000}"/>
    <cellStyle name="40% - Ênfase4 227 9" xfId="30063" xr:uid="{00000000-0005-0000-0000-0000A8520000}"/>
    <cellStyle name="40% - Ênfase4 228" xfId="3377" xr:uid="{00000000-0005-0000-0000-0000A9520000}"/>
    <cellStyle name="40% - Ênfase4 228 2" xfId="6741" xr:uid="{00000000-0005-0000-0000-0000AA520000}"/>
    <cellStyle name="40% - Ênfase4 228 3" xfId="10049" xr:uid="{00000000-0005-0000-0000-0000AB520000}"/>
    <cellStyle name="40% - Ênfase4 228 4" xfId="13438" xr:uid="{00000000-0005-0000-0000-0000AC520000}"/>
    <cellStyle name="40% - Ênfase4 228 5" xfId="16752" xr:uid="{00000000-0005-0000-0000-0000AD520000}"/>
    <cellStyle name="40% - Ênfase4 228 6" xfId="20061" xr:uid="{00000000-0005-0000-0000-0000AE520000}"/>
    <cellStyle name="40% - Ênfase4 228 7" xfId="23402" xr:uid="{00000000-0005-0000-0000-0000AF520000}"/>
    <cellStyle name="40% - Ênfase4 228 8" xfId="26767" xr:uid="{00000000-0005-0000-0000-0000B0520000}"/>
    <cellStyle name="40% - Ênfase4 228 9" xfId="30076" xr:uid="{00000000-0005-0000-0000-0000B1520000}"/>
    <cellStyle name="40% - Ênfase4 229" xfId="3390" xr:uid="{00000000-0005-0000-0000-0000B2520000}"/>
    <cellStyle name="40% - Ênfase4 229 2" xfId="6754" xr:uid="{00000000-0005-0000-0000-0000B3520000}"/>
    <cellStyle name="40% - Ênfase4 229 3" xfId="10062" xr:uid="{00000000-0005-0000-0000-0000B4520000}"/>
    <cellStyle name="40% - Ênfase4 229 4" xfId="13451" xr:uid="{00000000-0005-0000-0000-0000B5520000}"/>
    <cellStyle name="40% - Ênfase4 229 5" xfId="16765" xr:uid="{00000000-0005-0000-0000-0000B6520000}"/>
    <cellStyle name="40% - Ênfase4 229 6" xfId="20074" xr:uid="{00000000-0005-0000-0000-0000B7520000}"/>
    <cellStyle name="40% - Ênfase4 229 7" xfId="23415" xr:uid="{00000000-0005-0000-0000-0000B8520000}"/>
    <cellStyle name="40% - Ênfase4 229 8" xfId="26780" xr:uid="{00000000-0005-0000-0000-0000B9520000}"/>
    <cellStyle name="40% - Ênfase4 229 9" xfId="30089" xr:uid="{00000000-0005-0000-0000-0000BA520000}"/>
    <cellStyle name="40% - Ênfase4 23" xfId="613" xr:uid="{00000000-0005-0000-0000-0000BB520000}"/>
    <cellStyle name="40% - Ênfase4 23 2" xfId="3977" xr:uid="{00000000-0005-0000-0000-0000BC520000}"/>
    <cellStyle name="40% - Ênfase4 23 3" xfId="7285" xr:uid="{00000000-0005-0000-0000-0000BD520000}"/>
    <cellStyle name="40% - Ênfase4 23 4" xfId="10674" xr:uid="{00000000-0005-0000-0000-0000BE520000}"/>
    <cellStyle name="40% - Ênfase4 23 5" xfId="13988" xr:uid="{00000000-0005-0000-0000-0000BF520000}"/>
    <cellStyle name="40% - Ênfase4 23 6" xfId="17297" xr:uid="{00000000-0005-0000-0000-0000C0520000}"/>
    <cellStyle name="40% - Ênfase4 23 7" xfId="20638" xr:uid="{00000000-0005-0000-0000-0000C1520000}"/>
    <cellStyle name="40% - Ênfase4 23 8" xfId="24003" xr:uid="{00000000-0005-0000-0000-0000C2520000}"/>
    <cellStyle name="40% - Ênfase4 23 9" xfId="27312" xr:uid="{00000000-0005-0000-0000-0000C3520000}"/>
    <cellStyle name="40% - Ênfase4 230" xfId="3403" xr:uid="{00000000-0005-0000-0000-0000C4520000}"/>
    <cellStyle name="40% - Ênfase4 230 2" xfId="6767" xr:uid="{00000000-0005-0000-0000-0000C5520000}"/>
    <cellStyle name="40% - Ênfase4 230 3" xfId="10075" xr:uid="{00000000-0005-0000-0000-0000C6520000}"/>
    <cellStyle name="40% - Ênfase4 230 4" xfId="13464" xr:uid="{00000000-0005-0000-0000-0000C7520000}"/>
    <cellStyle name="40% - Ênfase4 230 5" xfId="16778" xr:uid="{00000000-0005-0000-0000-0000C8520000}"/>
    <cellStyle name="40% - Ênfase4 230 6" xfId="20087" xr:uid="{00000000-0005-0000-0000-0000C9520000}"/>
    <cellStyle name="40% - Ênfase4 230 7" xfId="23428" xr:uid="{00000000-0005-0000-0000-0000CA520000}"/>
    <cellStyle name="40% - Ênfase4 230 8" xfId="26793" xr:uid="{00000000-0005-0000-0000-0000CB520000}"/>
    <cellStyle name="40% - Ênfase4 230 9" xfId="30102" xr:uid="{00000000-0005-0000-0000-0000CC520000}"/>
    <cellStyle name="40% - Ênfase4 231" xfId="3416" xr:uid="{00000000-0005-0000-0000-0000CD520000}"/>
    <cellStyle name="40% - Ênfase4 231 2" xfId="6780" xr:uid="{00000000-0005-0000-0000-0000CE520000}"/>
    <cellStyle name="40% - Ênfase4 231 3" xfId="10088" xr:uid="{00000000-0005-0000-0000-0000CF520000}"/>
    <cellStyle name="40% - Ênfase4 231 4" xfId="13477" xr:uid="{00000000-0005-0000-0000-0000D0520000}"/>
    <cellStyle name="40% - Ênfase4 231 5" xfId="16791" xr:uid="{00000000-0005-0000-0000-0000D1520000}"/>
    <cellStyle name="40% - Ênfase4 231 6" xfId="20100" xr:uid="{00000000-0005-0000-0000-0000D2520000}"/>
    <cellStyle name="40% - Ênfase4 231 7" xfId="23441" xr:uid="{00000000-0005-0000-0000-0000D3520000}"/>
    <cellStyle name="40% - Ênfase4 231 8" xfId="26806" xr:uid="{00000000-0005-0000-0000-0000D4520000}"/>
    <cellStyle name="40% - Ênfase4 231 9" xfId="30115" xr:uid="{00000000-0005-0000-0000-0000D5520000}"/>
    <cellStyle name="40% - Ênfase4 232" xfId="3429" xr:uid="{00000000-0005-0000-0000-0000D6520000}"/>
    <cellStyle name="40% - Ênfase4 232 2" xfId="6793" xr:uid="{00000000-0005-0000-0000-0000D7520000}"/>
    <cellStyle name="40% - Ênfase4 232 3" xfId="10101" xr:uid="{00000000-0005-0000-0000-0000D8520000}"/>
    <cellStyle name="40% - Ênfase4 232 4" xfId="13490" xr:uid="{00000000-0005-0000-0000-0000D9520000}"/>
    <cellStyle name="40% - Ênfase4 232 5" xfId="16804" xr:uid="{00000000-0005-0000-0000-0000DA520000}"/>
    <cellStyle name="40% - Ênfase4 232 6" xfId="20113" xr:uid="{00000000-0005-0000-0000-0000DB520000}"/>
    <cellStyle name="40% - Ênfase4 232 7" xfId="23454" xr:uid="{00000000-0005-0000-0000-0000DC520000}"/>
    <cellStyle name="40% - Ênfase4 232 8" xfId="26819" xr:uid="{00000000-0005-0000-0000-0000DD520000}"/>
    <cellStyle name="40% - Ênfase4 232 9" xfId="30128" xr:uid="{00000000-0005-0000-0000-0000DE520000}"/>
    <cellStyle name="40% - Ênfase4 233" xfId="3442" xr:uid="{00000000-0005-0000-0000-0000DF520000}"/>
    <cellStyle name="40% - Ênfase4 233 2" xfId="6806" xr:uid="{00000000-0005-0000-0000-0000E0520000}"/>
    <cellStyle name="40% - Ênfase4 233 3" xfId="10114" xr:uid="{00000000-0005-0000-0000-0000E1520000}"/>
    <cellStyle name="40% - Ênfase4 233 4" xfId="13503" xr:uid="{00000000-0005-0000-0000-0000E2520000}"/>
    <cellStyle name="40% - Ênfase4 233 5" xfId="16817" xr:uid="{00000000-0005-0000-0000-0000E3520000}"/>
    <cellStyle name="40% - Ênfase4 233 6" xfId="20126" xr:uid="{00000000-0005-0000-0000-0000E4520000}"/>
    <cellStyle name="40% - Ênfase4 233 7" xfId="23467" xr:uid="{00000000-0005-0000-0000-0000E5520000}"/>
    <cellStyle name="40% - Ênfase4 233 8" xfId="26832" xr:uid="{00000000-0005-0000-0000-0000E6520000}"/>
    <cellStyle name="40% - Ênfase4 233 9" xfId="30141" xr:uid="{00000000-0005-0000-0000-0000E7520000}"/>
    <cellStyle name="40% - Ênfase4 234" xfId="3460" xr:uid="{00000000-0005-0000-0000-0000E8520000}"/>
    <cellStyle name="40% - Ênfase4 234 2" xfId="6824" xr:uid="{00000000-0005-0000-0000-0000E9520000}"/>
    <cellStyle name="40% - Ênfase4 234 3" xfId="10132" xr:uid="{00000000-0005-0000-0000-0000EA520000}"/>
    <cellStyle name="40% - Ênfase4 234 4" xfId="13521" xr:uid="{00000000-0005-0000-0000-0000EB520000}"/>
    <cellStyle name="40% - Ênfase4 234 5" xfId="16835" xr:uid="{00000000-0005-0000-0000-0000EC520000}"/>
    <cellStyle name="40% - Ênfase4 234 6" xfId="20144" xr:uid="{00000000-0005-0000-0000-0000ED520000}"/>
    <cellStyle name="40% - Ênfase4 234 7" xfId="23485" xr:uid="{00000000-0005-0000-0000-0000EE520000}"/>
    <cellStyle name="40% - Ênfase4 234 8" xfId="26850" xr:uid="{00000000-0005-0000-0000-0000EF520000}"/>
    <cellStyle name="40% - Ênfase4 234 9" xfId="30159" xr:uid="{00000000-0005-0000-0000-0000F0520000}"/>
    <cellStyle name="40% - Ênfase4 235" xfId="3465" xr:uid="{00000000-0005-0000-0000-0000F1520000}"/>
    <cellStyle name="40% - Ênfase4 235 2" xfId="6829" xr:uid="{00000000-0005-0000-0000-0000F2520000}"/>
    <cellStyle name="40% - Ênfase4 235 3" xfId="10137" xr:uid="{00000000-0005-0000-0000-0000F3520000}"/>
    <cellStyle name="40% - Ênfase4 235 4" xfId="13526" xr:uid="{00000000-0005-0000-0000-0000F4520000}"/>
    <cellStyle name="40% - Ênfase4 235 5" xfId="16840" xr:uid="{00000000-0005-0000-0000-0000F5520000}"/>
    <cellStyle name="40% - Ênfase4 235 6" xfId="20149" xr:uid="{00000000-0005-0000-0000-0000F6520000}"/>
    <cellStyle name="40% - Ênfase4 235 7" xfId="23490" xr:uid="{00000000-0005-0000-0000-0000F7520000}"/>
    <cellStyle name="40% - Ênfase4 235 8" xfId="26855" xr:uid="{00000000-0005-0000-0000-0000F8520000}"/>
    <cellStyle name="40% - Ênfase4 235 9" xfId="30164" xr:uid="{00000000-0005-0000-0000-0000F9520000}"/>
    <cellStyle name="40% - Ênfase4 236" xfId="3479" xr:uid="{00000000-0005-0000-0000-0000FA520000}"/>
    <cellStyle name="40% - Ênfase4 236 2" xfId="6843" xr:uid="{00000000-0005-0000-0000-0000FB520000}"/>
    <cellStyle name="40% - Ênfase4 236 3" xfId="10151" xr:uid="{00000000-0005-0000-0000-0000FC520000}"/>
    <cellStyle name="40% - Ênfase4 236 4" xfId="13540" xr:uid="{00000000-0005-0000-0000-0000FD520000}"/>
    <cellStyle name="40% - Ênfase4 236 5" xfId="16854" xr:uid="{00000000-0005-0000-0000-0000FE520000}"/>
    <cellStyle name="40% - Ênfase4 236 6" xfId="20163" xr:uid="{00000000-0005-0000-0000-0000FF520000}"/>
    <cellStyle name="40% - Ênfase4 236 7" xfId="23504" xr:uid="{00000000-0005-0000-0000-000000530000}"/>
    <cellStyle name="40% - Ênfase4 236 8" xfId="26869" xr:uid="{00000000-0005-0000-0000-000001530000}"/>
    <cellStyle name="40% - Ênfase4 236 9" xfId="30178" xr:uid="{00000000-0005-0000-0000-000002530000}"/>
    <cellStyle name="40% - Ênfase4 237" xfId="3493" xr:uid="{00000000-0005-0000-0000-000003530000}"/>
    <cellStyle name="40% - Ênfase4 237 2" xfId="6857" xr:uid="{00000000-0005-0000-0000-000004530000}"/>
    <cellStyle name="40% - Ênfase4 237 3" xfId="10165" xr:uid="{00000000-0005-0000-0000-000005530000}"/>
    <cellStyle name="40% - Ênfase4 237 4" xfId="13554" xr:uid="{00000000-0005-0000-0000-000006530000}"/>
    <cellStyle name="40% - Ênfase4 237 5" xfId="16868" xr:uid="{00000000-0005-0000-0000-000007530000}"/>
    <cellStyle name="40% - Ênfase4 237 6" xfId="20177" xr:uid="{00000000-0005-0000-0000-000008530000}"/>
    <cellStyle name="40% - Ênfase4 237 7" xfId="23518" xr:uid="{00000000-0005-0000-0000-000009530000}"/>
    <cellStyle name="40% - Ênfase4 237 8" xfId="26883" xr:uid="{00000000-0005-0000-0000-00000A530000}"/>
    <cellStyle name="40% - Ênfase4 237 9" xfId="30192" xr:uid="{00000000-0005-0000-0000-00000B530000}"/>
    <cellStyle name="40% - Ênfase4 238" xfId="3507" xr:uid="{00000000-0005-0000-0000-00000C530000}"/>
    <cellStyle name="40% - Ênfase4 238 2" xfId="6871" xr:uid="{00000000-0005-0000-0000-00000D530000}"/>
    <cellStyle name="40% - Ênfase4 238 3" xfId="10179" xr:uid="{00000000-0005-0000-0000-00000E530000}"/>
    <cellStyle name="40% - Ênfase4 238 4" xfId="13568" xr:uid="{00000000-0005-0000-0000-00000F530000}"/>
    <cellStyle name="40% - Ênfase4 238 5" xfId="16882" xr:uid="{00000000-0005-0000-0000-000010530000}"/>
    <cellStyle name="40% - Ênfase4 238 6" xfId="20191" xr:uid="{00000000-0005-0000-0000-000011530000}"/>
    <cellStyle name="40% - Ênfase4 238 7" xfId="23532" xr:uid="{00000000-0005-0000-0000-000012530000}"/>
    <cellStyle name="40% - Ênfase4 238 8" xfId="26897" xr:uid="{00000000-0005-0000-0000-000013530000}"/>
    <cellStyle name="40% - Ênfase4 238 9" xfId="30206" xr:uid="{00000000-0005-0000-0000-000014530000}"/>
    <cellStyle name="40% - Ênfase4 239" xfId="3521" xr:uid="{00000000-0005-0000-0000-000015530000}"/>
    <cellStyle name="40% - Ênfase4 239 2" xfId="6885" xr:uid="{00000000-0005-0000-0000-000016530000}"/>
    <cellStyle name="40% - Ênfase4 239 3" xfId="10193" xr:uid="{00000000-0005-0000-0000-000017530000}"/>
    <cellStyle name="40% - Ênfase4 239 4" xfId="13582" xr:uid="{00000000-0005-0000-0000-000018530000}"/>
    <cellStyle name="40% - Ênfase4 239 5" xfId="16896" xr:uid="{00000000-0005-0000-0000-000019530000}"/>
    <cellStyle name="40% - Ênfase4 239 6" xfId="20205" xr:uid="{00000000-0005-0000-0000-00001A530000}"/>
    <cellStyle name="40% - Ênfase4 239 7" xfId="23546" xr:uid="{00000000-0005-0000-0000-00001B530000}"/>
    <cellStyle name="40% - Ênfase4 239 8" xfId="26911" xr:uid="{00000000-0005-0000-0000-00001C530000}"/>
    <cellStyle name="40% - Ênfase4 239 9" xfId="30220" xr:uid="{00000000-0005-0000-0000-00001D530000}"/>
    <cellStyle name="40% - Ênfase4 24" xfId="626" xr:uid="{00000000-0005-0000-0000-00001E530000}"/>
    <cellStyle name="40% - Ênfase4 24 2" xfId="3990" xr:uid="{00000000-0005-0000-0000-00001F530000}"/>
    <cellStyle name="40% - Ênfase4 24 3" xfId="7298" xr:uid="{00000000-0005-0000-0000-000020530000}"/>
    <cellStyle name="40% - Ênfase4 24 4" xfId="10687" xr:uid="{00000000-0005-0000-0000-000021530000}"/>
    <cellStyle name="40% - Ênfase4 24 5" xfId="14001" xr:uid="{00000000-0005-0000-0000-000022530000}"/>
    <cellStyle name="40% - Ênfase4 24 6" xfId="17310" xr:uid="{00000000-0005-0000-0000-000023530000}"/>
    <cellStyle name="40% - Ênfase4 24 7" xfId="20651" xr:uid="{00000000-0005-0000-0000-000024530000}"/>
    <cellStyle name="40% - Ênfase4 24 8" xfId="24016" xr:uid="{00000000-0005-0000-0000-000025530000}"/>
    <cellStyle name="40% - Ênfase4 24 9" xfId="27325" xr:uid="{00000000-0005-0000-0000-000026530000}"/>
    <cellStyle name="40% - Ênfase4 240" xfId="3535" xr:uid="{00000000-0005-0000-0000-000027530000}"/>
    <cellStyle name="40% - Ênfase4 240 2" xfId="6899" xr:uid="{00000000-0005-0000-0000-000028530000}"/>
    <cellStyle name="40% - Ênfase4 240 3" xfId="10207" xr:uid="{00000000-0005-0000-0000-000029530000}"/>
    <cellStyle name="40% - Ênfase4 240 4" xfId="13596" xr:uid="{00000000-0005-0000-0000-00002A530000}"/>
    <cellStyle name="40% - Ênfase4 240 5" xfId="16910" xr:uid="{00000000-0005-0000-0000-00002B530000}"/>
    <cellStyle name="40% - Ênfase4 240 6" xfId="20219" xr:uid="{00000000-0005-0000-0000-00002C530000}"/>
    <cellStyle name="40% - Ênfase4 240 7" xfId="23560" xr:uid="{00000000-0005-0000-0000-00002D530000}"/>
    <cellStyle name="40% - Ênfase4 240 8" xfId="26925" xr:uid="{00000000-0005-0000-0000-00002E530000}"/>
    <cellStyle name="40% - Ênfase4 240 9" xfId="30234" xr:uid="{00000000-0005-0000-0000-00002F530000}"/>
    <cellStyle name="40% - Ênfase4 241" xfId="3557" xr:uid="{00000000-0005-0000-0000-000030530000}"/>
    <cellStyle name="40% - Ênfase4 241 2" xfId="6921" xr:uid="{00000000-0005-0000-0000-000031530000}"/>
    <cellStyle name="40% - Ênfase4 241 3" xfId="10229" xr:uid="{00000000-0005-0000-0000-000032530000}"/>
    <cellStyle name="40% - Ênfase4 241 4" xfId="13618" xr:uid="{00000000-0005-0000-0000-000033530000}"/>
    <cellStyle name="40% - Ênfase4 241 5" xfId="16932" xr:uid="{00000000-0005-0000-0000-000034530000}"/>
    <cellStyle name="40% - Ênfase4 241 6" xfId="20241" xr:uid="{00000000-0005-0000-0000-000035530000}"/>
    <cellStyle name="40% - Ênfase4 241 7" xfId="23582" xr:uid="{00000000-0005-0000-0000-000036530000}"/>
    <cellStyle name="40% - Ênfase4 241 8" xfId="26947" xr:uid="{00000000-0005-0000-0000-000037530000}"/>
    <cellStyle name="40% - Ênfase4 241 9" xfId="30256" xr:uid="{00000000-0005-0000-0000-000038530000}"/>
    <cellStyle name="40% - Ênfase4 242" xfId="3564" xr:uid="{00000000-0005-0000-0000-000039530000}"/>
    <cellStyle name="40% - Ênfase4 242 2" xfId="6928" xr:uid="{00000000-0005-0000-0000-00003A530000}"/>
    <cellStyle name="40% - Ênfase4 242 3" xfId="10236" xr:uid="{00000000-0005-0000-0000-00003B530000}"/>
    <cellStyle name="40% - Ênfase4 242 4" xfId="13625" xr:uid="{00000000-0005-0000-0000-00003C530000}"/>
    <cellStyle name="40% - Ênfase4 242 5" xfId="16939" xr:uid="{00000000-0005-0000-0000-00003D530000}"/>
    <cellStyle name="40% - Ênfase4 242 6" xfId="20248" xr:uid="{00000000-0005-0000-0000-00003E530000}"/>
    <cellStyle name="40% - Ênfase4 242 7" xfId="23589" xr:uid="{00000000-0005-0000-0000-00003F530000}"/>
    <cellStyle name="40% - Ênfase4 242 8" xfId="26954" xr:uid="{00000000-0005-0000-0000-000040530000}"/>
    <cellStyle name="40% - Ênfase4 242 9" xfId="30263" xr:uid="{00000000-0005-0000-0000-000041530000}"/>
    <cellStyle name="40% - Ênfase4 243" xfId="3575" xr:uid="{00000000-0005-0000-0000-000042530000}"/>
    <cellStyle name="40% - Ênfase4 243 2" xfId="6939" xr:uid="{00000000-0005-0000-0000-000043530000}"/>
    <cellStyle name="40% - Ênfase4 243 3" xfId="10247" xr:uid="{00000000-0005-0000-0000-000044530000}"/>
    <cellStyle name="40% - Ênfase4 243 4" xfId="13636" xr:uid="{00000000-0005-0000-0000-000045530000}"/>
    <cellStyle name="40% - Ênfase4 243 5" xfId="16950" xr:uid="{00000000-0005-0000-0000-000046530000}"/>
    <cellStyle name="40% - Ênfase4 243 6" xfId="20259" xr:uid="{00000000-0005-0000-0000-000047530000}"/>
    <cellStyle name="40% - Ênfase4 243 7" xfId="23600" xr:uid="{00000000-0005-0000-0000-000048530000}"/>
    <cellStyle name="40% - Ênfase4 243 8" xfId="26965" xr:uid="{00000000-0005-0000-0000-000049530000}"/>
    <cellStyle name="40% - Ênfase4 243 9" xfId="30274" xr:uid="{00000000-0005-0000-0000-00004A530000}"/>
    <cellStyle name="40% - Ênfase4 244" xfId="3596" xr:uid="{00000000-0005-0000-0000-00004B530000}"/>
    <cellStyle name="40% - Ênfase4 244 2" xfId="6960" xr:uid="{00000000-0005-0000-0000-00004C530000}"/>
    <cellStyle name="40% - Ênfase4 244 3" xfId="10268" xr:uid="{00000000-0005-0000-0000-00004D530000}"/>
    <cellStyle name="40% - Ênfase4 244 4" xfId="13657" xr:uid="{00000000-0005-0000-0000-00004E530000}"/>
    <cellStyle name="40% - Ênfase4 244 5" xfId="16971" xr:uid="{00000000-0005-0000-0000-00004F530000}"/>
    <cellStyle name="40% - Ênfase4 244 6" xfId="20280" xr:uid="{00000000-0005-0000-0000-000050530000}"/>
    <cellStyle name="40% - Ênfase4 244 7" xfId="23621" xr:uid="{00000000-0005-0000-0000-000051530000}"/>
    <cellStyle name="40% - Ênfase4 244 8" xfId="26986" xr:uid="{00000000-0005-0000-0000-000052530000}"/>
    <cellStyle name="40% - Ênfase4 244 9" xfId="30295" xr:uid="{00000000-0005-0000-0000-000053530000}"/>
    <cellStyle name="40% - Ênfase4 245" xfId="3609" xr:uid="{00000000-0005-0000-0000-000054530000}"/>
    <cellStyle name="40% - Ênfase4 245 2" xfId="6973" xr:uid="{00000000-0005-0000-0000-000055530000}"/>
    <cellStyle name="40% - Ênfase4 245 3" xfId="10281" xr:uid="{00000000-0005-0000-0000-000056530000}"/>
    <cellStyle name="40% - Ênfase4 245 4" xfId="13670" xr:uid="{00000000-0005-0000-0000-000057530000}"/>
    <cellStyle name="40% - Ênfase4 245 5" xfId="16984" xr:uid="{00000000-0005-0000-0000-000058530000}"/>
    <cellStyle name="40% - Ênfase4 245 6" xfId="20293" xr:uid="{00000000-0005-0000-0000-000059530000}"/>
    <cellStyle name="40% - Ênfase4 245 7" xfId="23634" xr:uid="{00000000-0005-0000-0000-00005A530000}"/>
    <cellStyle name="40% - Ênfase4 245 8" xfId="26999" xr:uid="{00000000-0005-0000-0000-00005B530000}"/>
    <cellStyle name="40% - Ênfase4 245 9" xfId="30308" xr:uid="{00000000-0005-0000-0000-00005C530000}"/>
    <cellStyle name="40% - Ênfase4 246" xfId="3654" xr:uid="{00000000-0005-0000-0000-00005D530000}"/>
    <cellStyle name="40% - Ênfase4 247" xfId="3646" xr:uid="{00000000-0005-0000-0000-00005E530000}"/>
    <cellStyle name="40% - Ênfase4 248" xfId="10339" xr:uid="{00000000-0005-0000-0000-00005F530000}"/>
    <cellStyle name="40% - Ênfase4 249" xfId="10331" xr:uid="{00000000-0005-0000-0000-000060530000}"/>
    <cellStyle name="40% - Ênfase4 25" xfId="639" xr:uid="{00000000-0005-0000-0000-000061530000}"/>
    <cellStyle name="40% - Ênfase4 25 2" xfId="4003" xr:uid="{00000000-0005-0000-0000-000062530000}"/>
    <cellStyle name="40% - Ênfase4 25 3" xfId="7311" xr:uid="{00000000-0005-0000-0000-000063530000}"/>
    <cellStyle name="40% - Ênfase4 25 4" xfId="10700" xr:uid="{00000000-0005-0000-0000-000064530000}"/>
    <cellStyle name="40% - Ênfase4 25 5" xfId="14014" xr:uid="{00000000-0005-0000-0000-000065530000}"/>
    <cellStyle name="40% - Ênfase4 25 6" xfId="17323" xr:uid="{00000000-0005-0000-0000-000066530000}"/>
    <cellStyle name="40% - Ênfase4 25 7" xfId="20664" xr:uid="{00000000-0005-0000-0000-000067530000}"/>
    <cellStyle name="40% - Ênfase4 25 8" xfId="24029" xr:uid="{00000000-0005-0000-0000-000068530000}"/>
    <cellStyle name="40% - Ênfase4 25 9" xfId="27338" xr:uid="{00000000-0005-0000-0000-000069530000}"/>
    <cellStyle name="40% - Ênfase4 250" xfId="10305" xr:uid="{00000000-0005-0000-0000-00006A530000}"/>
    <cellStyle name="40% - Ênfase4 251" xfId="20323" xr:uid="{00000000-0005-0000-0000-00006B530000}"/>
    <cellStyle name="40% - Ênfase4 252" xfId="23680" xr:uid="{00000000-0005-0000-0000-00006C530000}"/>
    <cellStyle name="40% - Ênfase4 253" xfId="23672" xr:uid="{00000000-0005-0000-0000-00006D530000}"/>
    <cellStyle name="40% - Ênfase4 26" xfId="652" xr:uid="{00000000-0005-0000-0000-00006E530000}"/>
    <cellStyle name="40% - Ênfase4 26 2" xfId="4016" xr:uid="{00000000-0005-0000-0000-00006F530000}"/>
    <cellStyle name="40% - Ênfase4 26 3" xfId="7324" xr:uid="{00000000-0005-0000-0000-000070530000}"/>
    <cellStyle name="40% - Ênfase4 26 4" xfId="10713" xr:uid="{00000000-0005-0000-0000-000071530000}"/>
    <cellStyle name="40% - Ênfase4 26 5" xfId="14027" xr:uid="{00000000-0005-0000-0000-000072530000}"/>
    <cellStyle name="40% - Ênfase4 26 6" xfId="17336" xr:uid="{00000000-0005-0000-0000-000073530000}"/>
    <cellStyle name="40% - Ênfase4 26 7" xfId="20677" xr:uid="{00000000-0005-0000-0000-000074530000}"/>
    <cellStyle name="40% - Ênfase4 26 8" xfId="24042" xr:uid="{00000000-0005-0000-0000-000075530000}"/>
    <cellStyle name="40% - Ênfase4 26 9" xfId="27351" xr:uid="{00000000-0005-0000-0000-000076530000}"/>
    <cellStyle name="40% - Ênfase4 27" xfId="665" xr:uid="{00000000-0005-0000-0000-000077530000}"/>
    <cellStyle name="40% - Ênfase4 27 2" xfId="4029" xr:uid="{00000000-0005-0000-0000-000078530000}"/>
    <cellStyle name="40% - Ênfase4 27 3" xfId="7337" xr:uid="{00000000-0005-0000-0000-000079530000}"/>
    <cellStyle name="40% - Ênfase4 27 4" xfId="10726" xr:uid="{00000000-0005-0000-0000-00007A530000}"/>
    <cellStyle name="40% - Ênfase4 27 5" xfId="14040" xr:uid="{00000000-0005-0000-0000-00007B530000}"/>
    <cellStyle name="40% - Ênfase4 27 6" xfId="17349" xr:uid="{00000000-0005-0000-0000-00007C530000}"/>
    <cellStyle name="40% - Ênfase4 27 7" xfId="20690" xr:uid="{00000000-0005-0000-0000-00007D530000}"/>
    <cellStyle name="40% - Ênfase4 27 8" xfId="24055" xr:uid="{00000000-0005-0000-0000-00007E530000}"/>
    <cellStyle name="40% - Ênfase4 27 9" xfId="27364" xr:uid="{00000000-0005-0000-0000-00007F530000}"/>
    <cellStyle name="40% - Ênfase4 28" xfId="678" xr:uid="{00000000-0005-0000-0000-000080530000}"/>
    <cellStyle name="40% - Ênfase4 28 2" xfId="4042" xr:uid="{00000000-0005-0000-0000-000081530000}"/>
    <cellStyle name="40% - Ênfase4 28 3" xfId="7350" xr:uid="{00000000-0005-0000-0000-000082530000}"/>
    <cellStyle name="40% - Ênfase4 28 4" xfId="10739" xr:uid="{00000000-0005-0000-0000-000083530000}"/>
    <cellStyle name="40% - Ênfase4 28 5" xfId="14053" xr:uid="{00000000-0005-0000-0000-000084530000}"/>
    <cellStyle name="40% - Ênfase4 28 6" xfId="17362" xr:uid="{00000000-0005-0000-0000-000085530000}"/>
    <cellStyle name="40% - Ênfase4 28 7" xfId="20703" xr:uid="{00000000-0005-0000-0000-000086530000}"/>
    <cellStyle name="40% - Ênfase4 28 8" xfId="24068" xr:uid="{00000000-0005-0000-0000-000087530000}"/>
    <cellStyle name="40% - Ênfase4 28 9" xfId="27377" xr:uid="{00000000-0005-0000-0000-000088530000}"/>
    <cellStyle name="40% - Ênfase4 29" xfId="691" xr:uid="{00000000-0005-0000-0000-000089530000}"/>
    <cellStyle name="40% - Ênfase4 29 2" xfId="4055" xr:uid="{00000000-0005-0000-0000-00008A530000}"/>
    <cellStyle name="40% - Ênfase4 29 3" xfId="7363" xr:uid="{00000000-0005-0000-0000-00008B530000}"/>
    <cellStyle name="40% - Ênfase4 29 4" xfId="10752" xr:uid="{00000000-0005-0000-0000-00008C530000}"/>
    <cellStyle name="40% - Ênfase4 29 5" xfId="14066" xr:uid="{00000000-0005-0000-0000-00008D530000}"/>
    <cellStyle name="40% - Ênfase4 29 6" xfId="17375" xr:uid="{00000000-0005-0000-0000-00008E530000}"/>
    <cellStyle name="40% - Ênfase4 29 7" xfId="20716" xr:uid="{00000000-0005-0000-0000-00008F530000}"/>
    <cellStyle name="40% - Ênfase4 29 8" xfId="24081" xr:uid="{00000000-0005-0000-0000-000090530000}"/>
    <cellStyle name="40% - Ênfase4 29 9" xfId="27390" xr:uid="{00000000-0005-0000-0000-000091530000}"/>
    <cellStyle name="40% - Ênfase4 3" xfId="173" xr:uid="{00000000-0005-0000-0000-000092530000}"/>
    <cellStyle name="40% - Ênfase4 3 10" xfId="27033" xr:uid="{00000000-0005-0000-0000-000093530000}"/>
    <cellStyle name="40% - Ênfase4 3 2" xfId="334" xr:uid="{00000000-0005-0000-0000-000094530000}"/>
    <cellStyle name="40% - Ênfase4 3 3" xfId="3693" xr:uid="{00000000-0005-0000-0000-000095530000}"/>
    <cellStyle name="40% - Ênfase4 3 4" xfId="7006" xr:uid="{00000000-0005-0000-0000-000096530000}"/>
    <cellStyle name="40% - Ênfase4 3 5" xfId="10380" xr:uid="{00000000-0005-0000-0000-000097530000}"/>
    <cellStyle name="40% - Ênfase4 3 6" xfId="13704" xr:uid="{00000000-0005-0000-0000-000098530000}"/>
    <cellStyle name="40% - Ênfase4 3 7" xfId="17018" xr:uid="{00000000-0005-0000-0000-000099530000}"/>
    <cellStyle name="40% - Ênfase4 3 8" xfId="20359" xr:uid="{00000000-0005-0000-0000-00009A530000}"/>
    <cellStyle name="40% - Ênfase4 3 9" xfId="23719" xr:uid="{00000000-0005-0000-0000-00009B530000}"/>
    <cellStyle name="40% - Ênfase4 30" xfId="704" xr:uid="{00000000-0005-0000-0000-00009C530000}"/>
    <cellStyle name="40% - Ênfase4 30 2" xfId="4068" xr:uid="{00000000-0005-0000-0000-00009D530000}"/>
    <cellStyle name="40% - Ênfase4 30 3" xfId="7376" xr:uid="{00000000-0005-0000-0000-00009E530000}"/>
    <cellStyle name="40% - Ênfase4 30 4" xfId="10765" xr:uid="{00000000-0005-0000-0000-00009F530000}"/>
    <cellStyle name="40% - Ênfase4 30 5" xfId="14079" xr:uid="{00000000-0005-0000-0000-0000A0530000}"/>
    <cellStyle name="40% - Ênfase4 30 6" xfId="17388" xr:uid="{00000000-0005-0000-0000-0000A1530000}"/>
    <cellStyle name="40% - Ênfase4 30 7" xfId="20729" xr:uid="{00000000-0005-0000-0000-0000A2530000}"/>
    <cellStyle name="40% - Ênfase4 30 8" xfId="24094" xr:uid="{00000000-0005-0000-0000-0000A3530000}"/>
    <cellStyle name="40% - Ênfase4 30 9" xfId="27403" xr:uid="{00000000-0005-0000-0000-0000A4530000}"/>
    <cellStyle name="40% - Ênfase4 31" xfId="717" xr:uid="{00000000-0005-0000-0000-0000A5530000}"/>
    <cellStyle name="40% - Ênfase4 31 2" xfId="4081" xr:uid="{00000000-0005-0000-0000-0000A6530000}"/>
    <cellStyle name="40% - Ênfase4 31 3" xfId="7389" xr:uid="{00000000-0005-0000-0000-0000A7530000}"/>
    <cellStyle name="40% - Ênfase4 31 4" xfId="10778" xr:uid="{00000000-0005-0000-0000-0000A8530000}"/>
    <cellStyle name="40% - Ênfase4 31 5" xfId="14092" xr:uid="{00000000-0005-0000-0000-0000A9530000}"/>
    <cellStyle name="40% - Ênfase4 31 6" xfId="17401" xr:uid="{00000000-0005-0000-0000-0000AA530000}"/>
    <cellStyle name="40% - Ênfase4 31 7" xfId="20742" xr:uid="{00000000-0005-0000-0000-0000AB530000}"/>
    <cellStyle name="40% - Ênfase4 31 8" xfId="24107" xr:uid="{00000000-0005-0000-0000-0000AC530000}"/>
    <cellStyle name="40% - Ênfase4 31 9" xfId="27416" xr:uid="{00000000-0005-0000-0000-0000AD530000}"/>
    <cellStyle name="40% - Ênfase4 32" xfId="730" xr:uid="{00000000-0005-0000-0000-0000AE530000}"/>
    <cellStyle name="40% - Ênfase4 32 2" xfId="4094" xr:uid="{00000000-0005-0000-0000-0000AF530000}"/>
    <cellStyle name="40% - Ênfase4 32 3" xfId="7402" xr:uid="{00000000-0005-0000-0000-0000B0530000}"/>
    <cellStyle name="40% - Ênfase4 32 4" xfId="10791" xr:uid="{00000000-0005-0000-0000-0000B1530000}"/>
    <cellStyle name="40% - Ênfase4 32 5" xfId="14105" xr:uid="{00000000-0005-0000-0000-0000B2530000}"/>
    <cellStyle name="40% - Ênfase4 32 6" xfId="17414" xr:uid="{00000000-0005-0000-0000-0000B3530000}"/>
    <cellStyle name="40% - Ênfase4 32 7" xfId="20755" xr:uid="{00000000-0005-0000-0000-0000B4530000}"/>
    <cellStyle name="40% - Ênfase4 32 8" xfId="24120" xr:uid="{00000000-0005-0000-0000-0000B5530000}"/>
    <cellStyle name="40% - Ênfase4 32 9" xfId="27429" xr:uid="{00000000-0005-0000-0000-0000B6530000}"/>
    <cellStyle name="40% - Ênfase4 33" xfId="743" xr:uid="{00000000-0005-0000-0000-0000B7530000}"/>
    <cellStyle name="40% - Ênfase4 33 2" xfId="4107" xr:uid="{00000000-0005-0000-0000-0000B8530000}"/>
    <cellStyle name="40% - Ênfase4 33 3" xfId="7415" xr:uid="{00000000-0005-0000-0000-0000B9530000}"/>
    <cellStyle name="40% - Ênfase4 33 4" xfId="10804" xr:uid="{00000000-0005-0000-0000-0000BA530000}"/>
    <cellStyle name="40% - Ênfase4 33 5" xfId="14118" xr:uid="{00000000-0005-0000-0000-0000BB530000}"/>
    <cellStyle name="40% - Ênfase4 33 6" xfId="17427" xr:uid="{00000000-0005-0000-0000-0000BC530000}"/>
    <cellStyle name="40% - Ênfase4 33 7" xfId="20768" xr:uid="{00000000-0005-0000-0000-0000BD530000}"/>
    <cellStyle name="40% - Ênfase4 33 8" xfId="24133" xr:uid="{00000000-0005-0000-0000-0000BE530000}"/>
    <cellStyle name="40% - Ênfase4 33 9" xfId="27442" xr:uid="{00000000-0005-0000-0000-0000BF530000}"/>
    <cellStyle name="40% - Ênfase4 34" xfId="756" xr:uid="{00000000-0005-0000-0000-0000C0530000}"/>
    <cellStyle name="40% - Ênfase4 34 2" xfId="4120" xr:uid="{00000000-0005-0000-0000-0000C1530000}"/>
    <cellStyle name="40% - Ênfase4 34 3" xfId="7428" xr:uid="{00000000-0005-0000-0000-0000C2530000}"/>
    <cellStyle name="40% - Ênfase4 34 4" xfId="10817" xr:uid="{00000000-0005-0000-0000-0000C3530000}"/>
    <cellStyle name="40% - Ênfase4 34 5" xfId="14131" xr:uid="{00000000-0005-0000-0000-0000C4530000}"/>
    <cellStyle name="40% - Ênfase4 34 6" xfId="17440" xr:uid="{00000000-0005-0000-0000-0000C5530000}"/>
    <cellStyle name="40% - Ênfase4 34 7" xfId="20781" xr:uid="{00000000-0005-0000-0000-0000C6530000}"/>
    <cellStyle name="40% - Ênfase4 34 8" xfId="24146" xr:uid="{00000000-0005-0000-0000-0000C7530000}"/>
    <cellStyle name="40% - Ênfase4 34 9" xfId="27455" xr:uid="{00000000-0005-0000-0000-0000C8530000}"/>
    <cellStyle name="40% - Ênfase4 35" xfId="769" xr:uid="{00000000-0005-0000-0000-0000C9530000}"/>
    <cellStyle name="40% - Ênfase4 35 2" xfId="4133" xr:uid="{00000000-0005-0000-0000-0000CA530000}"/>
    <cellStyle name="40% - Ênfase4 35 3" xfId="7441" xr:uid="{00000000-0005-0000-0000-0000CB530000}"/>
    <cellStyle name="40% - Ênfase4 35 4" xfId="10830" xr:uid="{00000000-0005-0000-0000-0000CC530000}"/>
    <cellStyle name="40% - Ênfase4 35 5" xfId="14144" xr:uid="{00000000-0005-0000-0000-0000CD530000}"/>
    <cellStyle name="40% - Ênfase4 35 6" xfId="17453" xr:uid="{00000000-0005-0000-0000-0000CE530000}"/>
    <cellStyle name="40% - Ênfase4 35 7" xfId="20794" xr:uid="{00000000-0005-0000-0000-0000CF530000}"/>
    <cellStyle name="40% - Ênfase4 35 8" xfId="24159" xr:uid="{00000000-0005-0000-0000-0000D0530000}"/>
    <cellStyle name="40% - Ênfase4 35 9" xfId="27468" xr:uid="{00000000-0005-0000-0000-0000D1530000}"/>
    <cellStyle name="40% - Ênfase4 36" xfId="782" xr:uid="{00000000-0005-0000-0000-0000D2530000}"/>
    <cellStyle name="40% - Ênfase4 36 2" xfId="4146" xr:uid="{00000000-0005-0000-0000-0000D3530000}"/>
    <cellStyle name="40% - Ênfase4 36 3" xfId="7454" xr:uid="{00000000-0005-0000-0000-0000D4530000}"/>
    <cellStyle name="40% - Ênfase4 36 4" xfId="10843" xr:uid="{00000000-0005-0000-0000-0000D5530000}"/>
    <cellStyle name="40% - Ênfase4 36 5" xfId="14157" xr:uid="{00000000-0005-0000-0000-0000D6530000}"/>
    <cellStyle name="40% - Ênfase4 36 6" xfId="17466" xr:uid="{00000000-0005-0000-0000-0000D7530000}"/>
    <cellStyle name="40% - Ênfase4 36 7" xfId="20807" xr:uid="{00000000-0005-0000-0000-0000D8530000}"/>
    <cellStyle name="40% - Ênfase4 36 8" xfId="24172" xr:uid="{00000000-0005-0000-0000-0000D9530000}"/>
    <cellStyle name="40% - Ênfase4 36 9" xfId="27481" xr:uid="{00000000-0005-0000-0000-0000DA530000}"/>
    <cellStyle name="40% - Ênfase4 37" xfId="795" xr:uid="{00000000-0005-0000-0000-0000DB530000}"/>
    <cellStyle name="40% - Ênfase4 37 2" xfId="4159" xr:uid="{00000000-0005-0000-0000-0000DC530000}"/>
    <cellStyle name="40% - Ênfase4 37 3" xfId="7467" xr:uid="{00000000-0005-0000-0000-0000DD530000}"/>
    <cellStyle name="40% - Ênfase4 37 4" xfId="10856" xr:uid="{00000000-0005-0000-0000-0000DE530000}"/>
    <cellStyle name="40% - Ênfase4 37 5" xfId="14170" xr:uid="{00000000-0005-0000-0000-0000DF530000}"/>
    <cellStyle name="40% - Ênfase4 37 6" xfId="17479" xr:uid="{00000000-0005-0000-0000-0000E0530000}"/>
    <cellStyle name="40% - Ênfase4 37 7" xfId="20820" xr:uid="{00000000-0005-0000-0000-0000E1530000}"/>
    <cellStyle name="40% - Ênfase4 37 8" xfId="24185" xr:uid="{00000000-0005-0000-0000-0000E2530000}"/>
    <cellStyle name="40% - Ênfase4 37 9" xfId="27494" xr:uid="{00000000-0005-0000-0000-0000E3530000}"/>
    <cellStyle name="40% - Ênfase4 38" xfId="808" xr:uid="{00000000-0005-0000-0000-0000E4530000}"/>
    <cellStyle name="40% - Ênfase4 38 2" xfId="4172" xr:uid="{00000000-0005-0000-0000-0000E5530000}"/>
    <cellStyle name="40% - Ênfase4 38 3" xfId="7480" xr:uid="{00000000-0005-0000-0000-0000E6530000}"/>
    <cellStyle name="40% - Ênfase4 38 4" xfId="10869" xr:uid="{00000000-0005-0000-0000-0000E7530000}"/>
    <cellStyle name="40% - Ênfase4 38 5" xfId="14183" xr:uid="{00000000-0005-0000-0000-0000E8530000}"/>
    <cellStyle name="40% - Ênfase4 38 6" xfId="17492" xr:uid="{00000000-0005-0000-0000-0000E9530000}"/>
    <cellStyle name="40% - Ênfase4 38 7" xfId="20833" xr:uid="{00000000-0005-0000-0000-0000EA530000}"/>
    <cellStyle name="40% - Ênfase4 38 8" xfId="24198" xr:uid="{00000000-0005-0000-0000-0000EB530000}"/>
    <cellStyle name="40% - Ênfase4 38 9" xfId="27507" xr:uid="{00000000-0005-0000-0000-0000EC530000}"/>
    <cellStyle name="40% - Ênfase4 39" xfId="821" xr:uid="{00000000-0005-0000-0000-0000ED530000}"/>
    <cellStyle name="40% - Ênfase4 39 2" xfId="4185" xr:uid="{00000000-0005-0000-0000-0000EE530000}"/>
    <cellStyle name="40% - Ênfase4 39 3" xfId="7493" xr:uid="{00000000-0005-0000-0000-0000EF530000}"/>
    <cellStyle name="40% - Ênfase4 39 4" xfId="10882" xr:uid="{00000000-0005-0000-0000-0000F0530000}"/>
    <cellStyle name="40% - Ênfase4 39 5" xfId="14196" xr:uid="{00000000-0005-0000-0000-0000F1530000}"/>
    <cellStyle name="40% - Ênfase4 39 6" xfId="17505" xr:uid="{00000000-0005-0000-0000-0000F2530000}"/>
    <cellStyle name="40% - Ênfase4 39 7" xfId="20846" xr:uid="{00000000-0005-0000-0000-0000F3530000}"/>
    <cellStyle name="40% - Ênfase4 39 8" xfId="24211" xr:uid="{00000000-0005-0000-0000-0000F4530000}"/>
    <cellStyle name="40% - Ênfase4 39 9" xfId="27520" xr:uid="{00000000-0005-0000-0000-0000F5530000}"/>
    <cellStyle name="40% - Ênfase4 4" xfId="181" xr:uid="{00000000-0005-0000-0000-0000F6530000}"/>
    <cellStyle name="40% - Ênfase4 4 10" xfId="27041" xr:uid="{00000000-0005-0000-0000-0000F7530000}"/>
    <cellStyle name="40% - Ênfase4 4 2" xfId="342" xr:uid="{00000000-0005-0000-0000-0000F8530000}"/>
    <cellStyle name="40% - Ênfase4 4 3" xfId="3701" xr:uid="{00000000-0005-0000-0000-0000F9530000}"/>
    <cellStyle name="40% - Ênfase4 4 4" xfId="7014" xr:uid="{00000000-0005-0000-0000-0000FA530000}"/>
    <cellStyle name="40% - Ênfase4 4 5" xfId="10388" xr:uid="{00000000-0005-0000-0000-0000FB530000}"/>
    <cellStyle name="40% - Ênfase4 4 6" xfId="13712" xr:uid="{00000000-0005-0000-0000-0000FC530000}"/>
    <cellStyle name="40% - Ênfase4 4 7" xfId="17026" xr:uid="{00000000-0005-0000-0000-0000FD530000}"/>
    <cellStyle name="40% - Ênfase4 4 8" xfId="20367" xr:uid="{00000000-0005-0000-0000-0000FE530000}"/>
    <cellStyle name="40% - Ênfase4 4 9" xfId="23727" xr:uid="{00000000-0005-0000-0000-0000FF530000}"/>
    <cellStyle name="40% - Ênfase4 40" xfId="834" xr:uid="{00000000-0005-0000-0000-000000540000}"/>
    <cellStyle name="40% - Ênfase4 40 2" xfId="4198" xr:uid="{00000000-0005-0000-0000-000001540000}"/>
    <cellStyle name="40% - Ênfase4 40 3" xfId="7506" xr:uid="{00000000-0005-0000-0000-000002540000}"/>
    <cellStyle name="40% - Ênfase4 40 4" xfId="10895" xr:uid="{00000000-0005-0000-0000-000003540000}"/>
    <cellStyle name="40% - Ênfase4 40 5" xfId="14209" xr:uid="{00000000-0005-0000-0000-000004540000}"/>
    <cellStyle name="40% - Ênfase4 40 6" xfId="17518" xr:uid="{00000000-0005-0000-0000-000005540000}"/>
    <cellStyle name="40% - Ênfase4 40 7" xfId="20859" xr:uid="{00000000-0005-0000-0000-000006540000}"/>
    <cellStyle name="40% - Ênfase4 40 8" xfId="24224" xr:uid="{00000000-0005-0000-0000-000007540000}"/>
    <cellStyle name="40% - Ênfase4 40 9" xfId="27533" xr:uid="{00000000-0005-0000-0000-000008540000}"/>
    <cellStyle name="40% - Ênfase4 41" xfId="847" xr:uid="{00000000-0005-0000-0000-000009540000}"/>
    <cellStyle name="40% - Ênfase4 41 2" xfId="4211" xr:uid="{00000000-0005-0000-0000-00000A540000}"/>
    <cellStyle name="40% - Ênfase4 41 3" xfId="7519" xr:uid="{00000000-0005-0000-0000-00000B540000}"/>
    <cellStyle name="40% - Ênfase4 41 4" xfId="10908" xr:uid="{00000000-0005-0000-0000-00000C540000}"/>
    <cellStyle name="40% - Ênfase4 41 5" xfId="14222" xr:uid="{00000000-0005-0000-0000-00000D540000}"/>
    <cellStyle name="40% - Ênfase4 41 6" xfId="17531" xr:uid="{00000000-0005-0000-0000-00000E540000}"/>
    <cellStyle name="40% - Ênfase4 41 7" xfId="20872" xr:uid="{00000000-0005-0000-0000-00000F540000}"/>
    <cellStyle name="40% - Ênfase4 41 8" xfId="24237" xr:uid="{00000000-0005-0000-0000-000010540000}"/>
    <cellStyle name="40% - Ênfase4 41 9" xfId="27546" xr:uid="{00000000-0005-0000-0000-000011540000}"/>
    <cellStyle name="40% - Ênfase4 42" xfId="860" xr:uid="{00000000-0005-0000-0000-000012540000}"/>
    <cellStyle name="40% - Ênfase4 42 2" xfId="4224" xr:uid="{00000000-0005-0000-0000-000013540000}"/>
    <cellStyle name="40% - Ênfase4 42 3" xfId="7532" xr:uid="{00000000-0005-0000-0000-000014540000}"/>
    <cellStyle name="40% - Ênfase4 42 4" xfId="10921" xr:uid="{00000000-0005-0000-0000-000015540000}"/>
    <cellStyle name="40% - Ênfase4 42 5" xfId="14235" xr:uid="{00000000-0005-0000-0000-000016540000}"/>
    <cellStyle name="40% - Ênfase4 42 6" xfId="17544" xr:uid="{00000000-0005-0000-0000-000017540000}"/>
    <cellStyle name="40% - Ênfase4 42 7" xfId="20885" xr:uid="{00000000-0005-0000-0000-000018540000}"/>
    <cellStyle name="40% - Ênfase4 42 8" xfId="24250" xr:uid="{00000000-0005-0000-0000-000019540000}"/>
    <cellStyle name="40% - Ênfase4 42 9" xfId="27559" xr:uid="{00000000-0005-0000-0000-00001A540000}"/>
    <cellStyle name="40% - Ênfase4 43" xfId="873" xr:uid="{00000000-0005-0000-0000-00001B540000}"/>
    <cellStyle name="40% - Ênfase4 43 2" xfId="4237" xr:uid="{00000000-0005-0000-0000-00001C540000}"/>
    <cellStyle name="40% - Ênfase4 43 3" xfId="7545" xr:uid="{00000000-0005-0000-0000-00001D540000}"/>
    <cellStyle name="40% - Ênfase4 43 4" xfId="10934" xr:uid="{00000000-0005-0000-0000-00001E540000}"/>
    <cellStyle name="40% - Ênfase4 43 5" xfId="14248" xr:uid="{00000000-0005-0000-0000-00001F540000}"/>
    <cellStyle name="40% - Ênfase4 43 6" xfId="17557" xr:uid="{00000000-0005-0000-0000-000020540000}"/>
    <cellStyle name="40% - Ênfase4 43 7" xfId="20898" xr:uid="{00000000-0005-0000-0000-000021540000}"/>
    <cellStyle name="40% - Ênfase4 43 8" xfId="24263" xr:uid="{00000000-0005-0000-0000-000022540000}"/>
    <cellStyle name="40% - Ênfase4 43 9" xfId="27572" xr:uid="{00000000-0005-0000-0000-000023540000}"/>
    <cellStyle name="40% - Ênfase4 44" xfId="886" xr:uid="{00000000-0005-0000-0000-000024540000}"/>
    <cellStyle name="40% - Ênfase4 44 2" xfId="4250" xr:uid="{00000000-0005-0000-0000-000025540000}"/>
    <cellStyle name="40% - Ênfase4 44 3" xfId="7558" xr:uid="{00000000-0005-0000-0000-000026540000}"/>
    <cellStyle name="40% - Ênfase4 44 4" xfId="10947" xr:uid="{00000000-0005-0000-0000-000027540000}"/>
    <cellStyle name="40% - Ênfase4 44 5" xfId="14261" xr:uid="{00000000-0005-0000-0000-000028540000}"/>
    <cellStyle name="40% - Ênfase4 44 6" xfId="17570" xr:uid="{00000000-0005-0000-0000-000029540000}"/>
    <cellStyle name="40% - Ênfase4 44 7" xfId="20911" xr:uid="{00000000-0005-0000-0000-00002A540000}"/>
    <cellStyle name="40% - Ênfase4 44 8" xfId="24276" xr:uid="{00000000-0005-0000-0000-00002B540000}"/>
    <cellStyle name="40% - Ênfase4 44 9" xfId="27585" xr:uid="{00000000-0005-0000-0000-00002C540000}"/>
    <cellStyle name="40% - Ênfase4 45" xfId="899" xr:uid="{00000000-0005-0000-0000-00002D540000}"/>
    <cellStyle name="40% - Ênfase4 45 2" xfId="4263" xr:uid="{00000000-0005-0000-0000-00002E540000}"/>
    <cellStyle name="40% - Ênfase4 45 3" xfId="7571" xr:uid="{00000000-0005-0000-0000-00002F540000}"/>
    <cellStyle name="40% - Ênfase4 45 4" xfId="10960" xr:uid="{00000000-0005-0000-0000-000030540000}"/>
    <cellStyle name="40% - Ênfase4 45 5" xfId="14274" xr:uid="{00000000-0005-0000-0000-000031540000}"/>
    <cellStyle name="40% - Ênfase4 45 6" xfId="17583" xr:uid="{00000000-0005-0000-0000-000032540000}"/>
    <cellStyle name="40% - Ênfase4 45 7" xfId="20924" xr:uid="{00000000-0005-0000-0000-000033540000}"/>
    <cellStyle name="40% - Ênfase4 45 8" xfId="24289" xr:uid="{00000000-0005-0000-0000-000034540000}"/>
    <cellStyle name="40% - Ênfase4 45 9" xfId="27598" xr:uid="{00000000-0005-0000-0000-000035540000}"/>
    <cellStyle name="40% - Ênfase4 46" xfId="913" xr:uid="{00000000-0005-0000-0000-000036540000}"/>
    <cellStyle name="40% - Ênfase4 46 2" xfId="4277" xr:uid="{00000000-0005-0000-0000-000037540000}"/>
    <cellStyle name="40% - Ênfase4 46 3" xfId="7585" xr:uid="{00000000-0005-0000-0000-000038540000}"/>
    <cellStyle name="40% - Ênfase4 46 4" xfId="10974" xr:uid="{00000000-0005-0000-0000-000039540000}"/>
    <cellStyle name="40% - Ênfase4 46 5" xfId="14288" xr:uid="{00000000-0005-0000-0000-00003A540000}"/>
    <cellStyle name="40% - Ênfase4 46 6" xfId="17597" xr:uid="{00000000-0005-0000-0000-00003B540000}"/>
    <cellStyle name="40% - Ênfase4 46 7" xfId="20938" xr:uid="{00000000-0005-0000-0000-00003C540000}"/>
    <cellStyle name="40% - Ênfase4 46 8" xfId="24303" xr:uid="{00000000-0005-0000-0000-00003D540000}"/>
    <cellStyle name="40% - Ênfase4 46 9" xfId="27612" xr:uid="{00000000-0005-0000-0000-00003E540000}"/>
    <cellStyle name="40% - Ênfase4 47" xfId="927" xr:uid="{00000000-0005-0000-0000-00003F540000}"/>
    <cellStyle name="40% - Ênfase4 47 2" xfId="4291" xr:uid="{00000000-0005-0000-0000-000040540000}"/>
    <cellStyle name="40% - Ênfase4 47 3" xfId="7599" xr:uid="{00000000-0005-0000-0000-000041540000}"/>
    <cellStyle name="40% - Ênfase4 47 4" xfId="10988" xr:uid="{00000000-0005-0000-0000-000042540000}"/>
    <cellStyle name="40% - Ênfase4 47 5" xfId="14302" xr:uid="{00000000-0005-0000-0000-000043540000}"/>
    <cellStyle name="40% - Ênfase4 47 6" xfId="17611" xr:uid="{00000000-0005-0000-0000-000044540000}"/>
    <cellStyle name="40% - Ênfase4 47 7" xfId="20952" xr:uid="{00000000-0005-0000-0000-000045540000}"/>
    <cellStyle name="40% - Ênfase4 47 8" xfId="24317" xr:uid="{00000000-0005-0000-0000-000046540000}"/>
    <cellStyle name="40% - Ênfase4 47 9" xfId="27626" xr:uid="{00000000-0005-0000-0000-000047540000}"/>
    <cellStyle name="40% - Ênfase4 48" xfId="941" xr:uid="{00000000-0005-0000-0000-000048540000}"/>
    <cellStyle name="40% - Ênfase4 48 2" xfId="4305" xr:uid="{00000000-0005-0000-0000-000049540000}"/>
    <cellStyle name="40% - Ênfase4 48 3" xfId="7613" xr:uid="{00000000-0005-0000-0000-00004A540000}"/>
    <cellStyle name="40% - Ênfase4 48 4" xfId="11002" xr:uid="{00000000-0005-0000-0000-00004B540000}"/>
    <cellStyle name="40% - Ênfase4 48 5" xfId="14316" xr:uid="{00000000-0005-0000-0000-00004C540000}"/>
    <cellStyle name="40% - Ênfase4 48 6" xfId="17625" xr:uid="{00000000-0005-0000-0000-00004D540000}"/>
    <cellStyle name="40% - Ênfase4 48 7" xfId="20966" xr:uid="{00000000-0005-0000-0000-00004E540000}"/>
    <cellStyle name="40% - Ênfase4 48 8" xfId="24331" xr:uid="{00000000-0005-0000-0000-00004F540000}"/>
    <cellStyle name="40% - Ênfase4 48 9" xfId="27640" xr:uid="{00000000-0005-0000-0000-000050540000}"/>
    <cellStyle name="40% - Ênfase4 49" xfId="955" xr:uid="{00000000-0005-0000-0000-000051540000}"/>
    <cellStyle name="40% - Ênfase4 49 2" xfId="4319" xr:uid="{00000000-0005-0000-0000-000052540000}"/>
    <cellStyle name="40% - Ênfase4 49 3" xfId="7627" xr:uid="{00000000-0005-0000-0000-000053540000}"/>
    <cellStyle name="40% - Ênfase4 49 4" xfId="11016" xr:uid="{00000000-0005-0000-0000-000054540000}"/>
    <cellStyle name="40% - Ênfase4 49 5" xfId="14330" xr:uid="{00000000-0005-0000-0000-000055540000}"/>
    <cellStyle name="40% - Ênfase4 49 6" xfId="17639" xr:uid="{00000000-0005-0000-0000-000056540000}"/>
    <cellStyle name="40% - Ênfase4 49 7" xfId="20980" xr:uid="{00000000-0005-0000-0000-000057540000}"/>
    <cellStyle name="40% - Ênfase4 49 8" xfId="24345" xr:uid="{00000000-0005-0000-0000-000058540000}"/>
    <cellStyle name="40% - Ênfase4 49 9" xfId="27654" xr:uid="{00000000-0005-0000-0000-000059540000}"/>
    <cellStyle name="40% - Ênfase4 5" xfId="298" xr:uid="{00000000-0005-0000-0000-00005A540000}"/>
    <cellStyle name="40% - Ênfase4 5 10" xfId="27085" xr:uid="{00000000-0005-0000-0000-00005B540000}"/>
    <cellStyle name="40% - Ênfase4 5 2" xfId="386" xr:uid="{00000000-0005-0000-0000-00005C540000}"/>
    <cellStyle name="40% - Ênfase4 5 3" xfId="3750" xr:uid="{00000000-0005-0000-0000-00005D540000}"/>
    <cellStyle name="40% - Ênfase4 5 4" xfId="7058" xr:uid="{00000000-0005-0000-0000-00005E540000}"/>
    <cellStyle name="40% - Ênfase4 5 5" xfId="10447" xr:uid="{00000000-0005-0000-0000-00005F540000}"/>
    <cellStyle name="40% - Ênfase4 5 6" xfId="13761" xr:uid="{00000000-0005-0000-0000-000060540000}"/>
    <cellStyle name="40% - Ênfase4 5 7" xfId="17070" xr:uid="{00000000-0005-0000-0000-000061540000}"/>
    <cellStyle name="40% - Ênfase4 5 8" xfId="20411" xr:uid="{00000000-0005-0000-0000-000062540000}"/>
    <cellStyle name="40% - Ênfase4 5 9" xfId="23776" xr:uid="{00000000-0005-0000-0000-000063540000}"/>
    <cellStyle name="40% - Ênfase4 50" xfId="969" xr:uid="{00000000-0005-0000-0000-000064540000}"/>
    <cellStyle name="40% - Ênfase4 50 2" xfId="4333" xr:uid="{00000000-0005-0000-0000-000065540000}"/>
    <cellStyle name="40% - Ênfase4 50 3" xfId="7641" xr:uid="{00000000-0005-0000-0000-000066540000}"/>
    <cellStyle name="40% - Ênfase4 50 4" xfId="11030" xr:uid="{00000000-0005-0000-0000-000067540000}"/>
    <cellStyle name="40% - Ênfase4 50 5" xfId="14344" xr:uid="{00000000-0005-0000-0000-000068540000}"/>
    <cellStyle name="40% - Ênfase4 50 6" xfId="17653" xr:uid="{00000000-0005-0000-0000-000069540000}"/>
    <cellStyle name="40% - Ênfase4 50 7" xfId="20994" xr:uid="{00000000-0005-0000-0000-00006A540000}"/>
    <cellStyle name="40% - Ênfase4 50 8" xfId="24359" xr:uid="{00000000-0005-0000-0000-00006B540000}"/>
    <cellStyle name="40% - Ênfase4 50 9" xfId="27668" xr:uid="{00000000-0005-0000-0000-00006C540000}"/>
    <cellStyle name="40% - Ênfase4 51" xfId="983" xr:uid="{00000000-0005-0000-0000-00006D540000}"/>
    <cellStyle name="40% - Ênfase4 51 2" xfId="4347" xr:uid="{00000000-0005-0000-0000-00006E540000}"/>
    <cellStyle name="40% - Ênfase4 51 3" xfId="7655" xr:uid="{00000000-0005-0000-0000-00006F540000}"/>
    <cellStyle name="40% - Ênfase4 51 4" xfId="11044" xr:uid="{00000000-0005-0000-0000-000070540000}"/>
    <cellStyle name="40% - Ênfase4 51 5" xfId="14358" xr:uid="{00000000-0005-0000-0000-000071540000}"/>
    <cellStyle name="40% - Ênfase4 51 6" xfId="17667" xr:uid="{00000000-0005-0000-0000-000072540000}"/>
    <cellStyle name="40% - Ênfase4 51 7" xfId="21008" xr:uid="{00000000-0005-0000-0000-000073540000}"/>
    <cellStyle name="40% - Ênfase4 51 8" xfId="24373" xr:uid="{00000000-0005-0000-0000-000074540000}"/>
    <cellStyle name="40% - Ênfase4 51 9" xfId="27682" xr:uid="{00000000-0005-0000-0000-000075540000}"/>
    <cellStyle name="40% - Ênfase4 52" xfId="997" xr:uid="{00000000-0005-0000-0000-000076540000}"/>
    <cellStyle name="40% - Ênfase4 52 2" xfId="4361" xr:uid="{00000000-0005-0000-0000-000077540000}"/>
    <cellStyle name="40% - Ênfase4 52 3" xfId="7669" xr:uid="{00000000-0005-0000-0000-000078540000}"/>
    <cellStyle name="40% - Ênfase4 52 4" xfId="11058" xr:uid="{00000000-0005-0000-0000-000079540000}"/>
    <cellStyle name="40% - Ênfase4 52 5" xfId="14372" xr:uid="{00000000-0005-0000-0000-00007A540000}"/>
    <cellStyle name="40% - Ênfase4 52 6" xfId="17681" xr:uid="{00000000-0005-0000-0000-00007B540000}"/>
    <cellStyle name="40% - Ênfase4 52 7" xfId="21022" xr:uid="{00000000-0005-0000-0000-00007C540000}"/>
    <cellStyle name="40% - Ênfase4 52 8" xfId="24387" xr:uid="{00000000-0005-0000-0000-00007D540000}"/>
    <cellStyle name="40% - Ênfase4 52 9" xfId="27696" xr:uid="{00000000-0005-0000-0000-00007E540000}"/>
    <cellStyle name="40% - Ênfase4 53" xfId="1011" xr:uid="{00000000-0005-0000-0000-00007F540000}"/>
    <cellStyle name="40% - Ênfase4 53 2" xfId="4375" xr:uid="{00000000-0005-0000-0000-000080540000}"/>
    <cellStyle name="40% - Ênfase4 53 3" xfId="7683" xr:uid="{00000000-0005-0000-0000-000081540000}"/>
    <cellStyle name="40% - Ênfase4 53 4" xfId="11072" xr:uid="{00000000-0005-0000-0000-000082540000}"/>
    <cellStyle name="40% - Ênfase4 53 5" xfId="14386" xr:uid="{00000000-0005-0000-0000-000083540000}"/>
    <cellStyle name="40% - Ênfase4 53 6" xfId="17695" xr:uid="{00000000-0005-0000-0000-000084540000}"/>
    <cellStyle name="40% - Ênfase4 53 7" xfId="21036" xr:uid="{00000000-0005-0000-0000-000085540000}"/>
    <cellStyle name="40% - Ênfase4 53 8" xfId="24401" xr:uid="{00000000-0005-0000-0000-000086540000}"/>
    <cellStyle name="40% - Ênfase4 53 9" xfId="27710" xr:uid="{00000000-0005-0000-0000-000087540000}"/>
    <cellStyle name="40% - Ênfase4 54" xfId="1025" xr:uid="{00000000-0005-0000-0000-000088540000}"/>
    <cellStyle name="40% - Ênfase4 54 2" xfId="4389" xr:uid="{00000000-0005-0000-0000-000089540000}"/>
    <cellStyle name="40% - Ênfase4 54 3" xfId="7697" xr:uid="{00000000-0005-0000-0000-00008A540000}"/>
    <cellStyle name="40% - Ênfase4 54 4" xfId="11086" xr:uid="{00000000-0005-0000-0000-00008B540000}"/>
    <cellStyle name="40% - Ênfase4 54 5" xfId="14400" xr:uid="{00000000-0005-0000-0000-00008C540000}"/>
    <cellStyle name="40% - Ênfase4 54 6" xfId="17709" xr:uid="{00000000-0005-0000-0000-00008D540000}"/>
    <cellStyle name="40% - Ênfase4 54 7" xfId="21050" xr:uid="{00000000-0005-0000-0000-00008E540000}"/>
    <cellStyle name="40% - Ênfase4 54 8" xfId="24415" xr:uid="{00000000-0005-0000-0000-00008F540000}"/>
    <cellStyle name="40% - Ênfase4 54 9" xfId="27724" xr:uid="{00000000-0005-0000-0000-000090540000}"/>
    <cellStyle name="40% - Ênfase4 55" xfId="1039" xr:uid="{00000000-0005-0000-0000-000091540000}"/>
    <cellStyle name="40% - Ênfase4 55 2" xfId="4403" xr:uid="{00000000-0005-0000-0000-000092540000}"/>
    <cellStyle name="40% - Ênfase4 55 3" xfId="7711" xr:uid="{00000000-0005-0000-0000-000093540000}"/>
    <cellStyle name="40% - Ênfase4 55 4" xfId="11100" xr:uid="{00000000-0005-0000-0000-000094540000}"/>
    <cellStyle name="40% - Ênfase4 55 5" xfId="14414" xr:uid="{00000000-0005-0000-0000-000095540000}"/>
    <cellStyle name="40% - Ênfase4 55 6" xfId="17723" xr:uid="{00000000-0005-0000-0000-000096540000}"/>
    <cellStyle name="40% - Ênfase4 55 7" xfId="21064" xr:uid="{00000000-0005-0000-0000-000097540000}"/>
    <cellStyle name="40% - Ênfase4 55 8" xfId="24429" xr:uid="{00000000-0005-0000-0000-000098540000}"/>
    <cellStyle name="40% - Ênfase4 55 9" xfId="27738" xr:uid="{00000000-0005-0000-0000-000099540000}"/>
    <cellStyle name="40% - Ênfase4 56" xfId="1052" xr:uid="{00000000-0005-0000-0000-00009A540000}"/>
    <cellStyle name="40% - Ênfase4 56 2" xfId="4416" xr:uid="{00000000-0005-0000-0000-00009B540000}"/>
    <cellStyle name="40% - Ênfase4 56 3" xfId="7724" xr:uid="{00000000-0005-0000-0000-00009C540000}"/>
    <cellStyle name="40% - Ênfase4 56 4" xfId="11113" xr:uid="{00000000-0005-0000-0000-00009D540000}"/>
    <cellStyle name="40% - Ênfase4 56 5" xfId="14427" xr:uid="{00000000-0005-0000-0000-00009E540000}"/>
    <cellStyle name="40% - Ênfase4 56 6" xfId="17736" xr:uid="{00000000-0005-0000-0000-00009F540000}"/>
    <cellStyle name="40% - Ênfase4 56 7" xfId="21077" xr:uid="{00000000-0005-0000-0000-0000A0540000}"/>
    <cellStyle name="40% - Ênfase4 56 8" xfId="24442" xr:uid="{00000000-0005-0000-0000-0000A1540000}"/>
    <cellStyle name="40% - Ênfase4 56 9" xfId="27751" xr:uid="{00000000-0005-0000-0000-0000A2540000}"/>
    <cellStyle name="40% - Ênfase4 57" xfId="1066" xr:uid="{00000000-0005-0000-0000-0000A3540000}"/>
    <cellStyle name="40% - Ênfase4 57 2" xfId="4430" xr:uid="{00000000-0005-0000-0000-0000A4540000}"/>
    <cellStyle name="40% - Ênfase4 57 3" xfId="7738" xr:uid="{00000000-0005-0000-0000-0000A5540000}"/>
    <cellStyle name="40% - Ênfase4 57 4" xfId="11127" xr:uid="{00000000-0005-0000-0000-0000A6540000}"/>
    <cellStyle name="40% - Ênfase4 57 5" xfId="14441" xr:uid="{00000000-0005-0000-0000-0000A7540000}"/>
    <cellStyle name="40% - Ênfase4 57 6" xfId="17750" xr:uid="{00000000-0005-0000-0000-0000A8540000}"/>
    <cellStyle name="40% - Ênfase4 57 7" xfId="21091" xr:uid="{00000000-0005-0000-0000-0000A9540000}"/>
    <cellStyle name="40% - Ênfase4 57 8" xfId="24456" xr:uid="{00000000-0005-0000-0000-0000AA540000}"/>
    <cellStyle name="40% - Ênfase4 57 9" xfId="27765" xr:uid="{00000000-0005-0000-0000-0000AB540000}"/>
    <cellStyle name="40% - Ênfase4 58" xfId="1080" xr:uid="{00000000-0005-0000-0000-0000AC540000}"/>
    <cellStyle name="40% - Ênfase4 58 2" xfId="4444" xr:uid="{00000000-0005-0000-0000-0000AD540000}"/>
    <cellStyle name="40% - Ênfase4 58 3" xfId="7752" xr:uid="{00000000-0005-0000-0000-0000AE540000}"/>
    <cellStyle name="40% - Ênfase4 58 4" xfId="11141" xr:uid="{00000000-0005-0000-0000-0000AF540000}"/>
    <cellStyle name="40% - Ênfase4 58 5" xfId="14455" xr:uid="{00000000-0005-0000-0000-0000B0540000}"/>
    <cellStyle name="40% - Ênfase4 58 6" xfId="17764" xr:uid="{00000000-0005-0000-0000-0000B1540000}"/>
    <cellStyle name="40% - Ênfase4 58 7" xfId="21105" xr:uid="{00000000-0005-0000-0000-0000B2540000}"/>
    <cellStyle name="40% - Ênfase4 58 8" xfId="24470" xr:uid="{00000000-0005-0000-0000-0000B3540000}"/>
    <cellStyle name="40% - Ênfase4 58 9" xfId="27779" xr:uid="{00000000-0005-0000-0000-0000B4540000}"/>
    <cellStyle name="40% - Ênfase4 59" xfId="1094" xr:uid="{00000000-0005-0000-0000-0000B5540000}"/>
    <cellStyle name="40% - Ênfase4 59 2" xfId="4458" xr:uid="{00000000-0005-0000-0000-0000B6540000}"/>
    <cellStyle name="40% - Ênfase4 59 3" xfId="7766" xr:uid="{00000000-0005-0000-0000-0000B7540000}"/>
    <cellStyle name="40% - Ênfase4 59 4" xfId="11155" xr:uid="{00000000-0005-0000-0000-0000B8540000}"/>
    <cellStyle name="40% - Ênfase4 59 5" xfId="14469" xr:uid="{00000000-0005-0000-0000-0000B9540000}"/>
    <cellStyle name="40% - Ênfase4 59 6" xfId="17778" xr:uid="{00000000-0005-0000-0000-0000BA540000}"/>
    <cellStyle name="40% - Ênfase4 59 7" xfId="21119" xr:uid="{00000000-0005-0000-0000-0000BB540000}"/>
    <cellStyle name="40% - Ênfase4 59 8" xfId="24484" xr:uid="{00000000-0005-0000-0000-0000BC540000}"/>
    <cellStyle name="40% - Ênfase4 59 9" xfId="27793" xr:uid="{00000000-0005-0000-0000-0000BD540000}"/>
    <cellStyle name="40% - Ênfase4 6" xfId="392" xr:uid="{00000000-0005-0000-0000-0000BE540000}"/>
    <cellStyle name="40% - Ênfase4 6 2" xfId="3756" xr:uid="{00000000-0005-0000-0000-0000BF540000}"/>
    <cellStyle name="40% - Ênfase4 6 3" xfId="7064" xr:uid="{00000000-0005-0000-0000-0000C0540000}"/>
    <cellStyle name="40% - Ênfase4 6 4" xfId="10453" xr:uid="{00000000-0005-0000-0000-0000C1540000}"/>
    <cellStyle name="40% - Ênfase4 6 5" xfId="13767" xr:uid="{00000000-0005-0000-0000-0000C2540000}"/>
    <cellStyle name="40% - Ênfase4 6 6" xfId="17076" xr:uid="{00000000-0005-0000-0000-0000C3540000}"/>
    <cellStyle name="40% - Ênfase4 6 7" xfId="20417" xr:uid="{00000000-0005-0000-0000-0000C4540000}"/>
    <cellStyle name="40% - Ênfase4 6 8" xfId="23782" xr:uid="{00000000-0005-0000-0000-0000C5540000}"/>
    <cellStyle name="40% - Ênfase4 6 9" xfId="27091" xr:uid="{00000000-0005-0000-0000-0000C6540000}"/>
    <cellStyle name="40% - Ênfase4 60" xfId="1108" xr:uid="{00000000-0005-0000-0000-0000C7540000}"/>
    <cellStyle name="40% - Ênfase4 60 2" xfId="4472" xr:uid="{00000000-0005-0000-0000-0000C8540000}"/>
    <cellStyle name="40% - Ênfase4 60 3" xfId="7780" xr:uid="{00000000-0005-0000-0000-0000C9540000}"/>
    <cellStyle name="40% - Ênfase4 60 4" xfId="11169" xr:uid="{00000000-0005-0000-0000-0000CA540000}"/>
    <cellStyle name="40% - Ênfase4 60 5" xfId="14483" xr:uid="{00000000-0005-0000-0000-0000CB540000}"/>
    <cellStyle name="40% - Ênfase4 60 6" xfId="17792" xr:uid="{00000000-0005-0000-0000-0000CC540000}"/>
    <cellStyle name="40% - Ênfase4 60 7" xfId="21133" xr:uid="{00000000-0005-0000-0000-0000CD540000}"/>
    <cellStyle name="40% - Ênfase4 60 8" xfId="24498" xr:uid="{00000000-0005-0000-0000-0000CE540000}"/>
    <cellStyle name="40% - Ênfase4 60 9" xfId="27807" xr:uid="{00000000-0005-0000-0000-0000CF540000}"/>
    <cellStyle name="40% - Ênfase4 61" xfId="1122" xr:uid="{00000000-0005-0000-0000-0000D0540000}"/>
    <cellStyle name="40% - Ênfase4 61 2" xfId="4486" xr:uid="{00000000-0005-0000-0000-0000D1540000}"/>
    <cellStyle name="40% - Ênfase4 61 3" xfId="7794" xr:uid="{00000000-0005-0000-0000-0000D2540000}"/>
    <cellStyle name="40% - Ênfase4 61 4" xfId="11183" xr:uid="{00000000-0005-0000-0000-0000D3540000}"/>
    <cellStyle name="40% - Ênfase4 61 5" xfId="14497" xr:uid="{00000000-0005-0000-0000-0000D4540000}"/>
    <cellStyle name="40% - Ênfase4 61 6" xfId="17806" xr:uid="{00000000-0005-0000-0000-0000D5540000}"/>
    <cellStyle name="40% - Ênfase4 61 7" xfId="21147" xr:uid="{00000000-0005-0000-0000-0000D6540000}"/>
    <cellStyle name="40% - Ênfase4 61 8" xfId="24512" xr:uid="{00000000-0005-0000-0000-0000D7540000}"/>
    <cellStyle name="40% - Ênfase4 61 9" xfId="27821" xr:uid="{00000000-0005-0000-0000-0000D8540000}"/>
    <cellStyle name="40% - Ênfase4 62" xfId="1136" xr:uid="{00000000-0005-0000-0000-0000D9540000}"/>
    <cellStyle name="40% - Ênfase4 62 2" xfId="4500" xr:uid="{00000000-0005-0000-0000-0000DA540000}"/>
    <cellStyle name="40% - Ênfase4 62 3" xfId="7808" xr:uid="{00000000-0005-0000-0000-0000DB540000}"/>
    <cellStyle name="40% - Ênfase4 62 4" xfId="11197" xr:uid="{00000000-0005-0000-0000-0000DC540000}"/>
    <cellStyle name="40% - Ênfase4 62 5" xfId="14511" xr:uid="{00000000-0005-0000-0000-0000DD540000}"/>
    <cellStyle name="40% - Ênfase4 62 6" xfId="17820" xr:uid="{00000000-0005-0000-0000-0000DE540000}"/>
    <cellStyle name="40% - Ênfase4 62 7" xfId="21161" xr:uid="{00000000-0005-0000-0000-0000DF540000}"/>
    <cellStyle name="40% - Ênfase4 62 8" xfId="24526" xr:uid="{00000000-0005-0000-0000-0000E0540000}"/>
    <cellStyle name="40% - Ênfase4 62 9" xfId="27835" xr:uid="{00000000-0005-0000-0000-0000E1540000}"/>
    <cellStyle name="40% - Ênfase4 63" xfId="1150" xr:uid="{00000000-0005-0000-0000-0000E2540000}"/>
    <cellStyle name="40% - Ênfase4 63 2" xfId="4514" xr:uid="{00000000-0005-0000-0000-0000E3540000}"/>
    <cellStyle name="40% - Ênfase4 63 3" xfId="7822" xr:uid="{00000000-0005-0000-0000-0000E4540000}"/>
    <cellStyle name="40% - Ênfase4 63 4" xfId="11211" xr:uid="{00000000-0005-0000-0000-0000E5540000}"/>
    <cellStyle name="40% - Ênfase4 63 5" xfId="14525" xr:uid="{00000000-0005-0000-0000-0000E6540000}"/>
    <cellStyle name="40% - Ênfase4 63 6" xfId="17834" xr:uid="{00000000-0005-0000-0000-0000E7540000}"/>
    <cellStyle name="40% - Ênfase4 63 7" xfId="21175" xr:uid="{00000000-0005-0000-0000-0000E8540000}"/>
    <cellStyle name="40% - Ênfase4 63 8" xfId="24540" xr:uid="{00000000-0005-0000-0000-0000E9540000}"/>
    <cellStyle name="40% - Ênfase4 63 9" xfId="27849" xr:uid="{00000000-0005-0000-0000-0000EA540000}"/>
    <cellStyle name="40% - Ênfase4 64" xfId="1164" xr:uid="{00000000-0005-0000-0000-0000EB540000}"/>
    <cellStyle name="40% - Ênfase4 64 2" xfId="4528" xr:uid="{00000000-0005-0000-0000-0000EC540000}"/>
    <cellStyle name="40% - Ênfase4 64 3" xfId="7836" xr:uid="{00000000-0005-0000-0000-0000ED540000}"/>
    <cellStyle name="40% - Ênfase4 64 4" xfId="11225" xr:uid="{00000000-0005-0000-0000-0000EE540000}"/>
    <cellStyle name="40% - Ênfase4 64 5" xfId="14539" xr:uid="{00000000-0005-0000-0000-0000EF540000}"/>
    <cellStyle name="40% - Ênfase4 64 6" xfId="17848" xr:uid="{00000000-0005-0000-0000-0000F0540000}"/>
    <cellStyle name="40% - Ênfase4 64 7" xfId="21189" xr:uid="{00000000-0005-0000-0000-0000F1540000}"/>
    <cellStyle name="40% - Ênfase4 64 8" xfId="24554" xr:uid="{00000000-0005-0000-0000-0000F2540000}"/>
    <cellStyle name="40% - Ênfase4 64 9" xfId="27863" xr:uid="{00000000-0005-0000-0000-0000F3540000}"/>
    <cellStyle name="40% - Ênfase4 65" xfId="1177" xr:uid="{00000000-0005-0000-0000-0000F4540000}"/>
    <cellStyle name="40% - Ênfase4 65 2" xfId="4541" xr:uid="{00000000-0005-0000-0000-0000F5540000}"/>
    <cellStyle name="40% - Ênfase4 65 3" xfId="7849" xr:uid="{00000000-0005-0000-0000-0000F6540000}"/>
    <cellStyle name="40% - Ênfase4 65 4" xfId="11238" xr:uid="{00000000-0005-0000-0000-0000F7540000}"/>
    <cellStyle name="40% - Ênfase4 65 5" xfId="14552" xr:uid="{00000000-0005-0000-0000-0000F8540000}"/>
    <cellStyle name="40% - Ênfase4 65 6" xfId="17861" xr:uid="{00000000-0005-0000-0000-0000F9540000}"/>
    <cellStyle name="40% - Ênfase4 65 7" xfId="21202" xr:uid="{00000000-0005-0000-0000-0000FA540000}"/>
    <cellStyle name="40% - Ênfase4 65 8" xfId="24567" xr:uid="{00000000-0005-0000-0000-0000FB540000}"/>
    <cellStyle name="40% - Ênfase4 65 9" xfId="27876" xr:uid="{00000000-0005-0000-0000-0000FC540000}"/>
    <cellStyle name="40% - Ênfase4 66" xfId="1191" xr:uid="{00000000-0005-0000-0000-0000FD540000}"/>
    <cellStyle name="40% - Ênfase4 66 2" xfId="4555" xr:uid="{00000000-0005-0000-0000-0000FE540000}"/>
    <cellStyle name="40% - Ênfase4 66 3" xfId="7863" xr:uid="{00000000-0005-0000-0000-0000FF540000}"/>
    <cellStyle name="40% - Ênfase4 66 4" xfId="11252" xr:uid="{00000000-0005-0000-0000-000000550000}"/>
    <cellStyle name="40% - Ênfase4 66 5" xfId="14566" xr:uid="{00000000-0005-0000-0000-000001550000}"/>
    <cellStyle name="40% - Ênfase4 66 6" xfId="17875" xr:uid="{00000000-0005-0000-0000-000002550000}"/>
    <cellStyle name="40% - Ênfase4 66 7" xfId="21216" xr:uid="{00000000-0005-0000-0000-000003550000}"/>
    <cellStyle name="40% - Ênfase4 66 8" xfId="24581" xr:uid="{00000000-0005-0000-0000-000004550000}"/>
    <cellStyle name="40% - Ênfase4 66 9" xfId="27890" xr:uid="{00000000-0005-0000-0000-000005550000}"/>
    <cellStyle name="40% - Ênfase4 67" xfId="1205" xr:uid="{00000000-0005-0000-0000-000006550000}"/>
    <cellStyle name="40% - Ênfase4 67 2" xfId="4569" xr:uid="{00000000-0005-0000-0000-000007550000}"/>
    <cellStyle name="40% - Ênfase4 67 3" xfId="7877" xr:uid="{00000000-0005-0000-0000-000008550000}"/>
    <cellStyle name="40% - Ênfase4 67 4" xfId="11266" xr:uid="{00000000-0005-0000-0000-000009550000}"/>
    <cellStyle name="40% - Ênfase4 67 5" xfId="14580" xr:uid="{00000000-0005-0000-0000-00000A550000}"/>
    <cellStyle name="40% - Ênfase4 67 6" xfId="17889" xr:uid="{00000000-0005-0000-0000-00000B550000}"/>
    <cellStyle name="40% - Ênfase4 67 7" xfId="21230" xr:uid="{00000000-0005-0000-0000-00000C550000}"/>
    <cellStyle name="40% - Ênfase4 67 8" xfId="24595" xr:uid="{00000000-0005-0000-0000-00000D550000}"/>
    <cellStyle name="40% - Ênfase4 67 9" xfId="27904" xr:uid="{00000000-0005-0000-0000-00000E550000}"/>
    <cellStyle name="40% - Ênfase4 68" xfId="1219" xr:uid="{00000000-0005-0000-0000-00000F550000}"/>
    <cellStyle name="40% - Ênfase4 68 2" xfId="4583" xr:uid="{00000000-0005-0000-0000-000010550000}"/>
    <cellStyle name="40% - Ênfase4 68 3" xfId="7891" xr:uid="{00000000-0005-0000-0000-000011550000}"/>
    <cellStyle name="40% - Ênfase4 68 4" xfId="11280" xr:uid="{00000000-0005-0000-0000-000012550000}"/>
    <cellStyle name="40% - Ênfase4 68 5" xfId="14594" xr:uid="{00000000-0005-0000-0000-000013550000}"/>
    <cellStyle name="40% - Ênfase4 68 6" xfId="17903" xr:uid="{00000000-0005-0000-0000-000014550000}"/>
    <cellStyle name="40% - Ênfase4 68 7" xfId="21244" xr:uid="{00000000-0005-0000-0000-000015550000}"/>
    <cellStyle name="40% - Ênfase4 68 8" xfId="24609" xr:uid="{00000000-0005-0000-0000-000016550000}"/>
    <cellStyle name="40% - Ênfase4 68 9" xfId="27918" xr:uid="{00000000-0005-0000-0000-000017550000}"/>
    <cellStyle name="40% - Ênfase4 69" xfId="1233" xr:uid="{00000000-0005-0000-0000-000018550000}"/>
    <cellStyle name="40% - Ênfase4 69 2" xfId="4597" xr:uid="{00000000-0005-0000-0000-000019550000}"/>
    <cellStyle name="40% - Ênfase4 69 3" xfId="7905" xr:uid="{00000000-0005-0000-0000-00001A550000}"/>
    <cellStyle name="40% - Ênfase4 69 4" xfId="11294" xr:uid="{00000000-0005-0000-0000-00001B550000}"/>
    <cellStyle name="40% - Ênfase4 69 5" xfId="14608" xr:uid="{00000000-0005-0000-0000-00001C550000}"/>
    <cellStyle name="40% - Ênfase4 69 6" xfId="17917" xr:uid="{00000000-0005-0000-0000-00001D550000}"/>
    <cellStyle name="40% - Ênfase4 69 7" xfId="21258" xr:uid="{00000000-0005-0000-0000-00001E550000}"/>
    <cellStyle name="40% - Ênfase4 69 8" xfId="24623" xr:uid="{00000000-0005-0000-0000-00001F550000}"/>
    <cellStyle name="40% - Ênfase4 69 9" xfId="27932" xr:uid="{00000000-0005-0000-0000-000020550000}"/>
    <cellStyle name="40% - Ênfase4 7" xfId="405" xr:uid="{00000000-0005-0000-0000-000021550000}"/>
    <cellStyle name="40% - Ênfase4 7 2" xfId="3769" xr:uid="{00000000-0005-0000-0000-000022550000}"/>
    <cellStyle name="40% - Ênfase4 7 3" xfId="7077" xr:uid="{00000000-0005-0000-0000-000023550000}"/>
    <cellStyle name="40% - Ênfase4 7 4" xfId="10466" xr:uid="{00000000-0005-0000-0000-000024550000}"/>
    <cellStyle name="40% - Ênfase4 7 5" xfId="13780" xr:uid="{00000000-0005-0000-0000-000025550000}"/>
    <cellStyle name="40% - Ênfase4 7 6" xfId="17089" xr:uid="{00000000-0005-0000-0000-000026550000}"/>
    <cellStyle name="40% - Ênfase4 7 7" xfId="20430" xr:uid="{00000000-0005-0000-0000-000027550000}"/>
    <cellStyle name="40% - Ênfase4 7 8" xfId="23795" xr:uid="{00000000-0005-0000-0000-000028550000}"/>
    <cellStyle name="40% - Ênfase4 7 9" xfId="27104" xr:uid="{00000000-0005-0000-0000-000029550000}"/>
    <cellStyle name="40% - Ênfase4 70" xfId="1247" xr:uid="{00000000-0005-0000-0000-00002A550000}"/>
    <cellStyle name="40% - Ênfase4 70 2" xfId="4611" xr:uid="{00000000-0005-0000-0000-00002B550000}"/>
    <cellStyle name="40% - Ênfase4 70 3" xfId="7919" xr:uid="{00000000-0005-0000-0000-00002C550000}"/>
    <cellStyle name="40% - Ênfase4 70 4" xfId="11308" xr:uid="{00000000-0005-0000-0000-00002D550000}"/>
    <cellStyle name="40% - Ênfase4 70 5" xfId="14622" xr:uid="{00000000-0005-0000-0000-00002E550000}"/>
    <cellStyle name="40% - Ênfase4 70 6" xfId="17931" xr:uid="{00000000-0005-0000-0000-00002F550000}"/>
    <cellStyle name="40% - Ênfase4 70 7" xfId="21272" xr:uid="{00000000-0005-0000-0000-000030550000}"/>
    <cellStyle name="40% - Ênfase4 70 8" xfId="24637" xr:uid="{00000000-0005-0000-0000-000031550000}"/>
    <cellStyle name="40% - Ênfase4 70 9" xfId="27946" xr:uid="{00000000-0005-0000-0000-000032550000}"/>
    <cellStyle name="40% - Ênfase4 71" xfId="1261" xr:uid="{00000000-0005-0000-0000-000033550000}"/>
    <cellStyle name="40% - Ênfase4 71 2" xfId="4625" xr:uid="{00000000-0005-0000-0000-000034550000}"/>
    <cellStyle name="40% - Ênfase4 71 3" xfId="7933" xr:uid="{00000000-0005-0000-0000-000035550000}"/>
    <cellStyle name="40% - Ênfase4 71 4" xfId="11322" xr:uid="{00000000-0005-0000-0000-000036550000}"/>
    <cellStyle name="40% - Ênfase4 71 5" xfId="14636" xr:uid="{00000000-0005-0000-0000-000037550000}"/>
    <cellStyle name="40% - Ênfase4 71 6" xfId="17945" xr:uid="{00000000-0005-0000-0000-000038550000}"/>
    <cellStyle name="40% - Ênfase4 71 7" xfId="21286" xr:uid="{00000000-0005-0000-0000-000039550000}"/>
    <cellStyle name="40% - Ênfase4 71 8" xfId="24651" xr:uid="{00000000-0005-0000-0000-00003A550000}"/>
    <cellStyle name="40% - Ênfase4 71 9" xfId="27960" xr:uid="{00000000-0005-0000-0000-00003B550000}"/>
    <cellStyle name="40% - Ênfase4 72" xfId="1275" xr:uid="{00000000-0005-0000-0000-00003C550000}"/>
    <cellStyle name="40% - Ênfase4 72 2" xfId="4639" xr:uid="{00000000-0005-0000-0000-00003D550000}"/>
    <cellStyle name="40% - Ênfase4 72 3" xfId="7947" xr:uid="{00000000-0005-0000-0000-00003E550000}"/>
    <cellStyle name="40% - Ênfase4 72 4" xfId="11336" xr:uid="{00000000-0005-0000-0000-00003F550000}"/>
    <cellStyle name="40% - Ênfase4 72 5" xfId="14650" xr:uid="{00000000-0005-0000-0000-000040550000}"/>
    <cellStyle name="40% - Ênfase4 72 6" xfId="17959" xr:uid="{00000000-0005-0000-0000-000041550000}"/>
    <cellStyle name="40% - Ênfase4 72 7" xfId="21300" xr:uid="{00000000-0005-0000-0000-000042550000}"/>
    <cellStyle name="40% - Ênfase4 72 8" xfId="24665" xr:uid="{00000000-0005-0000-0000-000043550000}"/>
    <cellStyle name="40% - Ênfase4 72 9" xfId="27974" xr:uid="{00000000-0005-0000-0000-000044550000}"/>
    <cellStyle name="40% - Ênfase4 73" xfId="1289" xr:uid="{00000000-0005-0000-0000-000045550000}"/>
    <cellStyle name="40% - Ênfase4 73 2" xfId="4653" xr:uid="{00000000-0005-0000-0000-000046550000}"/>
    <cellStyle name="40% - Ênfase4 73 3" xfId="7961" xr:uid="{00000000-0005-0000-0000-000047550000}"/>
    <cellStyle name="40% - Ênfase4 73 4" xfId="11350" xr:uid="{00000000-0005-0000-0000-000048550000}"/>
    <cellStyle name="40% - Ênfase4 73 5" xfId="14664" xr:uid="{00000000-0005-0000-0000-000049550000}"/>
    <cellStyle name="40% - Ênfase4 73 6" xfId="17973" xr:uid="{00000000-0005-0000-0000-00004A550000}"/>
    <cellStyle name="40% - Ênfase4 73 7" xfId="21314" xr:uid="{00000000-0005-0000-0000-00004B550000}"/>
    <cellStyle name="40% - Ênfase4 73 8" xfId="24679" xr:uid="{00000000-0005-0000-0000-00004C550000}"/>
    <cellStyle name="40% - Ênfase4 73 9" xfId="27988" xr:uid="{00000000-0005-0000-0000-00004D550000}"/>
    <cellStyle name="40% - Ênfase4 74" xfId="1303" xr:uid="{00000000-0005-0000-0000-00004E550000}"/>
    <cellStyle name="40% - Ênfase4 74 2" xfId="4667" xr:uid="{00000000-0005-0000-0000-00004F550000}"/>
    <cellStyle name="40% - Ênfase4 74 3" xfId="7975" xr:uid="{00000000-0005-0000-0000-000050550000}"/>
    <cellStyle name="40% - Ênfase4 74 4" xfId="11364" xr:uid="{00000000-0005-0000-0000-000051550000}"/>
    <cellStyle name="40% - Ênfase4 74 5" xfId="14678" xr:uid="{00000000-0005-0000-0000-000052550000}"/>
    <cellStyle name="40% - Ênfase4 74 6" xfId="17987" xr:uid="{00000000-0005-0000-0000-000053550000}"/>
    <cellStyle name="40% - Ênfase4 74 7" xfId="21328" xr:uid="{00000000-0005-0000-0000-000054550000}"/>
    <cellStyle name="40% - Ênfase4 74 8" xfId="24693" xr:uid="{00000000-0005-0000-0000-000055550000}"/>
    <cellStyle name="40% - Ênfase4 74 9" xfId="28002" xr:uid="{00000000-0005-0000-0000-000056550000}"/>
    <cellStyle name="40% - Ênfase4 75" xfId="1317" xr:uid="{00000000-0005-0000-0000-000057550000}"/>
    <cellStyle name="40% - Ênfase4 75 2" xfId="4681" xr:uid="{00000000-0005-0000-0000-000058550000}"/>
    <cellStyle name="40% - Ênfase4 75 3" xfId="7989" xr:uid="{00000000-0005-0000-0000-000059550000}"/>
    <cellStyle name="40% - Ênfase4 75 4" xfId="11378" xr:uid="{00000000-0005-0000-0000-00005A550000}"/>
    <cellStyle name="40% - Ênfase4 75 5" xfId="14692" xr:uid="{00000000-0005-0000-0000-00005B550000}"/>
    <cellStyle name="40% - Ênfase4 75 6" xfId="18001" xr:uid="{00000000-0005-0000-0000-00005C550000}"/>
    <cellStyle name="40% - Ênfase4 75 7" xfId="21342" xr:uid="{00000000-0005-0000-0000-00005D550000}"/>
    <cellStyle name="40% - Ênfase4 75 8" xfId="24707" xr:uid="{00000000-0005-0000-0000-00005E550000}"/>
    <cellStyle name="40% - Ênfase4 75 9" xfId="28016" xr:uid="{00000000-0005-0000-0000-00005F550000}"/>
    <cellStyle name="40% - Ênfase4 76" xfId="1331" xr:uid="{00000000-0005-0000-0000-000060550000}"/>
    <cellStyle name="40% - Ênfase4 76 2" xfId="4695" xr:uid="{00000000-0005-0000-0000-000061550000}"/>
    <cellStyle name="40% - Ênfase4 76 3" xfId="8003" xr:uid="{00000000-0005-0000-0000-000062550000}"/>
    <cellStyle name="40% - Ênfase4 76 4" xfId="11392" xr:uid="{00000000-0005-0000-0000-000063550000}"/>
    <cellStyle name="40% - Ênfase4 76 5" xfId="14706" xr:uid="{00000000-0005-0000-0000-000064550000}"/>
    <cellStyle name="40% - Ênfase4 76 6" xfId="18015" xr:uid="{00000000-0005-0000-0000-000065550000}"/>
    <cellStyle name="40% - Ênfase4 76 7" xfId="21356" xr:uid="{00000000-0005-0000-0000-000066550000}"/>
    <cellStyle name="40% - Ênfase4 76 8" xfId="24721" xr:uid="{00000000-0005-0000-0000-000067550000}"/>
    <cellStyle name="40% - Ênfase4 76 9" xfId="28030" xr:uid="{00000000-0005-0000-0000-000068550000}"/>
    <cellStyle name="40% - Ênfase4 77" xfId="1345" xr:uid="{00000000-0005-0000-0000-000069550000}"/>
    <cellStyle name="40% - Ênfase4 77 2" xfId="4709" xr:uid="{00000000-0005-0000-0000-00006A550000}"/>
    <cellStyle name="40% - Ênfase4 77 3" xfId="8017" xr:uid="{00000000-0005-0000-0000-00006B550000}"/>
    <cellStyle name="40% - Ênfase4 77 4" xfId="11406" xr:uid="{00000000-0005-0000-0000-00006C550000}"/>
    <cellStyle name="40% - Ênfase4 77 5" xfId="14720" xr:uid="{00000000-0005-0000-0000-00006D550000}"/>
    <cellStyle name="40% - Ênfase4 77 6" xfId="18029" xr:uid="{00000000-0005-0000-0000-00006E550000}"/>
    <cellStyle name="40% - Ênfase4 77 7" xfId="21370" xr:uid="{00000000-0005-0000-0000-00006F550000}"/>
    <cellStyle name="40% - Ênfase4 77 8" xfId="24735" xr:uid="{00000000-0005-0000-0000-000070550000}"/>
    <cellStyle name="40% - Ênfase4 77 9" xfId="28044" xr:uid="{00000000-0005-0000-0000-000071550000}"/>
    <cellStyle name="40% - Ênfase4 78" xfId="1359" xr:uid="{00000000-0005-0000-0000-000072550000}"/>
    <cellStyle name="40% - Ênfase4 78 2" xfId="4723" xr:uid="{00000000-0005-0000-0000-000073550000}"/>
    <cellStyle name="40% - Ênfase4 78 3" xfId="8031" xr:uid="{00000000-0005-0000-0000-000074550000}"/>
    <cellStyle name="40% - Ênfase4 78 4" xfId="11420" xr:uid="{00000000-0005-0000-0000-000075550000}"/>
    <cellStyle name="40% - Ênfase4 78 5" xfId="14734" xr:uid="{00000000-0005-0000-0000-000076550000}"/>
    <cellStyle name="40% - Ênfase4 78 6" xfId="18043" xr:uid="{00000000-0005-0000-0000-000077550000}"/>
    <cellStyle name="40% - Ênfase4 78 7" xfId="21384" xr:uid="{00000000-0005-0000-0000-000078550000}"/>
    <cellStyle name="40% - Ênfase4 78 8" xfId="24749" xr:uid="{00000000-0005-0000-0000-000079550000}"/>
    <cellStyle name="40% - Ênfase4 78 9" xfId="28058" xr:uid="{00000000-0005-0000-0000-00007A550000}"/>
    <cellStyle name="40% - Ênfase4 79" xfId="1373" xr:uid="{00000000-0005-0000-0000-00007B550000}"/>
    <cellStyle name="40% - Ênfase4 79 2" xfId="4737" xr:uid="{00000000-0005-0000-0000-00007C550000}"/>
    <cellStyle name="40% - Ênfase4 79 3" xfId="8045" xr:uid="{00000000-0005-0000-0000-00007D550000}"/>
    <cellStyle name="40% - Ênfase4 79 4" xfId="11434" xr:uid="{00000000-0005-0000-0000-00007E550000}"/>
    <cellStyle name="40% - Ênfase4 79 5" xfId="14748" xr:uid="{00000000-0005-0000-0000-00007F550000}"/>
    <cellStyle name="40% - Ênfase4 79 6" xfId="18057" xr:uid="{00000000-0005-0000-0000-000080550000}"/>
    <cellStyle name="40% - Ênfase4 79 7" xfId="21398" xr:uid="{00000000-0005-0000-0000-000081550000}"/>
    <cellStyle name="40% - Ênfase4 79 8" xfId="24763" xr:uid="{00000000-0005-0000-0000-000082550000}"/>
    <cellStyle name="40% - Ênfase4 79 9" xfId="28072" xr:uid="{00000000-0005-0000-0000-000083550000}"/>
    <cellStyle name="40% - Ênfase4 8" xfId="418" xr:uid="{00000000-0005-0000-0000-000084550000}"/>
    <cellStyle name="40% - Ênfase4 8 2" xfId="3782" xr:uid="{00000000-0005-0000-0000-000085550000}"/>
    <cellStyle name="40% - Ênfase4 8 3" xfId="7090" xr:uid="{00000000-0005-0000-0000-000086550000}"/>
    <cellStyle name="40% - Ênfase4 8 4" xfId="10479" xr:uid="{00000000-0005-0000-0000-000087550000}"/>
    <cellStyle name="40% - Ênfase4 8 5" xfId="13793" xr:uid="{00000000-0005-0000-0000-000088550000}"/>
    <cellStyle name="40% - Ênfase4 8 6" xfId="17102" xr:uid="{00000000-0005-0000-0000-000089550000}"/>
    <cellStyle name="40% - Ênfase4 8 7" xfId="20443" xr:uid="{00000000-0005-0000-0000-00008A550000}"/>
    <cellStyle name="40% - Ênfase4 8 8" xfId="23808" xr:uid="{00000000-0005-0000-0000-00008B550000}"/>
    <cellStyle name="40% - Ênfase4 8 9" xfId="27117" xr:uid="{00000000-0005-0000-0000-00008C550000}"/>
    <cellStyle name="40% - Ênfase4 80" xfId="1387" xr:uid="{00000000-0005-0000-0000-00008D550000}"/>
    <cellStyle name="40% - Ênfase4 80 2" xfId="4751" xr:uid="{00000000-0005-0000-0000-00008E550000}"/>
    <cellStyle name="40% - Ênfase4 80 3" xfId="8059" xr:uid="{00000000-0005-0000-0000-00008F550000}"/>
    <cellStyle name="40% - Ênfase4 80 4" xfId="11448" xr:uid="{00000000-0005-0000-0000-000090550000}"/>
    <cellStyle name="40% - Ênfase4 80 5" xfId="14762" xr:uid="{00000000-0005-0000-0000-000091550000}"/>
    <cellStyle name="40% - Ênfase4 80 6" xfId="18071" xr:uid="{00000000-0005-0000-0000-000092550000}"/>
    <cellStyle name="40% - Ênfase4 80 7" xfId="21412" xr:uid="{00000000-0005-0000-0000-000093550000}"/>
    <cellStyle name="40% - Ênfase4 80 8" xfId="24777" xr:uid="{00000000-0005-0000-0000-000094550000}"/>
    <cellStyle name="40% - Ênfase4 80 9" xfId="28086" xr:uid="{00000000-0005-0000-0000-000095550000}"/>
    <cellStyle name="40% - Ênfase4 81" xfId="1401" xr:uid="{00000000-0005-0000-0000-000096550000}"/>
    <cellStyle name="40% - Ênfase4 81 2" xfId="4765" xr:uid="{00000000-0005-0000-0000-000097550000}"/>
    <cellStyle name="40% - Ênfase4 81 3" xfId="8073" xr:uid="{00000000-0005-0000-0000-000098550000}"/>
    <cellStyle name="40% - Ênfase4 81 4" xfId="11462" xr:uid="{00000000-0005-0000-0000-000099550000}"/>
    <cellStyle name="40% - Ênfase4 81 5" xfId="14776" xr:uid="{00000000-0005-0000-0000-00009A550000}"/>
    <cellStyle name="40% - Ênfase4 81 6" xfId="18085" xr:uid="{00000000-0005-0000-0000-00009B550000}"/>
    <cellStyle name="40% - Ênfase4 81 7" xfId="21426" xr:uid="{00000000-0005-0000-0000-00009C550000}"/>
    <cellStyle name="40% - Ênfase4 81 8" xfId="24791" xr:uid="{00000000-0005-0000-0000-00009D550000}"/>
    <cellStyle name="40% - Ênfase4 81 9" xfId="28100" xr:uid="{00000000-0005-0000-0000-00009E550000}"/>
    <cellStyle name="40% - Ênfase4 82" xfId="1415" xr:uid="{00000000-0005-0000-0000-00009F550000}"/>
    <cellStyle name="40% - Ênfase4 82 2" xfId="4779" xr:uid="{00000000-0005-0000-0000-0000A0550000}"/>
    <cellStyle name="40% - Ênfase4 82 3" xfId="8087" xr:uid="{00000000-0005-0000-0000-0000A1550000}"/>
    <cellStyle name="40% - Ênfase4 82 4" xfId="11476" xr:uid="{00000000-0005-0000-0000-0000A2550000}"/>
    <cellStyle name="40% - Ênfase4 82 5" xfId="14790" xr:uid="{00000000-0005-0000-0000-0000A3550000}"/>
    <cellStyle name="40% - Ênfase4 82 6" xfId="18099" xr:uid="{00000000-0005-0000-0000-0000A4550000}"/>
    <cellStyle name="40% - Ênfase4 82 7" xfId="21440" xr:uid="{00000000-0005-0000-0000-0000A5550000}"/>
    <cellStyle name="40% - Ênfase4 82 8" xfId="24805" xr:uid="{00000000-0005-0000-0000-0000A6550000}"/>
    <cellStyle name="40% - Ênfase4 82 9" xfId="28114" xr:uid="{00000000-0005-0000-0000-0000A7550000}"/>
    <cellStyle name="40% - Ênfase4 83" xfId="1429" xr:uid="{00000000-0005-0000-0000-0000A8550000}"/>
    <cellStyle name="40% - Ênfase4 83 2" xfId="4793" xr:uid="{00000000-0005-0000-0000-0000A9550000}"/>
    <cellStyle name="40% - Ênfase4 83 3" xfId="8101" xr:uid="{00000000-0005-0000-0000-0000AA550000}"/>
    <cellStyle name="40% - Ênfase4 83 4" xfId="11490" xr:uid="{00000000-0005-0000-0000-0000AB550000}"/>
    <cellStyle name="40% - Ênfase4 83 5" xfId="14804" xr:uid="{00000000-0005-0000-0000-0000AC550000}"/>
    <cellStyle name="40% - Ênfase4 83 6" xfId="18113" xr:uid="{00000000-0005-0000-0000-0000AD550000}"/>
    <cellStyle name="40% - Ênfase4 83 7" xfId="21454" xr:uid="{00000000-0005-0000-0000-0000AE550000}"/>
    <cellStyle name="40% - Ênfase4 83 8" xfId="24819" xr:uid="{00000000-0005-0000-0000-0000AF550000}"/>
    <cellStyle name="40% - Ênfase4 83 9" xfId="28128" xr:uid="{00000000-0005-0000-0000-0000B0550000}"/>
    <cellStyle name="40% - Ênfase4 84" xfId="1443" xr:uid="{00000000-0005-0000-0000-0000B1550000}"/>
    <cellStyle name="40% - Ênfase4 84 2" xfId="4807" xr:uid="{00000000-0005-0000-0000-0000B2550000}"/>
    <cellStyle name="40% - Ênfase4 84 3" xfId="8115" xr:uid="{00000000-0005-0000-0000-0000B3550000}"/>
    <cellStyle name="40% - Ênfase4 84 4" xfId="11504" xr:uid="{00000000-0005-0000-0000-0000B4550000}"/>
    <cellStyle name="40% - Ênfase4 84 5" xfId="14818" xr:uid="{00000000-0005-0000-0000-0000B5550000}"/>
    <cellStyle name="40% - Ênfase4 84 6" xfId="18127" xr:uid="{00000000-0005-0000-0000-0000B6550000}"/>
    <cellStyle name="40% - Ênfase4 84 7" xfId="21468" xr:uid="{00000000-0005-0000-0000-0000B7550000}"/>
    <cellStyle name="40% - Ênfase4 84 8" xfId="24833" xr:uid="{00000000-0005-0000-0000-0000B8550000}"/>
    <cellStyle name="40% - Ênfase4 84 9" xfId="28142" xr:uid="{00000000-0005-0000-0000-0000B9550000}"/>
    <cellStyle name="40% - Ênfase4 85" xfId="1457" xr:uid="{00000000-0005-0000-0000-0000BA550000}"/>
    <cellStyle name="40% - Ênfase4 85 2" xfId="4821" xr:uid="{00000000-0005-0000-0000-0000BB550000}"/>
    <cellStyle name="40% - Ênfase4 85 3" xfId="8129" xr:uid="{00000000-0005-0000-0000-0000BC550000}"/>
    <cellStyle name="40% - Ênfase4 85 4" xfId="11518" xr:uid="{00000000-0005-0000-0000-0000BD550000}"/>
    <cellStyle name="40% - Ênfase4 85 5" xfId="14832" xr:uid="{00000000-0005-0000-0000-0000BE550000}"/>
    <cellStyle name="40% - Ênfase4 85 6" xfId="18141" xr:uid="{00000000-0005-0000-0000-0000BF550000}"/>
    <cellStyle name="40% - Ênfase4 85 7" xfId="21482" xr:uid="{00000000-0005-0000-0000-0000C0550000}"/>
    <cellStyle name="40% - Ênfase4 85 8" xfId="24847" xr:uid="{00000000-0005-0000-0000-0000C1550000}"/>
    <cellStyle name="40% - Ênfase4 85 9" xfId="28156" xr:uid="{00000000-0005-0000-0000-0000C2550000}"/>
    <cellStyle name="40% - Ênfase4 86" xfId="1471" xr:uid="{00000000-0005-0000-0000-0000C3550000}"/>
    <cellStyle name="40% - Ênfase4 86 2" xfId="4835" xr:uid="{00000000-0005-0000-0000-0000C4550000}"/>
    <cellStyle name="40% - Ênfase4 86 3" xfId="8143" xr:uid="{00000000-0005-0000-0000-0000C5550000}"/>
    <cellStyle name="40% - Ênfase4 86 4" xfId="11532" xr:uid="{00000000-0005-0000-0000-0000C6550000}"/>
    <cellStyle name="40% - Ênfase4 86 5" xfId="14846" xr:uid="{00000000-0005-0000-0000-0000C7550000}"/>
    <cellStyle name="40% - Ênfase4 86 6" xfId="18155" xr:uid="{00000000-0005-0000-0000-0000C8550000}"/>
    <cellStyle name="40% - Ênfase4 86 7" xfId="21496" xr:uid="{00000000-0005-0000-0000-0000C9550000}"/>
    <cellStyle name="40% - Ênfase4 86 8" xfId="24861" xr:uid="{00000000-0005-0000-0000-0000CA550000}"/>
    <cellStyle name="40% - Ênfase4 86 9" xfId="28170" xr:uid="{00000000-0005-0000-0000-0000CB550000}"/>
    <cellStyle name="40% - Ênfase4 87" xfId="1485" xr:uid="{00000000-0005-0000-0000-0000CC550000}"/>
    <cellStyle name="40% - Ênfase4 87 2" xfId="4849" xr:uid="{00000000-0005-0000-0000-0000CD550000}"/>
    <cellStyle name="40% - Ênfase4 87 3" xfId="8157" xr:uid="{00000000-0005-0000-0000-0000CE550000}"/>
    <cellStyle name="40% - Ênfase4 87 4" xfId="11546" xr:uid="{00000000-0005-0000-0000-0000CF550000}"/>
    <cellStyle name="40% - Ênfase4 87 5" xfId="14860" xr:uid="{00000000-0005-0000-0000-0000D0550000}"/>
    <cellStyle name="40% - Ênfase4 87 6" xfId="18169" xr:uid="{00000000-0005-0000-0000-0000D1550000}"/>
    <cellStyle name="40% - Ênfase4 87 7" xfId="21510" xr:uid="{00000000-0005-0000-0000-0000D2550000}"/>
    <cellStyle name="40% - Ênfase4 87 8" xfId="24875" xr:uid="{00000000-0005-0000-0000-0000D3550000}"/>
    <cellStyle name="40% - Ênfase4 87 9" xfId="28184" xr:uid="{00000000-0005-0000-0000-0000D4550000}"/>
    <cellStyle name="40% - Ênfase4 88" xfId="1499" xr:uid="{00000000-0005-0000-0000-0000D5550000}"/>
    <cellStyle name="40% - Ênfase4 88 2" xfId="4863" xr:uid="{00000000-0005-0000-0000-0000D6550000}"/>
    <cellStyle name="40% - Ênfase4 88 3" xfId="8171" xr:uid="{00000000-0005-0000-0000-0000D7550000}"/>
    <cellStyle name="40% - Ênfase4 88 4" xfId="11560" xr:uid="{00000000-0005-0000-0000-0000D8550000}"/>
    <cellStyle name="40% - Ênfase4 88 5" xfId="14874" xr:uid="{00000000-0005-0000-0000-0000D9550000}"/>
    <cellStyle name="40% - Ênfase4 88 6" xfId="18183" xr:uid="{00000000-0005-0000-0000-0000DA550000}"/>
    <cellStyle name="40% - Ênfase4 88 7" xfId="21524" xr:uid="{00000000-0005-0000-0000-0000DB550000}"/>
    <cellStyle name="40% - Ênfase4 88 8" xfId="24889" xr:uid="{00000000-0005-0000-0000-0000DC550000}"/>
    <cellStyle name="40% - Ênfase4 88 9" xfId="28198" xr:uid="{00000000-0005-0000-0000-0000DD550000}"/>
    <cellStyle name="40% - Ênfase4 89" xfId="1513" xr:uid="{00000000-0005-0000-0000-0000DE550000}"/>
    <cellStyle name="40% - Ênfase4 89 2" xfId="4877" xr:uid="{00000000-0005-0000-0000-0000DF550000}"/>
    <cellStyle name="40% - Ênfase4 89 3" xfId="8185" xr:uid="{00000000-0005-0000-0000-0000E0550000}"/>
    <cellStyle name="40% - Ênfase4 89 4" xfId="11574" xr:uid="{00000000-0005-0000-0000-0000E1550000}"/>
    <cellStyle name="40% - Ênfase4 89 5" xfId="14888" xr:uid="{00000000-0005-0000-0000-0000E2550000}"/>
    <cellStyle name="40% - Ênfase4 89 6" xfId="18197" xr:uid="{00000000-0005-0000-0000-0000E3550000}"/>
    <cellStyle name="40% - Ênfase4 89 7" xfId="21538" xr:uid="{00000000-0005-0000-0000-0000E4550000}"/>
    <cellStyle name="40% - Ênfase4 89 8" xfId="24903" xr:uid="{00000000-0005-0000-0000-0000E5550000}"/>
    <cellStyle name="40% - Ênfase4 89 9" xfId="28212" xr:uid="{00000000-0005-0000-0000-0000E6550000}"/>
    <cellStyle name="40% - Ênfase4 9" xfId="431" xr:uid="{00000000-0005-0000-0000-0000E7550000}"/>
    <cellStyle name="40% - Ênfase4 9 2" xfId="3795" xr:uid="{00000000-0005-0000-0000-0000E8550000}"/>
    <cellStyle name="40% - Ênfase4 9 3" xfId="7103" xr:uid="{00000000-0005-0000-0000-0000E9550000}"/>
    <cellStyle name="40% - Ênfase4 9 4" xfId="10492" xr:uid="{00000000-0005-0000-0000-0000EA550000}"/>
    <cellStyle name="40% - Ênfase4 9 5" xfId="13806" xr:uid="{00000000-0005-0000-0000-0000EB550000}"/>
    <cellStyle name="40% - Ênfase4 9 6" xfId="17115" xr:uid="{00000000-0005-0000-0000-0000EC550000}"/>
    <cellStyle name="40% - Ênfase4 9 7" xfId="20456" xr:uid="{00000000-0005-0000-0000-0000ED550000}"/>
    <cellStyle name="40% - Ênfase4 9 8" xfId="23821" xr:uid="{00000000-0005-0000-0000-0000EE550000}"/>
    <cellStyle name="40% - Ênfase4 9 9" xfId="27130" xr:uid="{00000000-0005-0000-0000-0000EF550000}"/>
    <cellStyle name="40% - Ênfase4 90" xfId="1527" xr:uid="{00000000-0005-0000-0000-0000F0550000}"/>
    <cellStyle name="40% - Ênfase4 90 2" xfId="4891" xr:uid="{00000000-0005-0000-0000-0000F1550000}"/>
    <cellStyle name="40% - Ênfase4 90 3" xfId="8199" xr:uid="{00000000-0005-0000-0000-0000F2550000}"/>
    <cellStyle name="40% - Ênfase4 90 4" xfId="11588" xr:uid="{00000000-0005-0000-0000-0000F3550000}"/>
    <cellStyle name="40% - Ênfase4 90 5" xfId="14902" xr:uid="{00000000-0005-0000-0000-0000F4550000}"/>
    <cellStyle name="40% - Ênfase4 90 6" xfId="18211" xr:uid="{00000000-0005-0000-0000-0000F5550000}"/>
    <cellStyle name="40% - Ênfase4 90 7" xfId="21552" xr:uid="{00000000-0005-0000-0000-0000F6550000}"/>
    <cellStyle name="40% - Ênfase4 90 8" xfId="24917" xr:uid="{00000000-0005-0000-0000-0000F7550000}"/>
    <cellStyle name="40% - Ênfase4 90 9" xfId="28226" xr:uid="{00000000-0005-0000-0000-0000F8550000}"/>
    <cellStyle name="40% - Ênfase4 91" xfId="1541" xr:uid="{00000000-0005-0000-0000-0000F9550000}"/>
    <cellStyle name="40% - Ênfase4 91 2" xfId="4905" xr:uid="{00000000-0005-0000-0000-0000FA550000}"/>
    <cellStyle name="40% - Ênfase4 91 3" xfId="8213" xr:uid="{00000000-0005-0000-0000-0000FB550000}"/>
    <cellStyle name="40% - Ênfase4 91 4" xfId="11602" xr:uid="{00000000-0005-0000-0000-0000FC550000}"/>
    <cellStyle name="40% - Ênfase4 91 5" xfId="14916" xr:uid="{00000000-0005-0000-0000-0000FD550000}"/>
    <cellStyle name="40% - Ênfase4 91 6" xfId="18225" xr:uid="{00000000-0005-0000-0000-0000FE550000}"/>
    <cellStyle name="40% - Ênfase4 91 7" xfId="21566" xr:uid="{00000000-0005-0000-0000-0000FF550000}"/>
    <cellStyle name="40% - Ênfase4 91 8" xfId="24931" xr:uid="{00000000-0005-0000-0000-000000560000}"/>
    <cellStyle name="40% - Ênfase4 91 9" xfId="28240" xr:uid="{00000000-0005-0000-0000-000001560000}"/>
    <cellStyle name="40% - Ênfase4 92" xfId="1555" xr:uid="{00000000-0005-0000-0000-000002560000}"/>
    <cellStyle name="40% - Ênfase4 92 2" xfId="4919" xr:uid="{00000000-0005-0000-0000-000003560000}"/>
    <cellStyle name="40% - Ênfase4 92 3" xfId="8227" xr:uid="{00000000-0005-0000-0000-000004560000}"/>
    <cellStyle name="40% - Ênfase4 92 4" xfId="11616" xr:uid="{00000000-0005-0000-0000-000005560000}"/>
    <cellStyle name="40% - Ênfase4 92 5" xfId="14930" xr:uid="{00000000-0005-0000-0000-000006560000}"/>
    <cellStyle name="40% - Ênfase4 92 6" xfId="18239" xr:uid="{00000000-0005-0000-0000-000007560000}"/>
    <cellStyle name="40% - Ênfase4 92 7" xfId="21580" xr:uid="{00000000-0005-0000-0000-000008560000}"/>
    <cellStyle name="40% - Ênfase4 92 8" xfId="24945" xr:uid="{00000000-0005-0000-0000-000009560000}"/>
    <cellStyle name="40% - Ênfase4 92 9" xfId="28254" xr:uid="{00000000-0005-0000-0000-00000A560000}"/>
    <cellStyle name="40% - Ênfase4 93" xfId="1577" xr:uid="{00000000-0005-0000-0000-00000B560000}"/>
    <cellStyle name="40% - Ênfase4 93 2" xfId="4941" xr:uid="{00000000-0005-0000-0000-00000C560000}"/>
    <cellStyle name="40% - Ênfase4 93 3" xfId="8249" xr:uid="{00000000-0005-0000-0000-00000D560000}"/>
    <cellStyle name="40% - Ênfase4 93 4" xfId="11638" xr:uid="{00000000-0005-0000-0000-00000E560000}"/>
    <cellStyle name="40% - Ênfase4 93 5" xfId="14952" xr:uid="{00000000-0005-0000-0000-00000F560000}"/>
    <cellStyle name="40% - Ênfase4 93 6" xfId="18261" xr:uid="{00000000-0005-0000-0000-000010560000}"/>
    <cellStyle name="40% - Ênfase4 93 7" xfId="21602" xr:uid="{00000000-0005-0000-0000-000011560000}"/>
    <cellStyle name="40% - Ênfase4 93 8" xfId="24967" xr:uid="{00000000-0005-0000-0000-000012560000}"/>
    <cellStyle name="40% - Ênfase4 93 9" xfId="28276" xr:uid="{00000000-0005-0000-0000-000013560000}"/>
    <cellStyle name="40% - Ênfase4 94" xfId="1595" xr:uid="{00000000-0005-0000-0000-000014560000}"/>
    <cellStyle name="40% - Ênfase4 94 2" xfId="4959" xr:uid="{00000000-0005-0000-0000-000015560000}"/>
    <cellStyle name="40% - Ênfase4 94 3" xfId="8267" xr:uid="{00000000-0005-0000-0000-000016560000}"/>
    <cellStyle name="40% - Ênfase4 94 4" xfId="11656" xr:uid="{00000000-0005-0000-0000-000017560000}"/>
    <cellStyle name="40% - Ênfase4 94 5" xfId="14970" xr:uid="{00000000-0005-0000-0000-000018560000}"/>
    <cellStyle name="40% - Ênfase4 94 6" xfId="18279" xr:uid="{00000000-0005-0000-0000-000019560000}"/>
    <cellStyle name="40% - Ênfase4 94 7" xfId="21620" xr:uid="{00000000-0005-0000-0000-00001A560000}"/>
    <cellStyle name="40% - Ênfase4 94 8" xfId="24985" xr:uid="{00000000-0005-0000-0000-00001B560000}"/>
    <cellStyle name="40% - Ênfase4 94 9" xfId="28294" xr:uid="{00000000-0005-0000-0000-00001C560000}"/>
    <cellStyle name="40% - Ênfase4 95" xfId="1608" xr:uid="{00000000-0005-0000-0000-00001D560000}"/>
    <cellStyle name="40% - Ênfase4 95 2" xfId="4972" xr:uid="{00000000-0005-0000-0000-00001E560000}"/>
    <cellStyle name="40% - Ênfase4 95 3" xfId="8280" xr:uid="{00000000-0005-0000-0000-00001F560000}"/>
    <cellStyle name="40% - Ênfase4 95 4" xfId="11669" xr:uid="{00000000-0005-0000-0000-000020560000}"/>
    <cellStyle name="40% - Ênfase4 95 5" xfId="14983" xr:uid="{00000000-0005-0000-0000-000021560000}"/>
    <cellStyle name="40% - Ênfase4 95 6" xfId="18292" xr:uid="{00000000-0005-0000-0000-000022560000}"/>
    <cellStyle name="40% - Ênfase4 95 7" xfId="21633" xr:uid="{00000000-0005-0000-0000-000023560000}"/>
    <cellStyle name="40% - Ênfase4 95 8" xfId="24998" xr:uid="{00000000-0005-0000-0000-000024560000}"/>
    <cellStyle name="40% - Ênfase4 95 9" xfId="28307" xr:uid="{00000000-0005-0000-0000-000025560000}"/>
    <cellStyle name="40% - Ênfase4 96" xfId="1621" xr:uid="{00000000-0005-0000-0000-000026560000}"/>
    <cellStyle name="40% - Ênfase4 96 2" xfId="4985" xr:uid="{00000000-0005-0000-0000-000027560000}"/>
    <cellStyle name="40% - Ênfase4 96 3" xfId="8293" xr:uid="{00000000-0005-0000-0000-000028560000}"/>
    <cellStyle name="40% - Ênfase4 96 4" xfId="11682" xr:uid="{00000000-0005-0000-0000-000029560000}"/>
    <cellStyle name="40% - Ênfase4 96 5" xfId="14996" xr:uid="{00000000-0005-0000-0000-00002A560000}"/>
    <cellStyle name="40% - Ênfase4 96 6" xfId="18305" xr:uid="{00000000-0005-0000-0000-00002B560000}"/>
    <cellStyle name="40% - Ênfase4 96 7" xfId="21646" xr:uid="{00000000-0005-0000-0000-00002C560000}"/>
    <cellStyle name="40% - Ênfase4 96 8" xfId="25011" xr:uid="{00000000-0005-0000-0000-00002D560000}"/>
    <cellStyle name="40% - Ênfase4 96 9" xfId="28320" xr:uid="{00000000-0005-0000-0000-00002E560000}"/>
    <cellStyle name="40% - Ênfase4 97" xfId="1634" xr:uid="{00000000-0005-0000-0000-00002F560000}"/>
    <cellStyle name="40% - Ênfase4 97 2" xfId="4998" xr:uid="{00000000-0005-0000-0000-000030560000}"/>
    <cellStyle name="40% - Ênfase4 97 3" xfId="8306" xr:uid="{00000000-0005-0000-0000-000031560000}"/>
    <cellStyle name="40% - Ênfase4 97 4" xfId="11695" xr:uid="{00000000-0005-0000-0000-000032560000}"/>
    <cellStyle name="40% - Ênfase4 97 5" xfId="15009" xr:uid="{00000000-0005-0000-0000-000033560000}"/>
    <cellStyle name="40% - Ênfase4 97 6" xfId="18318" xr:uid="{00000000-0005-0000-0000-000034560000}"/>
    <cellStyle name="40% - Ênfase4 97 7" xfId="21659" xr:uid="{00000000-0005-0000-0000-000035560000}"/>
    <cellStyle name="40% - Ênfase4 97 8" xfId="25024" xr:uid="{00000000-0005-0000-0000-000036560000}"/>
    <cellStyle name="40% - Ênfase4 97 9" xfId="28333" xr:uid="{00000000-0005-0000-0000-000037560000}"/>
    <cellStyle name="40% - Ênfase4 98" xfId="1647" xr:uid="{00000000-0005-0000-0000-000038560000}"/>
    <cellStyle name="40% - Ênfase4 98 2" xfId="5011" xr:uid="{00000000-0005-0000-0000-000039560000}"/>
    <cellStyle name="40% - Ênfase4 98 3" xfId="8319" xr:uid="{00000000-0005-0000-0000-00003A560000}"/>
    <cellStyle name="40% - Ênfase4 98 4" xfId="11708" xr:uid="{00000000-0005-0000-0000-00003B560000}"/>
    <cellStyle name="40% - Ênfase4 98 5" xfId="15022" xr:uid="{00000000-0005-0000-0000-00003C560000}"/>
    <cellStyle name="40% - Ênfase4 98 6" xfId="18331" xr:uid="{00000000-0005-0000-0000-00003D560000}"/>
    <cellStyle name="40% - Ênfase4 98 7" xfId="21672" xr:uid="{00000000-0005-0000-0000-00003E560000}"/>
    <cellStyle name="40% - Ênfase4 98 8" xfId="25037" xr:uid="{00000000-0005-0000-0000-00003F560000}"/>
    <cellStyle name="40% - Ênfase4 98 9" xfId="28346" xr:uid="{00000000-0005-0000-0000-000040560000}"/>
    <cellStyle name="40% - Ênfase4 99" xfId="1660" xr:uid="{00000000-0005-0000-0000-000041560000}"/>
    <cellStyle name="40% - Ênfase4 99 2" xfId="5024" xr:uid="{00000000-0005-0000-0000-000042560000}"/>
    <cellStyle name="40% - Ênfase4 99 3" xfId="8332" xr:uid="{00000000-0005-0000-0000-000043560000}"/>
    <cellStyle name="40% - Ênfase4 99 4" xfId="11721" xr:uid="{00000000-0005-0000-0000-000044560000}"/>
    <cellStyle name="40% - Ênfase4 99 5" xfId="15035" xr:uid="{00000000-0005-0000-0000-000045560000}"/>
    <cellStyle name="40% - Ênfase4 99 6" xfId="18344" xr:uid="{00000000-0005-0000-0000-000046560000}"/>
    <cellStyle name="40% - Ênfase4 99 7" xfId="21685" xr:uid="{00000000-0005-0000-0000-000047560000}"/>
    <cellStyle name="40% - Ênfase4 99 8" xfId="25050" xr:uid="{00000000-0005-0000-0000-000048560000}"/>
    <cellStyle name="40% - Ênfase4 99 9" xfId="28359" xr:uid="{00000000-0005-0000-0000-000049560000}"/>
    <cellStyle name="40% - Ênfase5" xfId="38" builtinId="47" customBuiltin="1"/>
    <cellStyle name="40% - Ênfase5 10" xfId="443" xr:uid="{00000000-0005-0000-0000-00004B560000}"/>
    <cellStyle name="40% - Ênfase5 10 2" xfId="3807" xr:uid="{00000000-0005-0000-0000-00004C560000}"/>
    <cellStyle name="40% - Ênfase5 10 3" xfId="7115" xr:uid="{00000000-0005-0000-0000-00004D560000}"/>
    <cellStyle name="40% - Ênfase5 10 4" xfId="10504" xr:uid="{00000000-0005-0000-0000-00004E560000}"/>
    <cellStyle name="40% - Ênfase5 10 5" xfId="13818" xr:uid="{00000000-0005-0000-0000-00004F560000}"/>
    <cellStyle name="40% - Ênfase5 10 6" xfId="17127" xr:uid="{00000000-0005-0000-0000-000050560000}"/>
    <cellStyle name="40% - Ênfase5 10 7" xfId="20468" xr:uid="{00000000-0005-0000-0000-000051560000}"/>
    <cellStyle name="40% - Ênfase5 10 8" xfId="23833" xr:uid="{00000000-0005-0000-0000-000052560000}"/>
    <cellStyle name="40% - Ênfase5 10 9" xfId="27142" xr:uid="{00000000-0005-0000-0000-000053560000}"/>
    <cellStyle name="40% - Ênfase5 100" xfId="1672" xr:uid="{00000000-0005-0000-0000-000054560000}"/>
    <cellStyle name="40% - Ênfase5 100 2" xfId="5036" xr:uid="{00000000-0005-0000-0000-000055560000}"/>
    <cellStyle name="40% - Ênfase5 100 3" xfId="8344" xr:uid="{00000000-0005-0000-0000-000056560000}"/>
    <cellStyle name="40% - Ênfase5 100 4" xfId="11733" xr:uid="{00000000-0005-0000-0000-000057560000}"/>
    <cellStyle name="40% - Ênfase5 100 5" xfId="15047" xr:uid="{00000000-0005-0000-0000-000058560000}"/>
    <cellStyle name="40% - Ênfase5 100 6" xfId="18356" xr:uid="{00000000-0005-0000-0000-000059560000}"/>
    <cellStyle name="40% - Ênfase5 100 7" xfId="21697" xr:uid="{00000000-0005-0000-0000-00005A560000}"/>
    <cellStyle name="40% - Ênfase5 100 8" xfId="25062" xr:uid="{00000000-0005-0000-0000-00005B560000}"/>
    <cellStyle name="40% - Ênfase5 100 9" xfId="28371" xr:uid="{00000000-0005-0000-0000-00005C560000}"/>
    <cellStyle name="40% - Ênfase5 101" xfId="1685" xr:uid="{00000000-0005-0000-0000-00005D560000}"/>
    <cellStyle name="40% - Ênfase5 101 2" xfId="5049" xr:uid="{00000000-0005-0000-0000-00005E560000}"/>
    <cellStyle name="40% - Ênfase5 101 3" xfId="8357" xr:uid="{00000000-0005-0000-0000-00005F560000}"/>
    <cellStyle name="40% - Ênfase5 101 4" xfId="11746" xr:uid="{00000000-0005-0000-0000-000060560000}"/>
    <cellStyle name="40% - Ênfase5 101 5" xfId="15060" xr:uid="{00000000-0005-0000-0000-000061560000}"/>
    <cellStyle name="40% - Ênfase5 101 6" xfId="18369" xr:uid="{00000000-0005-0000-0000-000062560000}"/>
    <cellStyle name="40% - Ênfase5 101 7" xfId="21710" xr:uid="{00000000-0005-0000-0000-000063560000}"/>
    <cellStyle name="40% - Ênfase5 101 8" xfId="25075" xr:uid="{00000000-0005-0000-0000-000064560000}"/>
    <cellStyle name="40% - Ênfase5 101 9" xfId="28384" xr:uid="{00000000-0005-0000-0000-000065560000}"/>
    <cellStyle name="40% - Ênfase5 102" xfId="1698" xr:uid="{00000000-0005-0000-0000-000066560000}"/>
    <cellStyle name="40% - Ênfase5 102 2" xfId="5062" xr:uid="{00000000-0005-0000-0000-000067560000}"/>
    <cellStyle name="40% - Ênfase5 102 3" xfId="8370" xr:uid="{00000000-0005-0000-0000-000068560000}"/>
    <cellStyle name="40% - Ênfase5 102 4" xfId="11759" xr:uid="{00000000-0005-0000-0000-000069560000}"/>
    <cellStyle name="40% - Ênfase5 102 5" xfId="15073" xr:uid="{00000000-0005-0000-0000-00006A560000}"/>
    <cellStyle name="40% - Ênfase5 102 6" xfId="18382" xr:uid="{00000000-0005-0000-0000-00006B560000}"/>
    <cellStyle name="40% - Ênfase5 102 7" xfId="21723" xr:uid="{00000000-0005-0000-0000-00006C560000}"/>
    <cellStyle name="40% - Ênfase5 102 8" xfId="25088" xr:uid="{00000000-0005-0000-0000-00006D560000}"/>
    <cellStyle name="40% - Ênfase5 102 9" xfId="28397" xr:uid="{00000000-0005-0000-0000-00006E560000}"/>
    <cellStyle name="40% - Ênfase5 103" xfId="1711" xr:uid="{00000000-0005-0000-0000-00006F560000}"/>
    <cellStyle name="40% - Ênfase5 103 2" xfId="5075" xr:uid="{00000000-0005-0000-0000-000070560000}"/>
    <cellStyle name="40% - Ênfase5 103 3" xfId="8383" xr:uid="{00000000-0005-0000-0000-000071560000}"/>
    <cellStyle name="40% - Ênfase5 103 4" xfId="11772" xr:uid="{00000000-0005-0000-0000-000072560000}"/>
    <cellStyle name="40% - Ênfase5 103 5" xfId="15086" xr:uid="{00000000-0005-0000-0000-000073560000}"/>
    <cellStyle name="40% - Ênfase5 103 6" xfId="18395" xr:uid="{00000000-0005-0000-0000-000074560000}"/>
    <cellStyle name="40% - Ênfase5 103 7" xfId="21736" xr:uid="{00000000-0005-0000-0000-000075560000}"/>
    <cellStyle name="40% - Ênfase5 103 8" xfId="25101" xr:uid="{00000000-0005-0000-0000-000076560000}"/>
    <cellStyle name="40% - Ênfase5 103 9" xfId="28410" xr:uid="{00000000-0005-0000-0000-000077560000}"/>
    <cellStyle name="40% - Ênfase5 104" xfId="1724" xr:uid="{00000000-0005-0000-0000-000078560000}"/>
    <cellStyle name="40% - Ênfase5 104 2" xfId="5088" xr:uid="{00000000-0005-0000-0000-000079560000}"/>
    <cellStyle name="40% - Ênfase5 104 3" xfId="8396" xr:uid="{00000000-0005-0000-0000-00007A560000}"/>
    <cellStyle name="40% - Ênfase5 104 4" xfId="11785" xr:uid="{00000000-0005-0000-0000-00007B560000}"/>
    <cellStyle name="40% - Ênfase5 104 5" xfId="15099" xr:uid="{00000000-0005-0000-0000-00007C560000}"/>
    <cellStyle name="40% - Ênfase5 104 6" xfId="18408" xr:uid="{00000000-0005-0000-0000-00007D560000}"/>
    <cellStyle name="40% - Ênfase5 104 7" xfId="21749" xr:uid="{00000000-0005-0000-0000-00007E560000}"/>
    <cellStyle name="40% - Ênfase5 104 8" xfId="25114" xr:uid="{00000000-0005-0000-0000-00007F560000}"/>
    <cellStyle name="40% - Ênfase5 104 9" xfId="28423" xr:uid="{00000000-0005-0000-0000-000080560000}"/>
    <cellStyle name="40% - Ênfase5 105" xfId="1737" xr:uid="{00000000-0005-0000-0000-000081560000}"/>
    <cellStyle name="40% - Ênfase5 105 2" xfId="5101" xr:uid="{00000000-0005-0000-0000-000082560000}"/>
    <cellStyle name="40% - Ênfase5 105 3" xfId="8409" xr:uid="{00000000-0005-0000-0000-000083560000}"/>
    <cellStyle name="40% - Ênfase5 105 4" xfId="11798" xr:uid="{00000000-0005-0000-0000-000084560000}"/>
    <cellStyle name="40% - Ênfase5 105 5" xfId="15112" xr:uid="{00000000-0005-0000-0000-000085560000}"/>
    <cellStyle name="40% - Ênfase5 105 6" xfId="18421" xr:uid="{00000000-0005-0000-0000-000086560000}"/>
    <cellStyle name="40% - Ênfase5 105 7" xfId="21762" xr:uid="{00000000-0005-0000-0000-000087560000}"/>
    <cellStyle name="40% - Ênfase5 105 8" xfId="25127" xr:uid="{00000000-0005-0000-0000-000088560000}"/>
    <cellStyle name="40% - Ênfase5 105 9" xfId="28436" xr:uid="{00000000-0005-0000-0000-000089560000}"/>
    <cellStyle name="40% - Ênfase5 106" xfId="1750" xr:uid="{00000000-0005-0000-0000-00008A560000}"/>
    <cellStyle name="40% - Ênfase5 106 2" xfId="5114" xr:uid="{00000000-0005-0000-0000-00008B560000}"/>
    <cellStyle name="40% - Ênfase5 106 3" xfId="8422" xr:uid="{00000000-0005-0000-0000-00008C560000}"/>
    <cellStyle name="40% - Ênfase5 106 4" xfId="11811" xr:uid="{00000000-0005-0000-0000-00008D560000}"/>
    <cellStyle name="40% - Ênfase5 106 5" xfId="15125" xr:uid="{00000000-0005-0000-0000-00008E560000}"/>
    <cellStyle name="40% - Ênfase5 106 6" xfId="18434" xr:uid="{00000000-0005-0000-0000-00008F560000}"/>
    <cellStyle name="40% - Ênfase5 106 7" xfId="21775" xr:uid="{00000000-0005-0000-0000-000090560000}"/>
    <cellStyle name="40% - Ênfase5 106 8" xfId="25140" xr:uid="{00000000-0005-0000-0000-000091560000}"/>
    <cellStyle name="40% - Ênfase5 106 9" xfId="28449" xr:uid="{00000000-0005-0000-0000-000092560000}"/>
    <cellStyle name="40% - Ênfase5 107" xfId="1763" xr:uid="{00000000-0005-0000-0000-000093560000}"/>
    <cellStyle name="40% - Ênfase5 107 2" xfId="5127" xr:uid="{00000000-0005-0000-0000-000094560000}"/>
    <cellStyle name="40% - Ênfase5 107 3" xfId="8435" xr:uid="{00000000-0005-0000-0000-000095560000}"/>
    <cellStyle name="40% - Ênfase5 107 4" xfId="11824" xr:uid="{00000000-0005-0000-0000-000096560000}"/>
    <cellStyle name="40% - Ênfase5 107 5" xfId="15138" xr:uid="{00000000-0005-0000-0000-000097560000}"/>
    <cellStyle name="40% - Ênfase5 107 6" xfId="18447" xr:uid="{00000000-0005-0000-0000-000098560000}"/>
    <cellStyle name="40% - Ênfase5 107 7" xfId="21788" xr:uid="{00000000-0005-0000-0000-000099560000}"/>
    <cellStyle name="40% - Ênfase5 107 8" xfId="25153" xr:uid="{00000000-0005-0000-0000-00009A560000}"/>
    <cellStyle name="40% - Ênfase5 107 9" xfId="28462" xr:uid="{00000000-0005-0000-0000-00009B560000}"/>
    <cellStyle name="40% - Ênfase5 108" xfId="1776" xr:uid="{00000000-0005-0000-0000-00009C560000}"/>
    <cellStyle name="40% - Ênfase5 108 2" xfId="5140" xr:uid="{00000000-0005-0000-0000-00009D560000}"/>
    <cellStyle name="40% - Ênfase5 108 3" xfId="8448" xr:uid="{00000000-0005-0000-0000-00009E560000}"/>
    <cellStyle name="40% - Ênfase5 108 4" xfId="11837" xr:uid="{00000000-0005-0000-0000-00009F560000}"/>
    <cellStyle name="40% - Ênfase5 108 5" xfId="15151" xr:uid="{00000000-0005-0000-0000-0000A0560000}"/>
    <cellStyle name="40% - Ênfase5 108 6" xfId="18460" xr:uid="{00000000-0005-0000-0000-0000A1560000}"/>
    <cellStyle name="40% - Ênfase5 108 7" xfId="21801" xr:uid="{00000000-0005-0000-0000-0000A2560000}"/>
    <cellStyle name="40% - Ênfase5 108 8" xfId="25166" xr:uid="{00000000-0005-0000-0000-0000A3560000}"/>
    <cellStyle name="40% - Ênfase5 108 9" xfId="28475" xr:uid="{00000000-0005-0000-0000-0000A4560000}"/>
    <cellStyle name="40% - Ênfase5 109" xfId="1789" xr:uid="{00000000-0005-0000-0000-0000A5560000}"/>
    <cellStyle name="40% - Ênfase5 109 2" xfId="5153" xr:uid="{00000000-0005-0000-0000-0000A6560000}"/>
    <cellStyle name="40% - Ênfase5 109 3" xfId="8461" xr:uid="{00000000-0005-0000-0000-0000A7560000}"/>
    <cellStyle name="40% - Ênfase5 109 4" xfId="11850" xr:uid="{00000000-0005-0000-0000-0000A8560000}"/>
    <cellStyle name="40% - Ênfase5 109 5" xfId="15164" xr:uid="{00000000-0005-0000-0000-0000A9560000}"/>
    <cellStyle name="40% - Ênfase5 109 6" xfId="18473" xr:uid="{00000000-0005-0000-0000-0000AA560000}"/>
    <cellStyle name="40% - Ênfase5 109 7" xfId="21814" xr:uid="{00000000-0005-0000-0000-0000AB560000}"/>
    <cellStyle name="40% - Ênfase5 109 8" xfId="25179" xr:uid="{00000000-0005-0000-0000-0000AC560000}"/>
    <cellStyle name="40% - Ênfase5 109 9" xfId="28488" xr:uid="{00000000-0005-0000-0000-0000AD560000}"/>
    <cellStyle name="40% - Ênfase5 11" xfId="456" xr:uid="{00000000-0005-0000-0000-0000AE560000}"/>
    <cellStyle name="40% - Ênfase5 11 2" xfId="3820" xr:uid="{00000000-0005-0000-0000-0000AF560000}"/>
    <cellStyle name="40% - Ênfase5 11 3" xfId="7128" xr:uid="{00000000-0005-0000-0000-0000B0560000}"/>
    <cellStyle name="40% - Ênfase5 11 4" xfId="10517" xr:uid="{00000000-0005-0000-0000-0000B1560000}"/>
    <cellStyle name="40% - Ênfase5 11 5" xfId="13831" xr:uid="{00000000-0005-0000-0000-0000B2560000}"/>
    <cellStyle name="40% - Ênfase5 11 6" xfId="17140" xr:uid="{00000000-0005-0000-0000-0000B3560000}"/>
    <cellStyle name="40% - Ênfase5 11 7" xfId="20481" xr:uid="{00000000-0005-0000-0000-0000B4560000}"/>
    <cellStyle name="40% - Ênfase5 11 8" xfId="23846" xr:uid="{00000000-0005-0000-0000-0000B5560000}"/>
    <cellStyle name="40% - Ênfase5 11 9" xfId="27155" xr:uid="{00000000-0005-0000-0000-0000B6560000}"/>
    <cellStyle name="40% - Ênfase5 110" xfId="1802" xr:uid="{00000000-0005-0000-0000-0000B7560000}"/>
    <cellStyle name="40% - Ênfase5 110 2" xfId="5166" xr:uid="{00000000-0005-0000-0000-0000B8560000}"/>
    <cellStyle name="40% - Ênfase5 110 3" xfId="8474" xr:uid="{00000000-0005-0000-0000-0000B9560000}"/>
    <cellStyle name="40% - Ênfase5 110 4" xfId="11863" xr:uid="{00000000-0005-0000-0000-0000BA560000}"/>
    <cellStyle name="40% - Ênfase5 110 5" xfId="15177" xr:uid="{00000000-0005-0000-0000-0000BB560000}"/>
    <cellStyle name="40% - Ênfase5 110 6" xfId="18486" xr:uid="{00000000-0005-0000-0000-0000BC560000}"/>
    <cellStyle name="40% - Ênfase5 110 7" xfId="21827" xr:uid="{00000000-0005-0000-0000-0000BD560000}"/>
    <cellStyle name="40% - Ênfase5 110 8" xfId="25192" xr:uid="{00000000-0005-0000-0000-0000BE560000}"/>
    <cellStyle name="40% - Ênfase5 110 9" xfId="28501" xr:uid="{00000000-0005-0000-0000-0000BF560000}"/>
    <cellStyle name="40% - Ênfase5 111" xfId="1815" xr:uid="{00000000-0005-0000-0000-0000C0560000}"/>
    <cellStyle name="40% - Ênfase5 111 2" xfId="5179" xr:uid="{00000000-0005-0000-0000-0000C1560000}"/>
    <cellStyle name="40% - Ênfase5 111 3" xfId="8487" xr:uid="{00000000-0005-0000-0000-0000C2560000}"/>
    <cellStyle name="40% - Ênfase5 111 4" xfId="11876" xr:uid="{00000000-0005-0000-0000-0000C3560000}"/>
    <cellStyle name="40% - Ênfase5 111 5" xfId="15190" xr:uid="{00000000-0005-0000-0000-0000C4560000}"/>
    <cellStyle name="40% - Ênfase5 111 6" xfId="18499" xr:uid="{00000000-0005-0000-0000-0000C5560000}"/>
    <cellStyle name="40% - Ênfase5 111 7" xfId="21840" xr:uid="{00000000-0005-0000-0000-0000C6560000}"/>
    <cellStyle name="40% - Ênfase5 111 8" xfId="25205" xr:uid="{00000000-0005-0000-0000-0000C7560000}"/>
    <cellStyle name="40% - Ênfase5 111 9" xfId="28514" xr:uid="{00000000-0005-0000-0000-0000C8560000}"/>
    <cellStyle name="40% - Ênfase5 112" xfId="1828" xr:uid="{00000000-0005-0000-0000-0000C9560000}"/>
    <cellStyle name="40% - Ênfase5 112 2" xfId="5192" xr:uid="{00000000-0005-0000-0000-0000CA560000}"/>
    <cellStyle name="40% - Ênfase5 112 3" xfId="8500" xr:uid="{00000000-0005-0000-0000-0000CB560000}"/>
    <cellStyle name="40% - Ênfase5 112 4" xfId="11889" xr:uid="{00000000-0005-0000-0000-0000CC560000}"/>
    <cellStyle name="40% - Ênfase5 112 5" xfId="15203" xr:uid="{00000000-0005-0000-0000-0000CD560000}"/>
    <cellStyle name="40% - Ênfase5 112 6" xfId="18512" xr:uid="{00000000-0005-0000-0000-0000CE560000}"/>
    <cellStyle name="40% - Ênfase5 112 7" xfId="21853" xr:uid="{00000000-0005-0000-0000-0000CF560000}"/>
    <cellStyle name="40% - Ênfase5 112 8" xfId="25218" xr:uid="{00000000-0005-0000-0000-0000D0560000}"/>
    <cellStyle name="40% - Ênfase5 112 9" xfId="28527" xr:uid="{00000000-0005-0000-0000-0000D1560000}"/>
    <cellStyle name="40% - Ênfase5 113" xfId="1591" xr:uid="{00000000-0005-0000-0000-0000D2560000}"/>
    <cellStyle name="40% - Ênfase5 113 2" xfId="4955" xr:uid="{00000000-0005-0000-0000-0000D3560000}"/>
    <cellStyle name="40% - Ênfase5 113 3" xfId="8263" xr:uid="{00000000-0005-0000-0000-0000D4560000}"/>
    <cellStyle name="40% - Ênfase5 113 4" xfId="11652" xr:uid="{00000000-0005-0000-0000-0000D5560000}"/>
    <cellStyle name="40% - Ênfase5 113 5" xfId="14966" xr:uid="{00000000-0005-0000-0000-0000D6560000}"/>
    <cellStyle name="40% - Ênfase5 113 6" xfId="18275" xr:uid="{00000000-0005-0000-0000-0000D7560000}"/>
    <cellStyle name="40% - Ênfase5 113 7" xfId="21616" xr:uid="{00000000-0005-0000-0000-0000D8560000}"/>
    <cellStyle name="40% - Ênfase5 113 8" xfId="24981" xr:uid="{00000000-0005-0000-0000-0000D9560000}"/>
    <cellStyle name="40% - Ênfase5 113 9" xfId="28290" xr:uid="{00000000-0005-0000-0000-0000DA560000}"/>
    <cellStyle name="40% - Ênfase5 114" xfId="1846" xr:uid="{00000000-0005-0000-0000-0000DB560000}"/>
    <cellStyle name="40% - Ênfase5 114 2" xfId="5210" xr:uid="{00000000-0005-0000-0000-0000DC560000}"/>
    <cellStyle name="40% - Ênfase5 114 3" xfId="8518" xr:uid="{00000000-0005-0000-0000-0000DD560000}"/>
    <cellStyle name="40% - Ênfase5 114 4" xfId="11907" xr:uid="{00000000-0005-0000-0000-0000DE560000}"/>
    <cellStyle name="40% - Ênfase5 114 5" xfId="15221" xr:uid="{00000000-0005-0000-0000-0000DF560000}"/>
    <cellStyle name="40% - Ênfase5 114 6" xfId="18530" xr:uid="{00000000-0005-0000-0000-0000E0560000}"/>
    <cellStyle name="40% - Ênfase5 114 7" xfId="21871" xr:uid="{00000000-0005-0000-0000-0000E1560000}"/>
    <cellStyle name="40% - Ênfase5 114 8" xfId="25236" xr:uid="{00000000-0005-0000-0000-0000E2560000}"/>
    <cellStyle name="40% - Ênfase5 114 9" xfId="28545" xr:uid="{00000000-0005-0000-0000-0000E3560000}"/>
    <cellStyle name="40% - Ênfase5 115" xfId="1860" xr:uid="{00000000-0005-0000-0000-0000E4560000}"/>
    <cellStyle name="40% - Ênfase5 115 2" xfId="5224" xr:uid="{00000000-0005-0000-0000-0000E5560000}"/>
    <cellStyle name="40% - Ênfase5 115 3" xfId="8532" xr:uid="{00000000-0005-0000-0000-0000E6560000}"/>
    <cellStyle name="40% - Ênfase5 115 4" xfId="11921" xr:uid="{00000000-0005-0000-0000-0000E7560000}"/>
    <cellStyle name="40% - Ênfase5 115 5" xfId="15235" xr:uid="{00000000-0005-0000-0000-0000E8560000}"/>
    <cellStyle name="40% - Ênfase5 115 6" xfId="18544" xr:uid="{00000000-0005-0000-0000-0000E9560000}"/>
    <cellStyle name="40% - Ênfase5 115 7" xfId="21885" xr:uid="{00000000-0005-0000-0000-0000EA560000}"/>
    <cellStyle name="40% - Ênfase5 115 8" xfId="25250" xr:uid="{00000000-0005-0000-0000-0000EB560000}"/>
    <cellStyle name="40% - Ênfase5 115 9" xfId="28559" xr:uid="{00000000-0005-0000-0000-0000EC560000}"/>
    <cellStyle name="40% - Ênfase5 116" xfId="1874" xr:uid="{00000000-0005-0000-0000-0000ED560000}"/>
    <cellStyle name="40% - Ênfase5 116 2" xfId="5238" xr:uid="{00000000-0005-0000-0000-0000EE560000}"/>
    <cellStyle name="40% - Ênfase5 116 3" xfId="8546" xr:uid="{00000000-0005-0000-0000-0000EF560000}"/>
    <cellStyle name="40% - Ênfase5 116 4" xfId="11935" xr:uid="{00000000-0005-0000-0000-0000F0560000}"/>
    <cellStyle name="40% - Ênfase5 116 5" xfId="15249" xr:uid="{00000000-0005-0000-0000-0000F1560000}"/>
    <cellStyle name="40% - Ênfase5 116 6" xfId="18558" xr:uid="{00000000-0005-0000-0000-0000F2560000}"/>
    <cellStyle name="40% - Ênfase5 116 7" xfId="21899" xr:uid="{00000000-0005-0000-0000-0000F3560000}"/>
    <cellStyle name="40% - Ênfase5 116 8" xfId="25264" xr:uid="{00000000-0005-0000-0000-0000F4560000}"/>
    <cellStyle name="40% - Ênfase5 116 9" xfId="28573" xr:uid="{00000000-0005-0000-0000-0000F5560000}"/>
    <cellStyle name="40% - Ênfase5 117" xfId="1888" xr:uid="{00000000-0005-0000-0000-0000F6560000}"/>
    <cellStyle name="40% - Ênfase5 117 2" xfId="5252" xr:uid="{00000000-0005-0000-0000-0000F7560000}"/>
    <cellStyle name="40% - Ênfase5 117 3" xfId="8560" xr:uid="{00000000-0005-0000-0000-0000F8560000}"/>
    <cellStyle name="40% - Ênfase5 117 4" xfId="11949" xr:uid="{00000000-0005-0000-0000-0000F9560000}"/>
    <cellStyle name="40% - Ênfase5 117 5" xfId="15263" xr:uid="{00000000-0005-0000-0000-0000FA560000}"/>
    <cellStyle name="40% - Ênfase5 117 6" xfId="18572" xr:uid="{00000000-0005-0000-0000-0000FB560000}"/>
    <cellStyle name="40% - Ênfase5 117 7" xfId="21913" xr:uid="{00000000-0005-0000-0000-0000FC560000}"/>
    <cellStyle name="40% - Ênfase5 117 8" xfId="25278" xr:uid="{00000000-0005-0000-0000-0000FD560000}"/>
    <cellStyle name="40% - Ênfase5 117 9" xfId="28587" xr:uid="{00000000-0005-0000-0000-0000FE560000}"/>
    <cellStyle name="40% - Ênfase5 118" xfId="1902" xr:uid="{00000000-0005-0000-0000-0000FF560000}"/>
    <cellStyle name="40% - Ênfase5 118 2" xfId="5266" xr:uid="{00000000-0005-0000-0000-000000570000}"/>
    <cellStyle name="40% - Ênfase5 118 3" xfId="8574" xr:uid="{00000000-0005-0000-0000-000001570000}"/>
    <cellStyle name="40% - Ênfase5 118 4" xfId="11963" xr:uid="{00000000-0005-0000-0000-000002570000}"/>
    <cellStyle name="40% - Ênfase5 118 5" xfId="15277" xr:uid="{00000000-0005-0000-0000-000003570000}"/>
    <cellStyle name="40% - Ênfase5 118 6" xfId="18586" xr:uid="{00000000-0005-0000-0000-000004570000}"/>
    <cellStyle name="40% - Ênfase5 118 7" xfId="21927" xr:uid="{00000000-0005-0000-0000-000005570000}"/>
    <cellStyle name="40% - Ênfase5 118 8" xfId="25292" xr:uid="{00000000-0005-0000-0000-000006570000}"/>
    <cellStyle name="40% - Ênfase5 118 9" xfId="28601" xr:uid="{00000000-0005-0000-0000-000007570000}"/>
    <cellStyle name="40% - Ênfase5 119" xfId="1916" xr:uid="{00000000-0005-0000-0000-000008570000}"/>
    <cellStyle name="40% - Ênfase5 119 2" xfId="5280" xr:uid="{00000000-0005-0000-0000-000009570000}"/>
    <cellStyle name="40% - Ênfase5 119 3" xfId="8588" xr:uid="{00000000-0005-0000-0000-00000A570000}"/>
    <cellStyle name="40% - Ênfase5 119 4" xfId="11977" xr:uid="{00000000-0005-0000-0000-00000B570000}"/>
    <cellStyle name="40% - Ênfase5 119 5" xfId="15291" xr:uid="{00000000-0005-0000-0000-00000C570000}"/>
    <cellStyle name="40% - Ênfase5 119 6" xfId="18600" xr:uid="{00000000-0005-0000-0000-00000D570000}"/>
    <cellStyle name="40% - Ênfase5 119 7" xfId="21941" xr:uid="{00000000-0005-0000-0000-00000E570000}"/>
    <cellStyle name="40% - Ênfase5 119 8" xfId="25306" xr:uid="{00000000-0005-0000-0000-00000F570000}"/>
    <cellStyle name="40% - Ênfase5 119 9" xfId="28615" xr:uid="{00000000-0005-0000-0000-000010570000}"/>
    <cellStyle name="40% - Ênfase5 12" xfId="469" xr:uid="{00000000-0005-0000-0000-000011570000}"/>
    <cellStyle name="40% - Ênfase5 12 2" xfId="3833" xr:uid="{00000000-0005-0000-0000-000012570000}"/>
    <cellStyle name="40% - Ênfase5 12 3" xfId="7141" xr:uid="{00000000-0005-0000-0000-000013570000}"/>
    <cellStyle name="40% - Ênfase5 12 4" xfId="10530" xr:uid="{00000000-0005-0000-0000-000014570000}"/>
    <cellStyle name="40% - Ênfase5 12 5" xfId="13844" xr:uid="{00000000-0005-0000-0000-000015570000}"/>
    <cellStyle name="40% - Ênfase5 12 6" xfId="17153" xr:uid="{00000000-0005-0000-0000-000016570000}"/>
    <cellStyle name="40% - Ênfase5 12 7" xfId="20494" xr:uid="{00000000-0005-0000-0000-000017570000}"/>
    <cellStyle name="40% - Ênfase5 12 8" xfId="23859" xr:uid="{00000000-0005-0000-0000-000018570000}"/>
    <cellStyle name="40% - Ênfase5 12 9" xfId="27168" xr:uid="{00000000-0005-0000-0000-000019570000}"/>
    <cellStyle name="40% - Ênfase5 120" xfId="1930" xr:uid="{00000000-0005-0000-0000-00001A570000}"/>
    <cellStyle name="40% - Ênfase5 120 2" xfId="5294" xr:uid="{00000000-0005-0000-0000-00001B570000}"/>
    <cellStyle name="40% - Ênfase5 120 3" xfId="8602" xr:uid="{00000000-0005-0000-0000-00001C570000}"/>
    <cellStyle name="40% - Ênfase5 120 4" xfId="11991" xr:uid="{00000000-0005-0000-0000-00001D570000}"/>
    <cellStyle name="40% - Ênfase5 120 5" xfId="15305" xr:uid="{00000000-0005-0000-0000-00001E570000}"/>
    <cellStyle name="40% - Ênfase5 120 6" xfId="18614" xr:uid="{00000000-0005-0000-0000-00001F570000}"/>
    <cellStyle name="40% - Ênfase5 120 7" xfId="21955" xr:uid="{00000000-0005-0000-0000-000020570000}"/>
    <cellStyle name="40% - Ênfase5 120 8" xfId="25320" xr:uid="{00000000-0005-0000-0000-000021570000}"/>
    <cellStyle name="40% - Ênfase5 120 9" xfId="28629" xr:uid="{00000000-0005-0000-0000-000022570000}"/>
    <cellStyle name="40% - Ênfase5 121" xfId="1944" xr:uid="{00000000-0005-0000-0000-000023570000}"/>
    <cellStyle name="40% - Ênfase5 121 2" xfId="5308" xr:uid="{00000000-0005-0000-0000-000024570000}"/>
    <cellStyle name="40% - Ênfase5 121 3" xfId="8616" xr:uid="{00000000-0005-0000-0000-000025570000}"/>
    <cellStyle name="40% - Ênfase5 121 4" xfId="12005" xr:uid="{00000000-0005-0000-0000-000026570000}"/>
    <cellStyle name="40% - Ênfase5 121 5" xfId="15319" xr:uid="{00000000-0005-0000-0000-000027570000}"/>
    <cellStyle name="40% - Ênfase5 121 6" xfId="18628" xr:uid="{00000000-0005-0000-0000-000028570000}"/>
    <cellStyle name="40% - Ênfase5 121 7" xfId="21969" xr:uid="{00000000-0005-0000-0000-000029570000}"/>
    <cellStyle name="40% - Ênfase5 121 8" xfId="25334" xr:uid="{00000000-0005-0000-0000-00002A570000}"/>
    <cellStyle name="40% - Ênfase5 121 9" xfId="28643" xr:uid="{00000000-0005-0000-0000-00002B570000}"/>
    <cellStyle name="40% - Ênfase5 122" xfId="1958" xr:uid="{00000000-0005-0000-0000-00002C570000}"/>
    <cellStyle name="40% - Ênfase5 122 2" xfId="5322" xr:uid="{00000000-0005-0000-0000-00002D570000}"/>
    <cellStyle name="40% - Ênfase5 122 3" xfId="8630" xr:uid="{00000000-0005-0000-0000-00002E570000}"/>
    <cellStyle name="40% - Ênfase5 122 4" xfId="12019" xr:uid="{00000000-0005-0000-0000-00002F570000}"/>
    <cellStyle name="40% - Ênfase5 122 5" xfId="15333" xr:uid="{00000000-0005-0000-0000-000030570000}"/>
    <cellStyle name="40% - Ênfase5 122 6" xfId="18642" xr:uid="{00000000-0005-0000-0000-000031570000}"/>
    <cellStyle name="40% - Ênfase5 122 7" xfId="21983" xr:uid="{00000000-0005-0000-0000-000032570000}"/>
    <cellStyle name="40% - Ênfase5 122 8" xfId="25348" xr:uid="{00000000-0005-0000-0000-000033570000}"/>
    <cellStyle name="40% - Ênfase5 122 9" xfId="28657" xr:uid="{00000000-0005-0000-0000-000034570000}"/>
    <cellStyle name="40% - Ênfase5 123" xfId="1972" xr:uid="{00000000-0005-0000-0000-000035570000}"/>
    <cellStyle name="40% - Ênfase5 123 2" xfId="5336" xr:uid="{00000000-0005-0000-0000-000036570000}"/>
    <cellStyle name="40% - Ênfase5 123 3" xfId="8644" xr:uid="{00000000-0005-0000-0000-000037570000}"/>
    <cellStyle name="40% - Ênfase5 123 4" xfId="12033" xr:uid="{00000000-0005-0000-0000-000038570000}"/>
    <cellStyle name="40% - Ênfase5 123 5" xfId="15347" xr:uid="{00000000-0005-0000-0000-000039570000}"/>
    <cellStyle name="40% - Ênfase5 123 6" xfId="18656" xr:uid="{00000000-0005-0000-0000-00003A570000}"/>
    <cellStyle name="40% - Ênfase5 123 7" xfId="21997" xr:uid="{00000000-0005-0000-0000-00003B570000}"/>
    <cellStyle name="40% - Ênfase5 123 8" xfId="25362" xr:uid="{00000000-0005-0000-0000-00003C570000}"/>
    <cellStyle name="40% - Ênfase5 123 9" xfId="28671" xr:uid="{00000000-0005-0000-0000-00003D570000}"/>
    <cellStyle name="40% - Ênfase5 124" xfId="1985" xr:uid="{00000000-0005-0000-0000-00003E570000}"/>
    <cellStyle name="40% - Ênfase5 124 2" xfId="5349" xr:uid="{00000000-0005-0000-0000-00003F570000}"/>
    <cellStyle name="40% - Ênfase5 124 3" xfId="8657" xr:uid="{00000000-0005-0000-0000-000040570000}"/>
    <cellStyle name="40% - Ênfase5 124 4" xfId="12046" xr:uid="{00000000-0005-0000-0000-000041570000}"/>
    <cellStyle name="40% - Ênfase5 124 5" xfId="15360" xr:uid="{00000000-0005-0000-0000-000042570000}"/>
    <cellStyle name="40% - Ênfase5 124 6" xfId="18669" xr:uid="{00000000-0005-0000-0000-000043570000}"/>
    <cellStyle name="40% - Ênfase5 124 7" xfId="22010" xr:uid="{00000000-0005-0000-0000-000044570000}"/>
    <cellStyle name="40% - Ênfase5 124 8" xfId="25375" xr:uid="{00000000-0005-0000-0000-000045570000}"/>
    <cellStyle name="40% - Ênfase5 124 9" xfId="28684" xr:uid="{00000000-0005-0000-0000-000046570000}"/>
    <cellStyle name="40% - Ênfase5 125" xfId="1999" xr:uid="{00000000-0005-0000-0000-000047570000}"/>
    <cellStyle name="40% - Ênfase5 125 2" xfId="5363" xr:uid="{00000000-0005-0000-0000-000048570000}"/>
    <cellStyle name="40% - Ênfase5 125 3" xfId="8671" xr:uid="{00000000-0005-0000-0000-000049570000}"/>
    <cellStyle name="40% - Ênfase5 125 4" xfId="12060" xr:uid="{00000000-0005-0000-0000-00004A570000}"/>
    <cellStyle name="40% - Ênfase5 125 5" xfId="15374" xr:uid="{00000000-0005-0000-0000-00004B570000}"/>
    <cellStyle name="40% - Ênfase5 125 6" xfId="18683" xr:uid="{00000000-0005-0000-0000-00004C570000}"/>
    <cellStyle name="40% - Ênfase5 125 7" xfId="22024" xr:uid="{00000000-0005-0000-0000-00004D570000}"/>
    <cellStyle name="40% - Ênfase5 125 8" xfId="25389" xr:uid="{00000000-0005-0000-0000-00004E570000}"/>
    <cellStyle name="40% - Ênfase5 125 9" xfId="28698" xr:uid="{00000000-0005-0000-0000-00004F570000}"/>
    <cellStyle name="40% - Ênfase5 126" xfId="2013" xr:uid="{00000000-0005-0000-0000-000050570000}"/>
    <cellStyle name="40% - Ênfase5 126 2" xfId="5377" xr:uid="{00000000-0005-0000-0000-000051570000}"/>
    <cellStyle name="40% - Ênfase5 126 3" xfId="8685" xr:uid="{00000000-0005-0000-0000-000052570000}"/>
    <cellStyle name="40% - Ênfase5 126 4" xfId="12074" xr:uid="{00000000-0005-0000-0000-000053570000}"/>
    <cellStyle name="40% - Ênfase5 126 5" xfId="15388" xr:uid="{00000000-0005-0000-0000-000054570000}"/>
    <cellStyle name="40% - Ênfase5 126 6" xfId="18697" xr:uid="{00000000-0005-0000-0000-000055570000}"/>
    <cellStyle name="40% - Ênfase5 126 7" xfId="22038" xr:uid="{00000000-0005-0000-0000-000056570000}"/>
    <cellStyle name="40% - Ênfase5 126 8" xfId="25403" xr:uid="{00000000-0005-0000-0000-000057570000}"/>
    <cellStyle name="40% - Ênfase5 126 9" xfId="28712" xr:uid="{00000000-0005-0000-0000-000058570000}"/>
    <cellStyle name="40% - Ênfase5 127" xfId="2027" xr:uid="{00000000-0005-0000-0000-000059570000}"/>
    <cellStyle name="40% - Ênfase5 127 2" xfId="5391" xr:uid="{00000000-0005-0000-0000-00005A570000}"/>
    <cellStyle name="40% - Ênfase5 127 3" xfId="8699" xr:uid="{00000000-0005-0000-0000-00005B570000}"/>
    <cellStyle name="40% - Ênfase5 127 4" xfId="12088" xr:uid="{00000000-0005-0000-0000-00005C570000}"/>
    <cellStyle name="40% - Ênfase5 127 5" xfId="15402" xr:uid="{00000000-0005-0000-0000-00005D570000}"/>
    <cellStyle name="40% - Ênfase5 127 6" xfId="18711" xr:uid="{00000000-0005-0000-0000-00005E570000}"/>
    <cellStyle name="40% - Ênfase5 127 7" xfId="22052" xr:uid="{00000000-0005-0000-0000-00005F570000}"/>
    <cellStyle name="40% - Ênfase5 127 8" xfId="25417" xr:uid="{00000000-0005-0000-0000-000060570000}"/>
    <cellStyle name="40% - Ênfase5 127 9" xfId="28726" xr:uid="{00000000-0005-0000-0000-000061570000}"/>
    <cellStyle name="40% - Ênfase5 128" xfId="2041" xr:uid="{00000000-0005-0000-0000-000062570000}"/>
    <cellStyle name="40% - Ênfase5 128 2" xfId="5405" xr:uid="{00000000-0005-0000-0000-000063570000}"/>
    <cellStyle name="40% - Ênfase5 128 3" xfId="8713" xr:uid="{00000000-0005-0000-0000-000064570000}"/>
    <cellStyle name="40% - Ênfase5 128 4" xfId="12102" xr:uid="{00000000-0005-0000-0000-000065570000}"/>
    <cellStyle name="40% - Ênfase5 128 5" xfId="15416" xr:uid="{00000000-0005-0000-0000-000066570000}"/>
    <cellStyle name="40% - Ênfase5 128 6" xfId="18725" xr:uid="{00000000-0005-0000-0000-000067570000}"/>
    <cellStyle name="40% - Ênfase5 128 7" xfId="22066" xr:uid="{00000000-0005-0000-0000-000068570000}"/>
    <cellStyle name="40% - Ênfase5 128 8" xfId="25431" xr:uid="{00000000-0005-0000-0000-000069570000}"/>
    <cellStyle name="40% - Ênfase5 128 9" xfId="28740" xr:uid="{00000000-0005-0000-0000-00006A570000}"/>
    <cellStyle name="40% - Ênfase5 129" xfId="2055" xr:uid="{00000000-0005-0000-0000-00006B570000}"/>
    <cellStyle name="40% - Ênfase5 129 2" xfId="5419" xr:uid="{00000000-0005-0000-0000-00006C570000}"/>
    <cellStyle name="40% - Ênfase5 129 3" xfId="8727" xr:uid="{00000000-0005-0000-0000-00006D570000}"/>
    <cellStyle name="40% - Ênfase5 129 4" xfId="12116" xr:uid="{00000000-0005-0000-0000-00006E570000}"/>
    <cellStyle name="40% - Ênfase5 129 5" xfId="15430" xr:uid="{00000000-0005-0000-0000-00006F570000}"/>
    <cellStyle name="40% - Ênfase5 129 6" xfId="18739" xr:uid="{00000000-0005-0000-0000-000070570000}"/>
    <cellStyle name="40% - Ênfase5 129 7" xfId="22080" xr:uid="{00000000-0005-0000-0000-000071570000}"/>
    <cellStyle name="40% - Ênfase5 129 8" xfId="25445" xr:uid="{00000000-0005-0000-0000-000072570000}"/>
    <cellStyle name="40% - Ênfase5 129 9" xfId="28754" xr:uid="{00000000-0005-0000-0000-000073570000}"/>
    <cellStyle name="40% - Ênfase5 13" xfId="482" xr:uid="{00000000-0005-0000-0000-000074570000}"/>
    <cellStyle name="40% - Ênfase5 13 2" xfId="3846" xr:uid="{00000000-0005-0000-0000-000075570000}"/>
    <cellStyle name="40% - Ênfase5 13 3" xfId="7154" xr:uid="{00000000-0005-0000-0000-000076570000}"/>
    <cellStyle name="40% - Ênfase5 13 4" xfId="10543" xr:uid="{00000000-0005-0000-0000-000077570000}"/>
    <cellStyle name="40% - Ênfase5 13 5" xfId="13857" xr:uid="{00000000-0005-0000-0000-000078570000}"/>
    <cellStyle name="40% - Ênfase5 13 6" xfId="17166" xr:uid="{00000000-0005-0000-0000-000079570000}"/>
    <cellStyle name="40% - Ênfase5 13 7" xfId="20507" xr:uid="{00000000-0005-0000-0000-00007A570000}"/>
    <cellStyle name="40% - Ênfase5 13 8" xfId="23872" xr:uid="{00000000-0005-0000-0000-00007B570000}"/>
    <cellStyle name="40% - Ênfase5 13 9" xfId="27181" xr:uid="{00000000-0005-0000-0000-00007C570000}"/>
    <cellStyle name="40% - Ênfase5 130" xfId="2069" xr:uid="{00000000-0005-0000-0000-00007D570000}"/>
    <cellStyle name="40% - Ênfase5 130 2" xfId="5433" xr:uid="{00000000-0005-0000-0000-00007E570000}"/>
    <cellStyle name="40% - Ênfase5 130 3" xfId="8741" xr:uid="{00000000-0005-0000-0000-00007F570000}"/>
    <cellStyle name="40% - Ênfase5 130 4" xfId="12130" xr:uid="{00000000-0005-0000-0000-000080570000}"/>
    <cellStyle name="40% - Ênfase5 130 5" xfId="15444" xr:uid="{00000000-0005-0000-0000-000081570000}"/>
    <cellStyle name="40% - Ênfase5 130 6" xfId="18753" xr:uid="{00000000-0005-0000-0000-000082570000}"/>
    <cellStyle name="40% - Ênfase5 130 7" xfId="22094" xr:uid="{00000000-0005-0000-0000-000083570000}"/>
    <cellStyle name="40% - Ênfase5 130 8" xfId="25459" xr:uid="{00000000-0005-0000-0000-000084570000}"/>
    <cellStyle name="40% - Ênfase5 130 9" xfId="28768" xr:uid="{00000000-0005-0000-0000-000085570000}"/>
    <cellStyle name="40% - Ênfase5 131" xfId="2083" xr:uid="{00000000-0005-0000-0000-000086570000}"/>
    <cellStyle name="40% - Ênfase5 131 2" xfId="5447" xr:uid="{00000000-0005-0000-0000-000087570000}"/>
    <cellStyle name="40% - Ênfase5 131 3" xfId="8755" xr:uid="{00000000-0005-0000-0000-000088570000}"/>
    <cellStyle name="40% - Ênfase5 131 4" xfId="12144" xr:uid="{00000000-0005-0000-0000-000089570000}"/>
    <cellStyle name="40% - Ênfase5 131 5" xfId="15458" xr:uid="{00000000-0005-0000-0000-00008A570000}"/>
    <cellStyle name="40% - Ênfase5 131 6" xfId="18767" xr:uid="{00000000-0005-0000-0000-00008B570000}"/>
    <cellStyle name="40% - Ênfase5 131 7" xfId="22108" xr:uid="{00000000-0005-0000-0000-00008C570000}"/>
    <cellStyle name="40% - Ênfase5 131 8" xfId="25473" xr:uid="{00000000-0005-0000-0000-00008D570000}"/>
    <cellStyle name="40% - Ênfase5 131 9" xfId="28782" xr:uid="{00000000-0005-0000-0000-00008E570000}"/>
    <cellStyle name="40% - Ênfase5 132" xfId="2097" xr:uid="{00000000-0005-0000-0000-00008F570000}"/>
    <cellStyle name="40% - Ênfase5 132 2" xfId="5461" xr:uid="{00000000-0005-0000-0000-000090570000}"/>
    <cellStyle name="40% - Ênfase5 132 3" xfId="8769" xr:uid="{00000000-0005-0000-0000-000091570000}"/>
    <cellStyle name="40% - Ênfase5 132 4" xfId="12158" xr:uid="{00000000-0005-0000-0000-000092570000}"/>
    <cellStyle name="40% - Ênfase5 132 5" xfId="15472" xr:uid="{00000000-0005-0000-0000-000093570000}"/>
    <cellStyle name="40% - Ênfase5 132 6" xfId="18781" xr:uid="{00000000-0005-0000-0000-000094570000}"/>
    <cellStyle name="40% - Ênfase5 132 7" xfId="22122" xr:uid="{00000000-0005-0000-0000-000095570000}"/>
    <cellStyle name="40% - Ênfase5 132 8" xfId="25487" xr:uid="{00000000-0005-0000-0000-000096570000}"/>
    <cellStyle name="40% - Ênfase5 132 9" xfId="28796" xr:uid="{00000000-0005-0000-0000-000097570000}"/>
    <cellStyle name="40% - Ênfase5 133" xfId="2111" xr:uid="{00000000-0005-0000-0000-000098570000}"/>
    <cellStyle name="40% - Ênfase5 133 2" xfId="5475" xr:uid="{00000000-0005-0000-0000-000099570000}"/>
    <cellStyle name="40% - Ênfase5 133 3" xfId="8783" xr:uid="{00000000-0005-0000-0000-00009A570000}"/>
    <cellStyle name="40% - Ênfase5 133 4" xfId="12172" xr:uid="{00000000-0005-0000-0000-00009B570000}"/>
    <cellStyle name="40% - Ênfase5 133 5" xfId="15486" xr:uid="{00000000-0005-0000-0000-00009C570000}"/>
    <cellStyle name="40% - Ênfase5 133 6" xfId="18795" xr:uid="{00000000-0005-0000-0000-00009D570000}"/>
    <cellStyle name="40% - Ênfase5 133 7" xfId="22136" xr:uid="{00000000-0005-0000-0000-00009E570000}"/>
    <cellStyle name="40% - Ênfase5 133 8" xfId="25501" xr:uid="{00000000-0005-0000-0000-00009F570000}"/>
    <cellStyle name="40% - Ênfase5 133 9" xfId="28810" xr:uid="{00000000-0005-0000-0000-0000A0570000}"/>
    <cellStyle name="40% - Ênfase5 134" xfId="2125" xr:uid="{00000000-0005-0000-0000-0000A1570000}"/>
    <cellStyle name="40% - Ênfase5 134 2" xfId="5489" xr:uid="{00000000-0005-0000-0000-0000A2570000}"/>
    <cellStyle name="40% - Ênfase5 134 3" xfId="8797" xr:uid="{00000000-0005-0000-0000-0000A3570000}"/>
    <cellStyle name="40% - Ênfase5 134 4" xfId="12186" xr:uid="{00000000-0005-0000-0000-0000A4570000}"/>
    <cellStyle name="40% - Ênfase5 134 5" xfId="15500" xr:uid="{00000000-0005-0000-0000-0000A5570000}"/>
    <cellStyle name="40% - Ênfase5 134 6" xfId="18809" xr:uid="{00000000-0005-0000-0000-0000A6570000}"/>
    <cellStyle name="40% - Ênfase5 134 7" xfId="22150" xr:uid="{00000000-0005-0000-0000-0000A7570000}"/>
    <cellStyle name="40% - Ênfase5 134 8" xfId="25515" xr:uid="{00000000-0005-0000-0000-0000A8570000}"/>
    <cellStyle name="40% - Ênfase5 134 9" xfId="28824" xr:uid="{00000000-0005-0000-0000-0000A9570000}"/>
    <cellStyle name="40% - Ênfase5 135" xfId="2139" xr:uid="{00000000-0005-0000-0000-0000AA570000}"/>
    <cellStyle name="40% - Ênfase5 135 2" xfId="5503" xr:uid="{00000000-0005-0000-0000-0000AB570000}"/>
    <cellStyle name="40% - Ênfase5 135 3" xfId="8811" xr:uid="{00000000-0005-0000-0000-0000AC570000}"/>
    <cellStyle name="40% - Ênfase5 135 4" xfId="12200" xr:uid="{00000000-0005-0000-0000-0000AD570000}"/>
    <cellStyle name="40% - Ênfase5 135 5" xfId="15514" xr:uid="{00000000-0005-0000-0000-0000AE570000}"/>
    <cellStyle name="40% - Ênfase5 135 6" xfId="18823" xr:uid="{00000000-0005-0000-0000-0000AF570000}"/>
    <cellStyle name="40% - Ênfase5 135 7" xfId="22164" xr:uid="{00000000-0005-0000-0000-0000B0570000}"/>
    <cellStyle name="40% - Ênfase5 135 8" xfId="25529" xr:uid="{00000000-0005-0000-0000-0000B1570000}"/>
    <cellStyle name="40% - Ênfase5 135 9" xfId="28838" xr:uid="{00000000-0005-0000-0000-0000B2570000}"/>
    <cellStyle name="40% - Ênfase5 136" xfId="2153" xr:uid="{00000000-0005-0000-0000-0000B3570000}"/>
    <cellStyle name="40% - Ênfase5 136 2" xfId="5517" xr:uid="{00000000-0005-0000-0000-0000B4570000}"/>
    <cellStyle name="40% - Ênfase5 136 3" xfId="8825" xr:uid="{00000000-0005-0000-0000-0000B5570000}"/>
    <cellStyle name="40% - Ênfase5 136 4" xfId="12214" xr:uid="{00000000-0005-0000-0000-0000B6570000}"/>
    <cellStyle name="40% - Ênfase5 136 5" xfId="15528" xr:uid="{00000000-0005-0000-0000-0000B7570000}"/>
    <cellStyle name="40% - Ênfase5 136 6" xfId="18837" xr:uid="{00000000-0005-0000-0000-0000B8570000}"/>
    <cellStyle name="40% - Ênfase5 136 7" xfId="22178" xr:uid="{00000000-0005-0000-0000-0000B9570000}"/>
    <cellStyle name="40% - Ênfase5 136 8" xfId="25543" xr:uid="{00000000-0005-0000-0000-0000BA570000}"/>
    <cellStyle name="40% - Ênfase5 136 9" xfId="28852" xr:uid="{00000000-0005-0000-0000-0000BB570000}"/>
    <cellStyle name="40% - Ênfase5 137" xfId="2167" xr:uid="{00000000-0005-0000-0000-0000BC570000}"/>
    <cellStyle name="40% - Ênfase5 137 2" xfId="5531" xr:uid="{00000000-0005-0000-0000-0000BD570000}"/>
    <cellStyle name="40% - Ênfase5 137 3" xfId="8839" xr:uid="{00000000-0005-0000-0000-0000BE570000}"/>
    <cellStyle name="40% - Ênfase5 137 4" xfId="12228" xr:uid="{00000000-0005-0000-0000-0000BF570000}"/>
    <cellStyle name="40% - Ênfase5 137 5" xfId="15542" xr:uid="{00000000-0005-0000-0000-0000C0570000}"/>
    <cellStyle name="40% - Ênfase5 137 6" xfId="18851" xr:uid="{00000000-0005-0000-0000-0000C1570000}"/>
    <cellStyle name="40% - Ênfase5 137 7" xfId="22192" xr:uid="{00000000-0005-0000-0000-0000C2570000}"/>
    <cellStyle name="40% - Ênfase5 137 8" xfId="25557" xr:uid="{00000000-0005-0000-0000-0000C3570000}"/>
    <cellStyle name="40% - Ênfase5 137 9" xfId="28866" xr:uid="{00000000-0005-0000-0000-0000C4570000}"/>
    <cellStyle name="40% - Ênfase5 138" xfId="2181" xr:uid="{00000000-0005-0000-0000-0000C5570000}"/>
    <cellStyle name="40% - Ênfase5 138 2" xfId="5545" xr:uid="{00000000-0005-0000-0000-0000C6570000}"/>
    <cellStyle name="40% - Ênfase5 138 3" xfId="8853" xr:uid="{00000000-0005-0000-0000-0000C7570000}"/>
    <cellStyle name="40% - Ênfase5 138 4" xfId="12242" xr:uid="{00000000-0005-0000-0000-0000C8570000}"/>
    <cellStyle name="40% - Ênfase5 138 5" xfId="15556" xr:uid="{00000000-0005-0000-0000-0000C9570000}"/>
    <cellStyle name="40% - Ênfase5 138 6" xfId="18865" xr:uid="{00000000-0005-0000-0000-0000CA570000}"/>
    <cellStyle name="40% - Ênfase5 138 7" xfId="22206" xr:uid="{00000000-0005-0000-0000-0000CB570000}"/>
    <cellStyle name="40% - Ênfase5 138 8" xfId="25571" xr:uid="{00000000-0005-0000-0000-0000CC570000}"/>
    <cellStyle name="40% - Ênfase5 138 9" xfId="28880" xr:uid="{00000000-0005-0000-0000-0000CD570000}"/>
    <cellStyle name="40% - Ênfase5 139" xfId="2195" xr:uid="{00000000-0005-0000-0000-0000CE570000}"/>
    <cellStyle name="40% - Ênfase5 139 2" xfId="5559" xr:uid="{00000000-0005-0000-0000-0000CF570000}"/>
    <cellStyle name="40% - Ênfase5 139 3" xfId="8867" xr:uid="{00000000-0005-0000-0000-0000D0570000}"/>
    <cellStyle name="40% - Ênfase5 139 4" xfId="12256" xr:uid="{00000000-0005-0000-0000-0000D1570000}"/>
    <cellStyle name="40% - Ênfase5 139 5" xfId="15570" xr:uid="{00000000-0005-0000-0000-0000D2570000}"/>
    <cellStyle name="40% - Ênfase5 139 6" xfId="18879" xr:uid="{00000000-0005-0000-0000-0000D3570000}"/>
    <cellStyle name="40% - Ênfase5 139 7" xfId="22220" xr:uid="{00000000-0005-0000-0000-0000D4570000}"/>
    <cellStyle name="40% - Ênfase5 139 8" xfId="25585" xr:uid="{00000000-0005-0000-0000-0000D5570000}"/>
    <cellStyle name="40% - Ênfase5 139 9" xfId="28894" xr:uid="{00000000-0005-0000-0000-0000D6570000}"/>
    <cellStyle name="40% - Ênfase5 14" xfId="495" xr:uid="{00000000-0005-0000-0000-0000D7570000}"/>
    <cellStyle name="40% - Ênfase5 14 2" xfId="3859" xr:uid="{00000000-0005-0000-0000-0000D8570000}"/>
    <cellStyle name="40% - Ênfase5 14 3" xfId="7167" xr:uid="{00000000-0005-0000-0000-0000D9570000}"/>
    <cellStyle name="40% - Ênfase5 14 4" xfId="10556" xr:uid="{00000000-0005-0000-0000-0000DA570000}"/>
    <cellStyle name="40% - Ênfase5 14 5" xfId="13870" xr:uid="{00000000-0005-0000-0000-0000DB570000}"/>
    <cellStyle name="40% - Ênfase5 14 6" xfId="17179" xr:uid="{00000000-0005-0000-0000-0000DC570000}"/>
    <cellStyle name="40% - Ênfase5 14 7" xfId="20520" xr:uid="{00000000-0005-0000-0000-0000DD570000}"/>
    <cellStyle name="40% - Ênfase5 14 8" xfId="23885" xr:uid="{00000000-0005-0000-0000-0000DE570000}"/>
    <cellStyle name="40% - Ênfase5 14 9" xfId="27194" xr:uid="{00000000-0005-0000-0000-0000DF570000}"/>
    <cellStyle name="40% - Ênfase5 140" xfId="2209" xr:uid="{00000000-0005-0000-0000-0000E0570000}"/>
    <cellStyle name="40% - Ênfase5 140 2" xfId="5573" xr:uid="{00000000-0005-0000-0000-0000E1570000}"/>
    <cellStyle name="40% - Ênfase5 140 3" xfId="8881" xr:uid="{00000000-0005-0000-0000-0000E2570000}"/>
    <cellStyle name="40% - Ênfase5 140 4" xfId="12270" xr:uid="{00000000-0005-0000-0000-0000E3570000}"/>
    <cellStyle name="40% - Ênfase5 140 5" xfId="15584" xr:uid="{00000000-0005-0000-0000-0000E4570000}"/>
    <cellStyle name="40% - Ênfase5 140 6" xfId="18893" xr:uid="{00000000-0005-0000-0000-0000E5570000}"/>
    <cellStyle name="40% - Ênfase5 140 7" xfId="22234" xr:uid="{00000000-0005-0000-0000-0000E6570000}"/>
    <cellStyle name="40% - Ênfase5 140 8" xfId="25599" xr:uid="{00000000-0005-0000-0000-0000E7570000}"/>
    <cellStyle name="40% - Ênfase5 140 9" xfId="28908" xr:uid="{00000000-0005-0000-0000-0000E8570000}"/>
    <cellStyle name="40% - Ênfase5 141" xfId="2223" xr:uid="{00000000-0005-0000-0000-0000E9570000}"/>
    <cellStyle name="40% - Ênfase5 141 2" xfId="5587" xr:uid="{00000000-0005-0000-0000-0000EA570000}"/>
    <cellStyle name="40% - Ênfase5 141 3" xfId="8895" xr:uid="{00000000-0005-0000-0000-0000EB570000}"/>
    <cellStyle name="40% - Ênfase5 141 4" xfId="12284" xr:uid="{00000000-0005-0000-0000-0000EC570000}"/>
    <cellStyle name="40% - Ênfase5 141 5" xfId="15598" xr:uid="{00000000-0005-0000-0000-0000ED570000}"/>
    <cellStyle name="40% - Ênfase5 141 6" xfId="18907" xr:uid="{00000000-0005-0000-0000-0000EE570000}"/>
    <cellStyle name="40% - Ênfase5 141 7" xfId="22248" xr:uid="{00000000-0005-0000-0000-0000EF570000}"/>
    <cellStyle name="40% - Ênfase5 141 8" xfId="25613" xr:uid="{00000000-0005-0000-0000-0000F0570000}"/>
    <cellStyle name="40% - Ênfase5 141 9" xfId="28922" xr:uid="{00000000-0005-0000-0000-0000F1570000}"/>
    <cellStyle name="40% - Ênfase5 142" xfId="2237" xr:uid="{00000000-0005-0000-0000-0000F2570000}"/>
    <cellStyle name="40% - Ênfase5 142 2" xfId="5601" xr:uid="{00000000-0005-0000-0000-0000F3570000}"/>
    <cellStyle name="40% - Ênfase5 142 3" xfId="8909" xr:uid="{00000000-0005-0000-0000-0000F4570000}"/>
    <cellStyle name="40% - Ênfase5 142 4" xfId="12298" xr:uid="{00000000-0005-0000-0000-0000F5570000}"/>
    <cellStyle name="40% - Ênfase5 142 5" xfId="15612" xr:uid="{00000000-0005-0000-0000-0000F6570000}"/>
    <cellStyle name="40% - Ênfase5 142 6" xfId="18921" xr:uid="{00000000-0005-0000-0000-0000F7570000}"/>
    <cellStyle name="40% - Ênfase5 142 7" xfId="22262" xr:uid="{00000000-0005-0000-0000-0000F8570000}"/>
    <cellStyle name="40% - Ênfase5 142 8" xfId="25627" xr:uid="{00000000-0005-0000-0000-0000F9570000}"/>
    <cellStyle name="40% - Ênfase5 142 9" xfId="28936" xr:uid="{00000000-0005-0000-0000-0000FA570000}"/>
    <cellStyle name="40% - Ênfase5 143" xfId="2251" xr:uid="{00000000-0005-0000-0000-0000FB570000}"/>
    <cellStyle name="40% - Ênfase5 143 2" xfId="5615" xr:uid="{00000000-0005-0000-0000-0000FC570000}"/>
    <cellStyle name="40% - Ênfase5 143 3" xfId="8923" xr:uid="{00000000-0005-0000-0000-0000FD570000}"/>
    <cellStyle name="40% - Ênfase5 143 4" xfId="12312" xr:uid="{00000000-0005-0000-0000-0000FE570000}"/>
    <cellStyle name="40% - Ênfase5 143 5" xfId="15626" xr:uid="{00000000-0005-0000-0000-0000FF570000}"/>
    <cellStyle name="40% - Ênfase5 143 6" xfId="18935" xr:uid="{00000000-0005-0000-0000-000000580000}"/>
    <cellStyle name="40% - Ênfase5 143 7" xfId="22276" xr:uid="{00000000-0005-0000-0000-000001580000}"/>
    <cellStyle name="40% - Ênfase5 143 8" xfId="25641" xr:uid="{00000000-0005-0000-0000-000002580000}"/>
    <cellStyle name="40% - Ênfase5 143 9" xfId="28950" xr:uid="{00000000-0005-0000-0000-000003580000}"/>
    <cellStyle name="40% - Ênfase5 144" xfId="2265" xr:uid="{00000000-0005-0000-0000-000004580000}"/>
    <cellStyle name="40% - Ênfase5 144 2" xfId="5629" xr:uid="{00000000-0005-0000-0000-000005580000}"/>
    <cellStyle name="40% - Ênfase5 144 3" xfId="8937" xr:uid="{00000000-0005-0000-0000-000006580000}"/>
    <cellStyle name="40% - Ênfase5 144 4" xfId="12326" xr:uid="{00000000-0005-0000-0000-000007580000}"/>
    <cellStyle name="40% - Ênfase5 144 5" xfId="15640" xr:uid="{00000000-0005-0000-0000-000008580000}"/>
    <cellStyle name="40% - Ênfase5 144 6" xfId="18949" xr:uid="{00000000-0005-0000-0000-000009580000}"/>
    <cellStyle name="40% - Ênfase5 144 7" xfId="22290" xr:uid="{00000000-0005-0000-0000-00000A580000}"/>
    <cellStyle name="40% - Ênfase5 144 8" xfId="25655" xr:uid="{00000000-0005-0000-0000-00000B580000}"/>
    <cellStyle name="40% - Ênfase5 144 9" xfId="28964" xr:uid="{00000000-0005-0000-0000-00000C580000}"/>
    <cellStyle name="40% - Ênfase5 145" xfId="2279" xr:uid="{00000000-0005-0000-0000-00000D580000}"/>
    <cellStyle name="40% - Ênfase5 145 2" xfId="5643" xr:uid="{00000000-0005-0000-0000-00000E580000}"/>
    <cellStyle name="40% - Ênfase5 145 3" xfId="8951" xr:uid="{00000000-0005-0000-0000-00000F580000}"/>
    <cellStyle name="40% - Ênfase5 145 4" xfId="12340" xr:uid="{00000000-0005-0000-0000-000010580000}"/>
    <cellStyle name="40% - Ênfase5 145 5" xfId="15654" xr:uid="{00000000-0005-0000-0000-000011580000}"/>
    <cellStyle name="40% - Ênfase5 145 6" xfId="18963" xr:uid="{00000000-0005-0000-0000-000012580000}"/>
    <cellStyle name="40% - Ênfase5 145 7" xfId="22304" xr:uid="{00000000-0005-0000-0000-000013580000}"/>
    <cellStyle name="40% - Ênfase5 145 8" xfId="25669" xr:uid="{00000000-0005-0000-0000-000014580000}"/>
    <cellStyle name="40% - Ênfase5 145 9" xfId="28978" xr:uid="{00000000-0005-0000-0000-000015580000}"/>
    <cellStyle name="40% - Ênfase5 146" xfId="2293" xr:uid="{00000000-0005-0000-0000-000016580000}"/>
    <cellStyle name="40% - Ênfase5 146 2" xfId="5657" xr:uid="{00000000-0005-0000-0000-000017580000}"/>
    <cellStyle name="40% - Ênfase5 146 3" xfId="8965" xr:uid="{00000000-0005-0000-0000-000018580000}"/>
    <cellStyle name="40% - Ênfase5 146 4" xfId="12354" xr:uid="{00000000-0005-0000-0000-000019580000}"/>
    <cellStyle name="40% - Ênfase5 146 5" xfId="15668" xr:uid="{00000000-0005-0000-0000-00001A580000}"/>
    <cellStyle name="40% - Ênfase5 146 6" xfId="18977" xr:uid="{00000000-0005-0000-0000-00001B580000}"/>
    <cellStyle name="40% - Ênfase5 146 7" xfId="22318" xr:uid="{00000000-0005-0000-0000-00001C580000}"/>
    <cellStyle name="40% - Ênfase5 146 8" xfId="25683" xr:uid="{00000000-0005-0000-0000-00001D580000}"/>
    <cellStyle name="40% - Ênfase5 146 9" xfId="28992" xr:uid="{00000000-0005-0000-0000-00001E580000}"/>
    <cellStyle name="40% - Ênfase5 147" xfId="2307" xr:uid="{00000000-0005-0000-0000-00001F580000}"/>
    <cellStyle name="40% - Ênfase5 147 2" xfId="5671" xr:uid="{00000000-0005-0000-0000-000020580000}"/>
    <cellStyle name="40% - Ênfase5 147 3" xfId="8979" xr:uid="{00000000-0005-0000-0000-000021580000}"/>
    <cellStyle name="40% - Ênfase5 147 4" xfId="12368" xr:uid="{00000000-0005-0000-0000-000022580000}"/>
    <cellStyle name="40% - Ênfase5 147 5" xfId="15682" xr:uid="{00000000-0005-0000-0000-000023580000}"/>
    <cellStyle name="40% - Ênfase5 147 6" xfId="18991" xr:uid="{00000000-0005-0000-0000-000024580000}"/>
    <cellStyle name="40% - Ênfase5 147 7" xfId="22332" xr:uid="{00000000-0005-0000-0000-000025580000}"/>
    <cellStyle name="40% - Ênfase5 147 8" xfId="25697" xr:uid="{00000000-0005-0000-0000-000026580000}"/>
    <cellStyle name="40% - Ênfase5 147 9" xfId="29006" xr:uid="{00000000-0005-0000-0000-000027580000}"/>
    <cellStyle name="40% - Ênfase5 148" xfId="2321" xr:uid="{00000000-0005-0000-0000-000028580000}"/>
    <cellStyle name="40% - Ênfase5 148 2" xfId="5685" xr:uid="{00000000-0005-0000-0000-000029580000}"/>
    <cellStyle name="40% - Ênfase5 148 3" xfId="8993" xr:uid="{00000000-0005-0000-0000-00002A580000}"/>
    <cellStyle name="40% - Ênfase5 148 4" xfId="12382" xr:uid="{00000000-0005-0000-0000-00002B580000}"/>
    <cellStyle name="40% - Ênfase5 148 5" xfId="15696" xr:uid="{00000000-0005-0000-0000-00002C580000}"/>
    <cellStyle name="40% - Ênfase5 148 6" xfId="19005" xr:uid="{00000000-0005-0000-0000-00002D580000}"/>
    <cellStyle name="40% - Ênfase5 148 7" xfId="22346" xr:uid="{00000000-0005-0000-0000-00002E580000}"/>
    <cellStyle name="40% - Ênfase5 148 8" xfId="25711" xr:uid="{00000000-0005-0000-0000-00002F580000}"/>
    <cellStyle name="40% - Ênfase5 148 9" xfId="29020" xr:uid="{00000000-0005-0000-0000-000030580000}"/>
    <cellStyle name="40% - Ênfase5 149" xfId="2335" xr:uid="{00000000-0005-0000-0000-000031580000}"/>
    <cellStyle name="40% - Ênfase5 149 2" xfId="5699" xr:uid="{00000000-0005-0000-0000-000032580000}"/>
    <cellStyle name="40% - Ênfase5 149 3" xfId="9007" xr:uid="{00000000-0005-0000-0000-000033580000}"/>
    <cellStyle name="40% - Ênfase5 149 4" xfId="12396" xr:uid="{00000000-0005-0000-0000-000034580000}"/>
    <cellStyle name="40% - Ênfase5 149 5" xfId="15710" xr:uid="{00000000-0005-0000-0000-000035580000}"/>
    <cellStyle name="40% - Ênfase5 149 6" xfId="19019" xr:uid="{00000000-0005-0000-0000-000036580000}"/>
    <cellStyle name="40% - Ênfase5 149 7" xfId="22360" xr:uid="{00000000-0005-0000-0000-000037580000}"/>
    <cellStyle name="40% - Ênfase5 149 8" xfId="25725" xr:uid="{00000000-0005-0000-0000-000038580000}"/>
    <cellStyle name="40% - Ênfase5 149 9" xfId="29034" xr:uid="{00000000-0005-0000-0000-000039580000}"/>
    <cellStyle name="40% - Ênfase5 15" xfId="508" xr:uid="{00000000-0005-0000-0000-00003A580000}"/>
    <cellStyle name="40% - Ênfase5 15 2" xfId="3872" xr:uid="{00000000-0005-0000-0000-00003B580000}"/>
    <cellStyle name="40% - Ênfase5 15 3" xfId="7180" xr:uid="{00000000-0005-0000-0000-00003C580000}"/>
    <cellStyle name="40% - Ênfase5 15 4" xfId="10569" xr:uid="{00000000-0005-0000-0000-00003D580000}"/>
    <cellStyle name="40% - Ênfase5 15 5" xfId="13883" xr:uid="{00000000-0005-0000-0000-00003E580000}"/>
    <cellStyle name="40% - Ênfase5 15 6" xfId="17192" xr:uid="{00000000-0005-0000-0000-00003F580000}"/>
    <cellStyle name="40% - Ênfase5 15 7" xfId="20533" xr:uid="{00000000-0005-0000-0000-000040580000}"/>
    <cellStyle name="40% - Ênfase5 15 8" xfId="23898" xr:uid="{00000000-0005-0000-0000-000041580000}"/>
    <cellStyle name="40% - Ênfase5 15 9" xfId="27207" xr:uid="{00000000-0005-0000-0000-000042580000}"/>
    <cellStyle name="40% - Ênfase5 150" xfId="1842" xr:uid="{00000000-0005-0000-0000-000043580000}"/>
    <cellStyle name="40% - Ênfase5 150 2" xfId="5206" xr:uid="{00000000-0005-0000-0000-000044580000}"/>
    <cellStyle name="40% - Ênfase5 150 3" xfId="8514" xr:uid="{00000000-0005-0000-0000-000045580000}"/>
    <cellStyle name="40% - Ênfase5 150 4" xfId="11903" xr:uid="{00000000-0005-0000-0000-000046580000}"/>
    <cellStyle name="40% - Ênfase5 150 5" xfId="15217" xr:uid="{00000000-0005-0000-0000-000047580000}"/>
    <cellStyle name="40% - Ênfase5 150 6" xfId="18526" xr:uid="{00000000-0005-0000-0000-000048580000}"/>
    <cellStyle name="40% - Ênfase5 150 7" xfId="21867" xr:uid="{00000000-0005-0000-0000-000049580000}"/>
    <cellStyle name="40% - Ênfase5 150 8" xfId="25232" xr:uid="{00000000-0005-0000-0000-00004A580000}"/>
    <cellStyle name="40% - Ênfase5 150 9" xfId="28541" xr:uid="{00000000-0005-0000-0000-00004B580000}"/>
    <cellStyle name="40% - Ênfase5 151" xfId="2360" xr:uid="{00000000-0005-0000-0000-00004C580000}"/>
    <cellStyle name="40% - Ênfase5 151 2" xfId="5724" xr:uid="{00000000-0005-0000-0000-00004D580000}"/>
    <cellStyle name="40% - Ênfase5 151 3" xfId="9032" xr:uid="{00000000-0005-0000-0000-00004E580000}"/>
    <cellStyle name="40% - Ênfase5 151 4" xfId="12421" xr:uid="{00000000-0005-0000-0000-00004F580000}"/>
    <cellStyle name="40% - Ênfase5 151 5" xfId="15735" xr:uid="{00000000-0005-0000-0000-000050580000}"/>
    <cellStyle name="40% - Ênfase5 151 6" xfId="19044" xr:uid="{00000000-0005-0000-0000-000051580000}"/>
    <cellStyle name="40% - Ênfase5 151 7" xfId="22385" xr:uid="{00000000-0005-0000-0000-000052580000}"/>
    <cellStyle name="40% - Ênfase5 151 8" xfId="25750" xr:uid="{00000000-0005-0000-0000-000053580000}"/>
    <cellStyle name="40% - Ênfase5 151 9" xfId="29059" xr:uid="{00000000-0005-0000-0000-000054580000}"/>
    <cellStyle name="40% - Ênfase5 152" xfId="2374" xr:uid="{00000000-0005-0000-0000-000055580000}"/>
    <cellStyle name="40% - Ênfase5 152 2" xfId="5738" xr:uid="{00000000-0005-0000-0000-000056580000}"/>
    <cellStyle name="40% - Ênfase5 152 3" xfId="9046" xr:uid="{00000000-0005-0000-0000-000057580000}"/>
    <cellStyle name="40% - Ênfase5 152 4" xfId="12435" xr:uid="{00000000-0005-0000-0000-000058580000}"/>
    <cellStyle name="40% - Ênfase5 152 5" xfId="15749" xr:uid="{00000000-0005-0000-0000-000059580000}"/>
    <cellStyle name="40% - Ênfase5 152 6" xfId="19058" xr:uid="{00000000-0005-0000-0000-00005A580000}"/>
    <cellStyle name="40% - Ênfase5 152 7" xfId="22399" xr:uid="{00000000-0005-0000-0000-00005B580000}"/>
    <cellStyle name="40% - Ênfase5 152 8" xfId="25764" xr:uid="{00000000-0005-0000-0000-00005C580000}"/>
    <cellStyle name="40% - Ênfase5 152 9" xfId="29073" xr:uid="{00000000-0005-0000-0000-00005D580000}"/>
    <cellStyle name="40% - Ênfase5 153" xfId="2388" xr:uid="{00000000-0005-0000-0000-00005E580000}"/>
    <cellStyle name="40% - Ênfase5 153 2" xfId="5752" xr:uid="{00000000-0005-0000-0000-00005F580000}"/>
    <cellStyle name="40% - Ênfase5 153 3" xfId="9060" xr:uid="{00000000-0005-0000-0000-000060580000}"/>
    <cellStyle name="40% - Ênfase5 153 4" xfId="12449" xr:uid="{00000000-0005-0000-0000-000061580000}"/>
    <cellStyle name="40% - Ênfase5 153 5" xfId="15763" xr:uid="{00000000-0005-0000-0000-000062580000}"/>
    <cellStyle name="40% - Ênfase5 153 6" xfId="19072" xr:uid="{00000000-0005-0000-0000-000063580000}"/>
    <cellStyle name="40% - Ênfase5 153 7" xfId="22413" xr:uid="{00000000-0005-0000-0000-000064580000}"/>
    <cellStyle name="40% - Ênfase5 153 8" xfId="25778" xr:uid="{00000000-0005-0000-0000-000065580000}"/>
    <cellStyle name="40% - Ênfase5 153 9" xfId="29087" xr:uid="{00000000-0005-0000-0000-000066580000}"/>
    <cellStyle name="40% - Ênfase5 154" xfId="2402" xr:uid="{00000000-0005-0000-0000-000067580000}"/>
    <cellStyle name="40% - Ênfase5 154 2" xfId="5766" xr:uid="{00000000-0005-0000-0000-000068580000}"/>
    <cellStyle name="40% - Ênfase5 154 3" xfId="9074" xr:uid="{00000000-0005-0000-0000-000069580000}"/>
    <cellStyle name="40% - Ênfase5 154 4" xfId="12463" xr:uid="{00000000-0005-0000-0000-00006A580000}"/>
    <cellStyle name="40% - Ênfase5 154 5" xfId="15777" xr:uid="{00000000-0005-0000-0000-00006B580000}"/>
    <cellStyle name="40% - Ênfase5 154 6" xfId="19086" xr:uid="{00000000-0005-0000-0000-00006C580000}"/>
    <cellStyle name="40% - Ênfase5 154 7" xfId="22427" xr:uid="{00000000-0005-0000-0000-00006D580000}"/>
    <cellStyle name="40% - Ênfase5 154 8" xfId="25792" xr:uid="{00000000-0005-0000-0000-00006E580000}"/>
    <cellStyle name="40% - Ênfase5 154 9" xfId="29101" xr:uid="{00000000-0005-0000-0000-00006F580000}"/>
    <cellStyle name="40% - Ênfase5 155" xfId="2416" xr:uid="{00000000-0005-0000-0000-000070580000}"/>
    <cellStyle name="40% - Ênfase5 155 2" xfId="5780" xr:uid="{00000000-0005-0000-0000-000071580000}"/>
    <cellStyle name="40% - Ênfase5 155 3" xfId="9088" xr:uid="{00000000-0005-0000-0000-000072580000}"/>
    <cellStyle name="40% - Ênfase5 155 4" xfId="12477" xr:uid="{00000000-0005-0000-0000-000073580000}"/>
    <cellStyle name="40% - Ênfase5 155 5" xfId="15791" xr:uid="{00000000-0005-0000-0000-000074580000}"/>
    <cellStyle name="40% - Ênfase5 155 6" xfId="19100" xr:uid="{00000000-0005-0000-0000-000075580000}"/>
    <cellStyle name="40% - Ênfase5 155 7" xfId="22441" xr:uid="{00000000-0005-0000-0000-000076580000}"/>
    <cellStyle name="40% - Ênfase5 155 8" xfId="25806" xr:uid="{00000000-0005-0000-0000-000077580000}"/>
    <cellStyle name="40% - Ênfase5 155 9" xfId="29115" xr:uid="{00000000-0005-0000-0000-000078580000}"/>
    <cellStyle name="40% - Ênfase5 156" xfId="2430" xr:uid="{00000000-0005-0000-0000-000079580000}"/>
    <cellStyle name="40% - Ênfase5 156 2" xfId="5794" xr:uid="{00000000-0005-0000-0000-00007A580000}"/>
    <cellStyle name="40% - Ênfase5 156 3" xfId="9102" xr:uid="{00000000-0005-0000-0000-00007B580000}"/>
    <cellStyle name="40% - Ênfase5 156 4" xfId="12491" xr:uid="{00000000-0005-0000-0000-00007C580000}"/>
    <cellStyle name="40% - Ênfase5 156 5" xfId="15805" xr:uid="{00000000-0005-0000-0000-00007D580000}"/>
    <cellStyle name="40% - Ênfase5 156 6" xfId="19114" xr:uid="{00000000-0005-0000-0000-00007E580000}"/>
    <cellStyle name="40% - Ênfase5 156 7" xfId="22455" xr:uid="{00000000-0005-0000-0000-00007F580000}"/>
    <cellStyle name="40% - Ênfase5 156 8" xfId="25820" xr:uid="{00000000-0005-0000-0000-000080580000}"/>
    <cellStyle name="40% - Ênfase5 156 9" xfId="29129" xr:uid="{00000000-0005-0000-0000-000081580000}"/>
    <cellStyle name="40% - Ênfase5 157" xfId="2444" xr:uid="{00000000-0005-0000-0000-000082580000}"/>
    <cellStyle name="40% - Ênfase5 157 2" xfId="5808" xr:uid="{00000000-0005-0000-0000-000083580000}"/>
    <cellStyle name="40% - Ênfase5 157 3" xfId="9116" xr:uid="{00000000-0005-0000-0000-000084580000}"/>
    <cellStyle name="40% - Ênfase5 157 4" xfId="12505" xr:uid="{00000000-0005-0000-0000-000085580000}"/>
    <cellStyle name="40% - Ênfase5 157 5" xfId="15819" xr:uid="{00000000-0005-0000-0000-000086580000}"/>
    <cellStyle name="40% - Ênfase5 157 6" xfId="19128" xr:uid="{00000000-0005-0000-0000-000087580000}"/>
    <cellStyle name="40% - Ênfase5 157 7" xfId="22469" xr:uid="{00000000-0005-0000-0000-000088580000}"/>
    <cellStyle name="40% - Ênfase5 157 8" xfId="25834" xr:uid="{00000000-0005-0000-0000-000089580000}"/>
    <cellStyle name="40% - Ênfase5 157 9" xfId="29143" xr:uid="{00000000-0005-0000-0000-00008A580000}"/>
    <cellStyle name="40% - Ênfase5 158" xfId="2458" xr:uid="{00000000-0005-0000-0000-00008B580000}"/>
    <cellStyle name="40% - Ênfase5 158 2" xfId="5822" xr:uid="{00000000-0005-0000-0000-00008C580000}"/>
    <cellStyle name="40% - Ênfase5 158 3" xfId="9130" xr:uid="{00000000-0005-0000-0000-00008D580000}"/>
    <cellStyle name="40% - Ênfase5 158 4" xfId="12519" xr:uid="{00000000-0005-0000-0000-00008E580000}"/>
    <cellStyle name="40% - Ênfase5 158 5" xfId="15833" xr:uid="{00000000-0005-0000-0000-00008F580000}"/>
    <cellStyle name="40% - Ênfase5 158 6" xfId="19142" xr:uid="{00000000-0005-0000-0000-000090580000}"/>
    <cellStyle name="40% - Ênfase5 158 7" xfId="22483" xr:uid="{00000000-0005-0000-0000-000091580000}"/>
    <cellStyle name="40% - Ênfase5 158 8" xfId="25848" xr:uid="{00000000-0005-0000-0000-000092580000}"/>
    <cellStyle name="40% - Ênfase5 158 9" xfId="29157" xr:uid="{00000000-0005-0000-0000-000093580000}"/>
    <cellStyle name="40% - Ênfase5 159" xfId="2472" xr:uid="{00000000-0005-0000-0000-000094580000}"/>
    <cellStyle name="40% - Ênfase5 159 2" xfId="5836" xr:uid="{00000000-0005-0000-0000-000095580000}"/>
    <cellStyle name="40% - Ênfase5 159 3" xfId="9144" xr:uid="{00000000-0005-0000-0000-000096580000}"/>
    <cellStyle name="40% - Ênfase5 159 4" xfId="12533" xr:uid="{00000000-0005-0000-0000-000097580000}"/>
    <cellStyle name="40% - Ênfase5 159 5" xfId="15847" xr:uid="{00000000-0005-0000-0000-000098580000}"/>
    <cellStyle name="40% - Ênfase5 159 6" xfId="19156" xr:uid="{00000000-0005-0000-0000-000099580000}"/>
    <cellStyle name="40% - Ênfase5 159 7" xfId="22497" xr:uid="{00000000-0005-0000-0000-00009A580000}"/>
    <cellStyle name="40% - Ênfase5 159 8" xfId="25862" xr:uid="{00000000-0005-0000-0000-00009B580000}"/>
    <cellStyle name="40% - Ênfase5 159 9" xfId="29171" xr:uid="{00000000-0005-0000-0000-00009C580000}"/>
    <cellStyle name="40% - Ênfase5 16" xfId="521" xr:uid="{00000000-0005-0000-0000-00009D580000}"/>
    <cellStyle name="40% - Ênfase5 16 2" xfId="3885" xr:uid="{00000000-0005-0000-0000-00009E580000}"/>
    <cellStyle name="40% - Ênfase5 16 3" xfId="7193" xr:uid="{00000000-0005-0000-0000-00009F580000}"/>
    <cellStyle name="40% - Ênfase5 16 4" xfId="10582" xr:uid="{00000000-0005-0000-0000-0000A0580000}"/>
    <cellStyle name="40% - Ênfase5 16 5" xfId="13896" xr:uid="{00000000-0005-0000-0000-0000A1580000}"/>
    <cellStyle name="40% - Ênfase5 16 6" xfId="17205" xr:uid="{00000000-0005-0000-0000-0000A2580000}"/>
    <cellStyle name="40% - Ênfase5 16 7" xfId="20546" xr:uid="{00000000-0005-0000-0000-0000A3580000}"/>
    <cellStyle name="40% - Ênfase5 16 8" xfId="23911" xr:uid="{00000000-0005-0000-0000-0000A4580000}"/>
    <cellStyle name="40% - Ênfase5 16 9" xfId="27220" xr:uid="{00000000-0005-0000-0000-0000A5580000}"/>
    <cellStyle name="40% - Ênfase5 160" xfId="2486" xr:uid="{00000000-0005-0000-0000-0000A6580000}"/>
    <cellStyle name="40% - Ênfase5 160 2" xfId="5850" xr:uid="{00000000-0005-0000-0000-0000A7580000}"/>
    <cellStyle name="40% - Ênfase5 160 3" xfId="9158" xr:uid="{00000000-0005-0000-0000-0000A8580000}"/>
    <cellStyle name="40% - Ênfase5 160 4" xfId="12547" xr:uid="{00000000-0005-0000-0000-0000A9580000}"/>
    <cellStyle name="40% - Ênfase5 160 5" xfId="15861" xr:uid="{00000000-0005-0000-0000-0000AA580000}"/>
    <cellStyle name="40% - Ênfase5 160 6" xfId="19170" xr:uid="{00000000-0005-0000-0000-0000AB580000}"/>
    <cellStyle name="40% - Ênfase5 160 7" xfId="22511" xr:uid="{00000000-0005-0000-0000-0000AC580000}"/>
    <cellStyle name="40% - Ênfase5 160 8" xfId="25876" xr:uid="{00000000-0005-0000-0000-0000AD580000}"/>
    <cellStyle name="40% - Ênfase5 160 9" xfId="29185" xr:uid="{00000000-0005-0000-0000-0000AE580000}"/>
    <cellStyle name="40% - Ênfase5 161" xfId="2500" xr:uid="{00000000-0005-0000-0000-0000AF580000}"/>
    <cellStyle name="40% - Ênfase5 161 2" xfId="5864" xr:uid="{00000000-0005-0000-0000-0000B0580000}"/>
    <cellStyle name="40% - Ênfase5 161 3" xfId="9172" xr:uid="{00000000-0005-0000-0000-0000B1580000}"/>
    <cellStyle name="40% - Ênfase5 161 4" xfId="12561" xr:uid="{00000000-0005-0000-0000-0000B2580000}"/>
    <cellStyle name="40% - Ênfase5 161 5" xfId="15875" xr:uid="{00000000-0005-0000-0000-0000B3580000}"/>
    <cellStyle name="40% - Ênfase5 161 6" xfId="19184" xr:uid="{00000000-0005-0000-0000-0000B4580000}"/>
    <cellStyle name="40% - Ênfase5 161 7" xfId="22525" xr:uid="{00000000-0005-0000-0000-0000B5580000}"/>
    <cellStyle name="40% - Ênfase5 161 8" xfId="25890" xr:uid="{00000000-0005-0000-0000-0000B6580000}"/>
    <cellStyle name="40% - Ênfase5 161 9" xfId="29199" xr:uid="{00000000-0005-0000-0000-0000B7580000}"/>
    <cellStyle name="40% - Ênfase5 162" xfId="2514" xr:uid="{00000000-0005-0000-0000-0000B8580000}"/>
    <cellStyle name="40% - Ênfase5 162 2" xfId="5878" xr:uid="{00000000-0005-0000-0000-0000B9580000}"/>
    <cellStyle name="40% - Ênfase5 162 3" xfId="9186" xr:uid="{00000000-0005-0000-0000-0000BA580000}"/>
    <cellStyle name="40% - Ênfase5 162 4" xfId="12575" xr:uid="{00000000-0005-0000-0000-0000BB580000}"/>
    <cellStyle name="40% - Ênfase5 162 5" xfId="15889" xr:uid="{00000000-0005-0000-0000-0000BC580000}"/>
    <cellStyle name="40% - Ênfase5 162 6" xfId="19198" xr:uid="{00000000-0005-0000-0000-0000BD580000}"/>
    <cellStyle name="40% - Ênfase5 162 7" xfId="22539" xr:uid="{00000000-0005-0000-0000-0000BE580000}"/>
    <cellStyle name="40% - Ênfase5 162 8" xfId="25904" xr:uid="{00000000-0005-0000-0000-0000BF580000}"/>
    <cellStyle name="40% - Ênfase5 162 9" xfId="29213" xr:uid="{00000000-0005-0000-0000-0000C0580000}"/>
    <cellStyle name="40% - Ênfase5 163" xfId="2538" xr:uid="{00000000-0005-0000-0000-0000C1580000}"/>
    <cellStyle name="40% - Ênfase5 163 2" xfId="5902" xr:uid="{00000000-0005-0000-0000-0000C2580000}"/>
    <cellStyle name="40% - Ênfase5 163 3" xfId="9210" xr:uid="{00000000-0005-0000-0000-0000C3580000}"/>
    <cellStyle name="40% - Ênfase5 163 4" xfId="12599" xr:uid="{00000000-0005-0000-0000-0000C4580000}"/>
    <cellStyle name="40% - Ênfase5 163 5" xfId="15913" xr:uid="{00000000-0005-0000-0000-0000C5580000}"/>
    <cellStyle name="40% - Ênfase5 163 6" xfId="19222" xr:uid="{00000000-0005-0000-0000-0000C6580000}"/>
    <cellStyle name="40% - Ênfase5 163 7" xfId="22563" xr:uid="{00000000-0005-0000-0000-0000C7580000}"/>
    <cellStyle name="40% - Ênfase5 163 8" xfId="25928" xr:uid="{00000000-0005-0000-0000-0000C8580000}"/>
    <cellStyle name="40% - Ênfase5 163 9" xfId="29237" xr:uid="{00000000-0005-0000-0000-0000C9580000}"/>
    <cellStyle name="40% - Ênfase5 164" xfId="2545" xr:uid="{00000000-0005-0000-0000-0000CA580000}"/>
    <cellStyle name="40% - Ênfase5 164 2" xfId="5909" xr:uid="{00000000-0005-0000-0000-0000CB580000}"/>
    <cellStyle name="40% - Ênfase5 164 3" xfId="9217" xr:uid="{00000000-0005-0000-0000-0000CC580000}"/>
    <cellStyle name="40% - Ênfase5 164 4" xfId="12606" xr:uid="{00000000-0005-0000-0000-0000CD580000}"/>
    <cellStyle name="40% - Ênfase5 164 5" xfId="15920" xr:uid="{00000000-0005-0000-0000-0000CE580000}"/>
    <cellStyle name="40% - Ênfase5 164 6" xfId="19229" xr:uid="{00000000-0005-0000-0000-0000CF580000}"/>
    <cellStyle name="40% - Ênfase5 164 7" xfId="22570" xr:uid="{00000000-0005-0000-0000-0000D0580000}"/>
    <cellStyle name="40% - Ênfase5 164 8" xfId="25935" xr:uid="{00000000-0005-0000-0000-0000D1580000}"/>
    <cellStyle name="40% - Ênfase5 164 9" xfId="29244" xr:uid="{00000000-0005-0000-0000-0000D2580000}"/>
    <cellStyle name="40% - Ênfase5 165" xfId="2557" xr:uid="{00000000-0005-0000-0000-0000D3580000}"/>
    <cellStyle name="40% - Ênfase5 165 2" xfId="5921" xr:uid="{00000000-0005-0000-0000-0000D4580000}"/>
    <cellStyle name="40% - Ênfase5 165 3" xfId="9229" xr:uid="{00000000-0005-0000-0000-0000D5580000}"/>
    <cellStyle name="40% - Ênfase5 165 4" xfId="12618" xr:uid="{00000000-0005-0000-0000-0000D6580000}"/>
    <cellStyle name="40% - Ênfase5 165 5" xfId="15932" xr:uid="{00000000-0005-0000-0000-0000D7580000}"/>
    <cellStyle name="40% - Ênfase5 165 6" xfId="19241" xr:uid="{00000000-0005-0000-0000-0000D8580000}"/>
    <cellStyle name="40% - Ênfase5 165 7" xfId="22582" xr:uid="{00000000-0005-0000-0000-0000D9580000}"/>
    <cellStyle name="40% - Ênfase5 165 8" xfId="25947" xr:uid="{00000000-0005-0000-0000-0000DA580000}"/>
    <cellStyle name="40% - Ênfase5 165 9" xfId="29256" xr:uid="{00000000-0005-0000-0000-0000DB580000}"/>
    <cellStyle name="40% - Ênfase5 166" xfId="2570" xr:uid="{00000000-0005-0000-0000-0000DC580000}"/>
    <cellStyle name="40% - Ênfase5 166 2" xfId="5934" xr:uid="{00000000-0005-0000-0000-0000DD580000}"/>
    <cellStyle name="40% - Ênfase5 166 3" xfId="9242" xr:uid="{00000000-0005-0000-0000-0000DE580000}"/>
    <cellStyle name="40% - Ênfase5 166 4" xfId="12631" xr:uid="{00000000-0005-0000-0000-0000DF580000}"/>
    <cellStyle name="40% - Ênfase5 166 5" xfId="15945" xr:uid="{00000000-0005-0000-0000-0000E0580000}"/>
    <cellStyle name="40% - Ênfase5 166 6" xfId="19254" xr:uid="{00000000-0005-0000-0000-0000E1580000}"/>
    <cellStyle name="40% - Ênfase5 166 7" xfId="22595" xr:uid="{00000000-0005-0000-0000-0000E2580000}"/>
    <cellStyle name="40% - Ênfase5 166 8" xfId="25960" xr:uid="{00000000-0005-0000-0000-0000E3580000}"/>
    <cellStyle name="40% - Ênfase5 166 9" xfId="29269" xr:uid="{00000000-0005-0000-0000-0000E4580000}"/>
    <cellStyle name="40% - Ênfase5 167" xfId="2583" xr:uid="{00000000-0005-0000-0000-0000E5580000}"/>
    <cellStyle name="40% - Ênfase5 167 2" xfId="5947" xr:uid="{00000000-0005-0000-0000-0000E6580000}"/>
    <cellStyle name="40% - Ênfase5 167 3" xfId="9255" xr:uid="{00000000-0005-0000-0000-0000E7580000}"/>
    <cellStyle name="40% - Ênfase5 167 4" xfId="12644" xr:uid="{00000000-0005-0000-0000-0000E8580000}"/>
    <cellStyle name="40% - Ênfase5 167 5" xfId="15958" xr:uid="{00000000-0005-0000-0000-0000E9580000}"/>
    <cellStyle name="40% - Ênfase5 167 6" xfId="19267" xr:uid="{00000000-0005-0000-0000-0000EA580000}"/>
    <cellStyle name="40% - Ênfase5 167 7" xfId="22608" xr:uid="{00000000-0005-0000-0000-0000EB580000}"/>
    <cellStyle name="40% - Ênfase5 167 8" xfId="25973" xr:uid="{00000000-0005-0000-0000-0000EC580000}"/>
    <cellStyle name="40% - Ênfase5 167 9" xfId="29282" xr:uid="{00000000-0005-0000-0000-0000ED580000}"/>
    <cellStyle name="40% - Ênfase5 168" xfId="2596" xr:uid="{00000000-0005-0000-0000-0000EE580000}"/>
    <cellStyle name="40% - Ênfase5 168 2" xfId="5960" xr:uid="{00000000-0005-0000-0000-0000EF580000}"/>
    <cellStyle name="40% - Ênfase5 168 3" xfId="9268" xr:uid="{00000000-0005-0000-0000-0000F0580000}"/>
    <cellStyle name="40% - Ênfase5 168 4" xfId="12657" xr:uid="{00000000-0005-0000-0000-0000F1580000}"/>
    <cellStyle name="40% - Ênfase5 168 5" xfId="15971" xr:uid="{00000000-0005-0000-0000-0000F2580000}"/>
    <cellStyle name="40% - Ênfase5 168 6" xfId="19280" xr:uid="{00000000-0005-0000-0000-0000F3580000}"/>
    <cellStyle name="40% - Ênfase5 168 7" xfId="22621" xr:uid="{00000000-0005-0000-0000-0000F4580000}"/>
    <cellStyle name="40% - Ênfase5 168 8" xfId="25986" xr:uid="{00000000-0005-0000-0000-0000F5580000}"/>
    <cellStyle name="40% - Ênfase5 168 9" xfId="29295" xr:uid="{00000000-0005-0000-0000-0000F6580000}"/>
    <cellStyle name="40% - Ênfase5 169" xfId="2609" xr:uid="{00000000-0005-0000-0000-0000F7580000}"/>
    <cellStyle name="40% - Ênfase5 169 2" xfId="5973" xr:uid="{00000000-0005-0000-0000-0000F8580000}"/>
    <cellStyle name="40% - Ênfase5 169 3" xfId="9281" xr:uid="{00000000-0005-0000-0000-0000F9580000}"/>
    <cellStyle name="40% - Ênfase5 169 4" xfId="12670" xr:uid="{00000000-0005-0000-0000-0000FA580000}"/>
    <cellStyle name="40% - Ênfase5 169 5" xfId="15984" xr:uid="{00000000-0005-0000-0000-0000FB580000}"/>
    <cellStyle name="40% - Ênfase5 169 6" xfId="19293" xr:uid="{00000000-0005-0000-0000-0000FC580000}"/>
    <cellStyle name="40% - Ênfase5 169 7" xfId="22634" xr:uid="{00000000-0005-0000-0000-0000FD580000}"/>
    <cellStyle name="40% - Ênfase5 169 8" xfId="25999" xr:uid="{00000000-0005-0000-0000-0000FE580000}"/>
    <cellStyle name="40% - Ênfase5 169 9" xfId="29308" xr:uid="{00000000-0005-0000-0000-0000FF580000}"/>
    <cellStyle name="40% - Ênfase5 17" xfId="534" xr:uid="{00000000-0005-0000-0000-000000590000}"/>
    <cellStyle name="40% - Ênfase5 17 2" xfId="3898" xr:uid="{00000000-0005-0000-0000-000001590000}"/>
    <cellStyle name="40% - Ênfase5 17 3" xfId="7206" xr:uid="{00000000-0005-0000-0000-000002590000}"/>
    <cellStyle name="40% - Ênfase5 17 4" xfId="10595" xr:uid="{00000000-0005-0000-0000-000003590000}"/>
    <cellStyle name="40% - Ênfase5 17 5" xfId="13909" xr:uid="{00000000-0005-0000-0000-000004590000}"/>
    <cellStyle name="40% - Ênfase5 17 6" xfId="17218" xr:uid="{00000000-0005-0000-0000-000005590000}"/>
    <cellStyle name="40% - Ênfase5 17 7" xfId="20559" xr:uid="{00000000-0005-0000-0000-000006590000}"/>
    <cellStyle name="40% - Ênfase5 17 8" xfId="23924" xr:uid="{00000000-0005-0000-0000-000007590000}"/>
    <cellStyle name="40% - Ênfase5 17 9" xfId="27233" xr:uid="{00000000-0005-0000-0000-000008590000}"/>
    <cellStyle name="40% - Ênfase5 170" xfId="2622" xr:uid="{00000000-0005-0000-0000-000009590000}"/>
    <cellStyle name="40% - Ênfase5 170 2" xfId="5986" xr:uid="{00000000-0005-0000-0000-00000A590000}"/>
    <cellStyle name="40% - Ênfase5 170 3" xfId="9294" xr:uid="{00000000-0005-0000-0000-00000B590000}"/>
    <cellStyle name="40% - Ênfase5 170 4" xfId="12683" xr:uid="{00000000-0005-0000-0000-00000C590000}"/>
    <cellStyle name="40% - Ênfase5 170 5" xfId="15997" xr:uid="{00000000-0005-0000-0000-00000D590000}"/>
    <cellStyle name="40% - Ênfase5 170 6" xfId="19306" xr:uid="{00000000-0005-0000-0000-00000E590000}"/>
    <cellStyle name="40% - Ênfase5 170 7" xfId="22647" xr:uid="{00000000-0005-0000-0000-00000F590000}"/>
    <cellStyle name="40% - Ênfase5 170 8" xfId="26012" xr:uid="{00000000-0005-0000-0000-000010590000}"/>
    <cellStyle name="40% - Ênfase5 170 9" xfId="29321" xr:uid="{00000000-0005-0000-0000-000011590000}"/>
    <cellStyle name="40% - Ênfase5 171" xfId="2635" xr:uid="{00000000-0005-0000-0000-000012590000}"/>
    <cellStyle name="40% - Ênfase5 171 2" xfId="5999" xr:uid="{00000000-0005-0000-0000-000013590000}"/>
    <cellStyle name="40% - Ênfase5 171 3" xfId="9307" xr:uid="{00000000-0005-0000-0000-000014590000}"/>
    <cellStyle name="40% - Ênfase5 171 4" xfId="12696" xr:uid="{00000000-0005-0000-0000-000015590000}"/>
    <cellStyle name="40% - Ênfase5 171 5" xfId="16010" xr:uid="{00000000-0005-0000-0000-000016590000}"/>
    <cellStyle name="40% - Ênfase5 171 6" xfId="19319" xr:uid="{00000000-0005-0000-0000-000017590000}"/>
    <cellStyle name="40% - Ênfase5 171 7" xfId="22660" xr:uid="{00000000-0005-0000-0000-000018590000}"/>
    <cellStyle name="40% - Ênfase5 171 8" xfId="26025" xr:uid="{00000000-0005-0000-0000-000019590000}"/>
    <cellStyle name="40% - Ênfase5 171 9" xfId="29334" xr:uid="{00000000-0005-0000-0000-00001A590000}"/>
    <cellStyle name="40% - Ênfase5 172" xfId="2648" xr:uid="{00000000-0005-0000-0000-00001B590000}"/>
    <cellStyle name="40% - Ênfase5 172 2" xfId="6012" xr:uid="{00000000-0005-0000-0000-00001C590000}"/>
    <cellStyle name="40% - Ênfase5 172 3" xfId="9320" xr:uid="{00000000-0005-0000-0000-00001D590000}"/>
    <cellStyle name="40% - Ênfase5 172 4" xfId="12709" xr:uid="{00000000-0005-0000-0000-00001E590000}"/>
    <cellStyle name="40% - Ênfase5 172 5" xfId="16023" xr:uid="{00000000-0005-0000-0000-00001F590000}"/>
    <cellStyle name="40% - Ênfase5 172 6" xfId="19332" xr:uid="{00000000-0005-0000-0000-000020590000}"/>
    <cellStyle name="40% - Ênfase5 172 7" xfId="22673" xr:uid="{00000000-0005-0000-0000-000021590000}"/>
    <cellStyle name="40% - Ênfase5 172 8" xfId="26038" xr:uid="{00000000-0005-0000-0000-000022590000}"/>
    <cellStyle name="40% - Ênfase5 172 9" xfId="29347" xr:uid="{00000000-0005-0000-0000-000023590000}"/>
    <cellStyle name="40% - Ênfase5 173" xfId="2661" xr:uid="{00000000-0005-0000-0000-000024590000}"/>
    <cellStyle name="40% - Ênfase5 173 2" xfId="6025" xr:uid="{00000000-0005-0000-0000-000025590000}"/>
    <cellStyle name="40% - Ênfase5 173 3" xfId="9333" xr:uid="{00000000-0005-0000-0000-000026590000}"/>
    <cellStyle name="40% - Ênfase5 173 4" xfId="12722" xr:uid="{00000000-0005-0000-0000-000027590000}"/>
    <cellStyle name="40% - Ênfase5 173 5" xfId="16036" xr:uid="{00000000-0005-0000-0000-000028590000}"/>
    <cellStyle name="40% - Ênfase5 173 6" xfId="19345" xr:uid="{00000000-0005-0000-0000-000029590000}"/>
    <cellStyle name="40% - Ênfase5 173 7" xfId="22686" xr:uid="{00000000-0005-0000-0000-00002A590000}"/>
    <cellStyle name="40% - Ênfase5 173 8" xfId="26051" xr:uid="{00000000-0005-0000-0000-00002B590000}"/>
    <cellStyle name="40% - Ênfase5 173 9" xfId="29360" xr:uid="{00000000-0005-0000-0000-00002C590000}"/>
    <cellStyle name="40% - Ênfase5 174" xfId="2674" xr:uid="{00000000-0005-0000-0000-00002D590000}"/>
    <cellStyle name="40% - Ênfase5 174 2" xfId="6038" xr:uid="{00000000-0005-0000-0000-00002E590000}"/>
    <cellStyle name="40% - Ênfase5 174 3" xfId="9346" xr:uid="{00000000-0005-0000-0000-00002F590000}"/>
    <cellStyle name="40% - Ênfase5 174 4" xfId="12735" xr:uid="{00000000-0005-0000-0000-000030590000}"/>
    <cellStyle name="40% - Ênfase5 174 5" xfId="16049" xr:uid="{00000000-0005-0000-0000-000031590000}"/>
    <cellStyle name="40% - Ênfase5 174 6" xfId="19358" xr:uid="{00000000-0005-0000-0000-000032590000}"/>
    <cellStyle name="40% - Ênfase5 174 7" xfId="22699" xr:uid="{00000000-0005-0000-0000-000033590000}"/>
    <cellStyle name="40% - Ênfase5 174 8" xfId="26064" xr:uid="{00000000-0005-0000-0000-000034590000}"/>
    <cellStyle name="40% - Ênfase5 174 9" xfId="29373" xr:uid="{00000000-0005-0000-0000-000035590000}"/>
    <cellStyle name="40% - Ênfase5 175" xfId="2687" xr:uid="{00000000-0005-0000-0000-000036590000}"/>
    <cellStyle name="40% - Ênfase5 175 2" xfId="6051" xr:uid="{00000000-0005-0000-0000-000037590000}"/>
    <cellStyle name="40% - Ênfase5 175 3" xfId="9359" xr:uid="{00000000-0005-0000-0000-000038590000}"/>
    <cellStyle name="40% - Ênfase5 175 4" xfId="12748" xr:uid="{00000000-0005-0000-0000-000039590000}"/>
    <cellStyle name="40% - Ênfase5 175 5" xfId="16062" xr:uid="{00000000-0005-0000-0000-00003A590000}"/>
    <cellStyle name="40% - Ênfase5 175 6" xfId="19371" xr:uid="{00000000-0005-0000-0000-00003B590000}"/>
    <cellStyle name="40% - Ênfase5 175 7" xfId="22712" xr:uid="{00000000-0005-0000-0000-00003C590000}"/>
    <cellStyle name="40% - Ênfase5 175 8" xfId="26077" xr:uid="{00000000-0005-0000-0000-00003D590000}"/>
    <cellStyle name="40% - Ênfase5 175 9" xfId="29386" xr:uid="{00000000-0005-0000-0000-00003E590000}"/>
    <cellStyle name="40% - Ênfase5 176" xfId="2700" xr:uid="{00000000-0005-0000-0000-00003F590000}"/>
    <cellStyle name="40% - Ênfase5 176 2" xfId="6064" xr:uid="{00000000-0005-0000-0000-000040590000}"/>
    <cellStyle name="40% - Ênfase5 176 3" xfId="9372" xr:uid="{00000000-0005-0000-0000-000041590000}"/>
    <cellStyle name="40% - Ênfase5 176 4" xfId="12761" xr:uid="{00000000-0005-0000-0000-000042590000}"/>
    <cellStyle name="40% - Ênfase5 176 5" xfId="16075" xr:uid="{00000000-0005-0000-0000-000043590000}"/>
    <cellStyle name="40% - Ênfase5 176 6" xfId="19384" xr:uid="{00000000-0005-0000-0000-000044590000}"/>
    <cellStyle name="40% - Ênfase5 176 7" xfId="22725" xr:uid="{00000000-0005-0000-0000-000045590000}"/>
    <cellStyle name="40% - Ênfase5 176 8" xfId="26090" xr:uid="{00000000-0005-0000-0000-000046590000}"/>
    <cellStyle name="40% - Ênfase5 176 9" xfId="29399" xr:uid="{00000000-0005-0000-0000-000047590000}"/>
    <cellStyle name="40% - Ênfase5 177" xfId="2713" xr:uid="{00000000-0005-0000-0000-000048590000}"/>
    <cellStyle name="40% - Ênfase5 177 2" xfId="6077" xr:uid="{00000000-0005-0000-0000-000049590000}"/>
    <cellStyle name="40% - Ênfase5 177 3" xfId="9385" xr:uid="{00000000-0005-0000-0000-00004A590000}"/>
    <cellStyle name="40% - Ênfase5 177 4" xfId="12774" xr:uid="{00000000-0005-0000-0000-00004B590000}"/>
    <cellStyle name="40% - Ênfase5 177 5" xfId="16088" xr:uid="{00000000-0005-0000-0000-00004C590000}"/>
    <cellStyle name="40% - Ênfase5 177 6" xfId="19397" xr:uid="{00000000-0005-0000-0000-00004D590000}"/>
    <cellStyle name="40% - Ênfase5 177 7" xfId="22738" xr:uid="{00000000-0005-0000-0000-00004E590000}"/>
    <cellStyle name="40% - Ênfase5 177 8" xfId="26103" xr:uid="{00000000-0005-0000-0000-00004F590000}"/>
    <cellStyle name="40% - Ênfase5 177 9" xfId="29412" xr:uid="{00000000-0005-0000-0000-000050590000}"/>
    <cellStyle name="40% - Ênfase5 178" xfId="2726" xr:uid="{00000000-0005-0000-0000-000051590000}"/>
    <cellStyle name="40% - Ênfase5 178 2" xfId="6090" xr:uid="{00000000-0005-0000-0000-000052590000}"/>
    <cellStyle name="40% - Ênfase5 178 3" xfId="9398" xr:uid="{00000000-0005-0000-0000-000053590000}"/>
    <cellStyle name="40% - Ênfase5 178 4" xfId="12787" xr:uid="{00000000-0005-0000-0000-000054590000}"/>
    <cellStyle name="40% - Ênfase5 178 5" xfId="16101" xr:uid="{00000000-0005-0000-0000-000055590000}"/>
    <cellStyle name="40% - Ênfase5 178 6" xfId="19410" xr:uid="{00000000-0005-0000-0000-000056590000}"/>
    <cellStyle name="40% - Ênfase5 178 7" xfId="22751" xr:uid="{00000000-0005-0000-0000-000057590000}"/>
    <cellStyle name="40% - Ênfase5 178 8" xfId="26116" xr:uid="{00000000-0005-0000-0000-000058590000}"/>
    <cellStyle name="40% - Ênfase5 178 9" xfId="29425" xr:uid="{00000000-0005-0000-0000-000059590000}"/>
    <cellStyle name="40% - Ênfase5 179" xfId="2739" xr:uid="{00000000-0005-0000-0000-00005A590000}"/>
    <cellStyle name="40% - Ênfase5 179 2" xfId="6103" xr:uid="{00000000-0005-0000-0000-00005B590000}"/>
    <cellStyle name="40% - Ênfase5 179 3" xfId="9411" xr:uid="{00000000-0005-0000-0000-00005C590000}"/>
    <cellStyle name="40% - Ênfase5 179 4" xfId="12800" xr:uid="{00000000-0005-0000-0000-00005D590000}"/>
    <cellStyle name="40% - Ênfase5 179 5" xfId="16114" xr:uid="{00000000-0005-0000-0000-00005E590000}"/>
    <cellStyle name="40% - Ênfase5 179 6" xfId="19423" xr:uid="{00000000-0005-0000-0000-00005F590000}"/>
    <cellStyle name="40% - Ênfase5 179 7" xfId="22764" xr:uid="{00000000-0005-0000-0000-000060590000}"/>
    <cellStyle name="40% - Ênfase5 179 8" xfId="26129" xr:uid="{00000000-0005-0000-0000-000061590000}"/>
    <cellStyle name="40% - Ênfase5 179 9" xfId="29438" xr:uid="{00000000-0005-0000-0000-000062590000}"/>
    <cellStyle name="40% - Ênfase5 18" xfId="547" xr:uid="{00000000-0005-0000-0000-000063590000}"/>
    <cellStyle name="40% - Ênfase5 18 2" xfId="3911" xr:uid="{00000000-0005-0000-0000-000064590000}"/>
    <cellStyle name="40% - Ênfase5 18 3" xfId="7219" xr:uid="{00000000-0005-0000-0000-000065590000}"/>
    <cellStyle name="40% - Ênfase5 18 4" xfId="10608" xr:uid="{00000000-0005-0000-0000-000066590000}"/>
    <cellStyle name="40% - Ênfase5 18 5" xfId="13922" xr:uid="{00000000-0005-0000-0000-000067590000}"/>
    <cellStyle name="40% - Ênfase5 18 6" xfId="17231" xr:uid="{00000000-0005-0000-0000-000068590000}"/>
    <cellStyle name="40% - Ênfase5 18 7" xfId="20572" xr:uid="{00000000-0005-0000-0000-000069590000}"/>
    <cellStyle name="40% - Ênfase5 18 8" xfId="23937" xr:uid="{00000000-0005-0000-0000-00006A590000}"/>
    <cellStyle name="40% - Ênfase5 18 9" xfId="27246" xr:uid="{00000000-0005-0000-0000-00006B590000}"/>
    <cellStyle name="40% - Ênfase5 180" xfId="2752" xr:uid="{00000000-0005-0000-0000-00006C590000}"/>
    <cellStyle name="40% - Ênfase5 180 2" xfId="6116" xr:uid="{00000000-0005-0000-0000-00006D590000}"/>
    <cellStyle name="40% - Ênfase5 180 3" xfId="9424" xr:uid="{00000000-0005-0000-0000-00006E590000}"/>
    <cellStyle name="40% - Ênfase5 180 4" xfId="12813" xr:uid="{00000000-0005-0000-0000-00006F590000}"/>
    <cellStyle name="40% - Ênfase5 180 5" xfId="16127" xr:uid="{00000000-0005-0000-0000-000070590000}"/>
    <cellStyle name="40% - Ênfase5 180 6" xfId="19436" xr:uid="{00000000-0005-0000-0000-000071590000}"/>
    <cellStyle name="40% - Ênfase5 180 7" xfId="22777" xr:uid="{00000000-0005-0000-0000-000072590000}"/>
    <cellStyle name="40% - Ênfase5 180 8" xfId="26142" xr:uid="{00000000-0005-0000-0000-000073590000}"/>
    <cellStyle name="40% - Ênfase5 180 9" xfId="29451" xr:uid="{00000000-0005-0000-0000-000074590000}"/>
    <cellStyle name="40% - Ênfase5 181" xfId="2765" xr:uid="{00000000-0005-0000-0000-000075590000}"/>
    <cellStyle name="40% - Ênfase5 181 2" xfId="6129" xr:uid="{00000000-0005-0000-0000-000076590000}"/>
    <cellStyle name="40% - Ênfase5 181 3" xfId="9437" xr:uid="{00000000-0005-0000-0000-000077590000}"/>
    <cellStyle name="40% - Ênfase5 181 4" xfId="12826" xr:uid="{00000000-0005-0000-0000-000078590000}"/>
    <cellStyle name="40% - Ênfase5 181 5" xfId="16140" xr:uid="{00000000-0005-0000-0000-000079590000}"/>
    <cellStyle name="40% - Ênfase5 181 6" xfId="19449" xr:uid="{00000000-0005-0000-0000-00007A590000}"/>
    <cellStyle name="40% - Ênfase5 181 7" xfId="22790" xr:uid="{00000000-0005-0000-0000-00007B590000}"/>
    <cellStyle name="40% - Ênfase5 181 8" xfId="26155" xr:uid="{00000000-0005-0000-0000-00007C590000}"/>
    <cellStyle name="40% - Ênfase5 181 9" xfId="29464" xr:uid="{00000000-0005-0000-0000-00007D590000}"/>
    <cellStyle name="40% - Ênfase5 182" xfId="2778" xr:uid="{00000000-0005-0000-0000-00007E590000}"/>
    <cellStyle name="40% - Ênfase5 182 2" xfId="6142" xr:uid="{00000000-0005-0000-0000-00007F590000}"/>
    <cellStyle name="40% - Ênfase5 182 3" xfId="9450" xr:uid="{00000000-0005-0000-0000-000080590000}"/>
    <cellStyle name="40% - Ênfase5 182 4" xfId="12839" xr:uid="{00000000-0005-0000-0000-000081590000}"/>
    <cellStyle name="40% - Ênfase5 182 5" xfId="16153" xr:uid="{00000000-0005-0000-0000-000082590000}"/>
    <cellStyle name="40% - Ênfase5 182 6" xfId="19462" xr:uid="{00000000-0005-0000-0000-000083590000}"/>
    <cellStyle name="40% - Ênfase5 182 7" xfId="22803" xr:uid="{00000000-0005-0000-0000-000084590000}"/>
    <cellStyle name="40% - Ênfase5 182 8" xfId="26168" xr:uid="{00000000-0005-0000-0000-000085590000}"/>
    <cellStyle name="40% - Ênfase5 182 9" xfId="29477" xr:uid="{00000000-0005-0000-0000-000086590000}"/>
    <cellStyle name="40% - Ênfase5 183" xfId="2791" xr:uid="{00000000-0005-0000-0000-000087590000}"/>
    <cellStyle name="40% - Ênfase5 183 2" xfId="6155" xr:uid="{00000000-0005-0000-0000-000088590000}"/>
    <cellStyle name="40% - Ênfase5 183 3" xfId="9463" xr:uid="{00000000-0005-0000-0000-000089590000}"/>
    <cellStyle name="40% - Ênfase5 183 4" xfId="12852" xr:uid="{00000000-0005-0000-0000-00008A590000}"/>
    <cellStyle name="40% - Ênfase5 183 5" xfId="16166" xr:uid="{00000000-0005-0000-0000-00008B590000}"/>
    <cellStyle name="40% - Ênfase5 183 6" xfId="19475" xr:uid="{00000000-0005-0000-0000-00008C590000}"/>
    <cellStyle name="40% - Ênfase5 183 7" xfId="22816" xr:uid="{00000000-0005-0000-0000-00008D590000}"/>
    <cellStyle name="40% - Ênfase5 183 8" xfId="26181" xr:uid="{00000000-0005-0000-0000-00008E590000}"/>
    <cellStyle name="40% - Ênfase5 183 9" xfId="29490" xr:uid="{00000000-0005-0000-0000-00008F590000}"/>
    <cellStyle name="40% - Ênfase5 184" xfId="2804" xr:uid="{00000000-0005-0000-0000-000090590000}"/>
    <cellStyle name="40% - Ênfase5 184 2" xfId="6168" xr:uid="{00000000-0005-0000-0000-000091590000}"/>
    <cellStyle name="40% - Ênfase5 184 3" xfId="9476" xr:uid="{00000000-0005-0000-0000-000092590000}"/>
    <cellStyle name="40% - Ênfase5 184 4" xfId="12865" xr:uid="{00000000-0005-0000-0000-000093590000}"/>
    <cellStyle name="40% - Ênfase5 184 5" xfId="16179" xr:uid="{00000000-0005-0000-0000-000094590000}"/>
    <cellStyle name="40% - Ênfase5 184 6" xfId="19488" xr:uid="{00000000-0005-0000-0000-000095590000}"/>
    <cellStyle name="40% - Ênfase5 184 7" xfId="22829" xr:uid="{00000000-0005-0000-0000-000096590000}"/>
    <cellStyle name="40% - Ênfase5 184 8" xfId="26194" xr:uid="{00000000-0005-0000-0000-000097590000}"/>
    <cellStyle name="40% - Ênfase5 184 9" xfId="29503" xr:uid="{00000000-0005-0000-0000-000098590000}"/>
    <cellStyle name="40% - Ênfase5 185" xfId="2817" xr:uid="{00000000-0005-0000-0000-000099590000}"/>
    <cellStyle name="40% - Ênfase5 185 2" xfId="6181" xr:uid="{00000000-0005-0000-0000-00009A590000}"/>
    <cellStyle name="40% - Ênfase5 185 3" xfId="9489" xr:uid="{00000000-0005-0000-0000-00009B590000}"/>
    <cellStyle name="40% - Ênfase5 185 4" xfId="12878" xr:uid="{00000000-0005-0000-0000-00009C590000}"/>
    <cellStyle name="40% - Ênfase5 185 5" xfId="16192" xr:uid="{00000000-0005-0000-0000-00009D590000}"/>
    <cellStyle name="40% - Ênfase5 185 6" xfId="19501" xr:uid="{00000000-0005-0000-0000-00009E590000}"/>
    <cellStyle name="40% - Ênfase5 185 7" xfId="22842" xr:uid="{00000000-0005-0000-0000-00009F590000}"/>
    <cellStyle name="40% - Ênfase5 185 8" xfId="26207" xr:uid="{00000000-0005-0000-0000-0000A0590000}"/>
    <cellStyle name="40% - Ênfase5 185 9" xfId="29516" xr:uid="{00000000-0005-0000-0000-0000A1590000}"/>
    <cellStyle name="40% - Ênfase5 186" xfId="2830" xr:uid="{00000000-0005-0000-0000-0000A2590000}"/>
    <cellStyle name="40% - Ênfase5 186 2" xfId="6194" xr:uid="{00000000-0005-0000-0000-0000A3590000}"/>
    <cellStyle name="40% - Ênfase5 186 3" xfId="9502" xr:uid="{00000000-0005-0000-0000-0000A4590000}"/>
    <cellStyle name="40% - Ênfase5 186 4" xfId="12891" xr:uid="{00000000-0005-0000-0000-0000A5590000}"/>
    <cellStyle name="40% - Ênfase5 186 5" xfId="16205" xr:uid="{00000000-0005-0000-0000-0000A6590000}"/>
    <cellStyle name="40% - Ênfase5 186 6" xfId="19514" xr:uid="{00000000-0005-0000-0000-0000A7590000}"/>
    <cellStyle name="40% - Ênfase5 186 7" xfId="22855" xr:uid="{00000000-0005-0000-0000-0000A8590000}"/>
    <cellStyle name="40% - Ênfase5 186 8" xfId="26220" xr:uid="{00000000-0005-0000-0000-0000A9590000}"/>
    <cellStyle name="40% - Ênfase5 186 9" xfId="29529" xr:uid="{00000000-0005-0000-0000-0000AA590000}"/>
    <cellStyle name="40% - Ênfase5 187" xfId="2843" xr:uid="{00000000-0005-0000-0000-0000AB590000}"/>
    <cellStyle name="40% - Ênfase5 187 2" xfId="6207" xr:uid="{00000000-0005-0000-0000-0000AC590000}"/>
    <cellStyle name="40% - Ênfase5 187 3" xfId="9515" xr:uid="{00000000-0005-0000-0000-0000AD590000}"/>
    <cellStyle name="40% - Ênfase5 187 4" xfId="12904" xr:uid="{00000000-0005-0000-0000-0000AE590000}"/>
    <cellStyle name="40% - Ênfase5 187 5" xfId="16218" xr:uid="{00000000-0005-0000-0000-0000AF590000}"/>
    <cellStyle name="40% - Ênfase5 187 6" xfId="19527" xr:uid="{00000000-0005-0000-0000-0000B0590000}"/>
    <cellStyle name="40% - Ênfase5 187 7" xfId="22868" xr:uid="{00000000-0005-0000-0000-0000B1590000}"/>
    <cellStyle name="40% - Ênfase5 187 8" xfId="26233" xr:uid="{00000000-0005-0000-0000-0000B2590000}"/>
    <cellStyle name="40% - Ênfase5 187 9" xfId="29542" xr:uid="{00000000-0005-0000-0000-0000B3590000}"/>
    <cellStyle name="40% - Ênfase5 188" xfId="2856" xr:uid="{00000000-0005-0000-0000-0000B4590000}"/>
    <cellStyle name="40% - Ênfase5 188 2" xfId="6220" xr:uid="{00000000-0005-0000-0000-0000B5590000}"/>
    <cellStyle name="40% - Ênfase5 188 3" xfId="9528" xr:uid="{00000000-0005-0000-0000-0000B6590000}"/>
    <cellStyle name="40% - Ênfase5 188 4" xfId="12917" xr:uid="{00000000-0005-0000-0000-0000B7590000}"/>
    <cellStyle name="40% - Ênfase5 188 5" xfId="16231" xr:uid="{00000000-0005-0000-0000-0000B8590000}"/>
    <cellStyle name="40% - Ênfase5 188 6" xfId="19540" xr:uid="{00000000-0005-0000-0000-0000B9590000}"/>
    <cellStyle name="40% - Ênfase5 188 7" xfId="22881" xr:uid="{00000000-0005-0000-0000-0000BA590000}"/>
    <cellStyle name="40% - Ênfase5 188 8" xfId="26246" xr:uid="{00000000-0005-0000-0000-0000BB590000}"/>
    <cellStyle name="40% - Ênfase5 188 9" xfId="29555" xr:uid="{00000000-0005-0000-0000-0000BC590000}"/>
    <cellStyle name="40% - Ênfase5 189" xfId="2869" xr:uid="{00000000-0005-0000-0000-0000BD590000}"/>
    <cellStyle name="40% - Ênfase5 189 2" xfId="6233" xr:uid="{00000000-0005-0000-0000-0000BE590000}"/>
    <cellStyle name="40% - Ênfase5 189 3" xfId="9541" xr:uid="{00000000-0005-0000-0000-0000BF590000}"/>
    <cellStyle name="40% - Ênfase5 189 4" xfId="12930" xr:uid="{00000000-0005-0000-0000-0000C0590000}"/>
    <cellStyle name="40% - Ênfase5 189 5" xfId="16244" xr:uid="{00000000-0005-0000-0000-0000C1590000}"/>
    <cellStyle name="40% - Ênfase5 189 6" xfId="19553" xr:uid="{00000000-0005-0000-0000-0000C2590000}"/>
    <cellStyle name="40% - Ênfase5 189 7" xfId="22894" xr:uid="{00000000-0005-0000-0000-0000C3590000}"/>
    <cellStyle name="40% - Ênfase5 189 8" xfId="26259" xr:uid="{00000000-0005-0000-0000-0000C4590000}"/>
    <cellStyle name="40% - Ênfase5 189 9" xfId="29568" xr:uid="{00000000-0005-0000-0000-0000C5590000}"/>
    <cellStyle name="40% - Ênfase5 19" xfId="560" xr:uid="{00000000-0005-0000-0000-0000C6590000}"/>
    <cellStyle name="40% - Ênfase5 19 2" xfId="3924" xr:uid="{00000000-0005-0000-0000-0000C7590000}"/>
    <cellStyle name="40% - Ênfase5 19 3" xfId="7232" xr:uid="{00000000-0005-0000-0000-0000C8590000}"/>
    <cellStyle name="40% - Ênfase5 19 4" xfId="10621" xr:uid="{00000000-0005-0000-0000-0000C9590000}"/>
    <cellStyle name="40% - Ênfase5 19 5" xfId="13935" xr:uid="{00000000-0005-0000-0000-0000CA590000}"/>
    <cellStyle name="40% - Ênfase5 19 6" xfId="17244" xr:uid="{00000000-0005-0000-0000-0000CB590000}"/>
    <cellStyle name="40% - Ênfase5 19 7" xfId="20585" xr:uid="{00000000-0005-0000-0000-0000CC590000}"/>
    <cellStyle name="40% - Ênfase5 19 8" xfId="23950" xr:uid="{00000000-0005-0000-0000-0000CD590000}"/>
    <cellStyle name="40% - Ênfase5 19 9" xfId="27259" xr:uid="{00000000-0005-0000-0000-0000CE590000}"/>
    <cellStyle name="40% - Ênfase5 190" xfId="2882" xr:uid="{00000000-0005-0000-0000-0000CF590000}"/>
    <cellStyle name="40% - Ênfase5 190 2" xfId="6246" xr:uid="{00000000-0005-0000-0000-0000D0590000}"/>
    <cellStyle name="40% - Ênfase5 190 3" xfId="9554" xr:uid="{00000000-0005-0000-0000-0000D1590000}"/>
    <cellStyle name="40% - Ênfase5 190 4" xfId="12943" xr:uid="{00000000-0005-0000-0000-0000D2590000}"/>
    <cellStyle name="40% - Ênfase5 190 5" xfId="16257" xr:uid="{00000000-0005-0000-0000-0000D3590000}"/>
    <cellStyle name="40% - Ênfase5 190 6" xfId="19566" xr:uid="{00000000-0005-0000-0000-0000D4590000}"/>
    <cellStyle name="40% - Ênfase5 190 7" xfId="22907" xr:uid="{00000000-0005-0000-0000-0000D5590000}"/>
    <cellStyle name="40% - Ênfase5 190 8" xfId="26272" xr:uid="{00000000-0005-0000-0000-0000D6590000}"/>
    <cellStyle name="40% - Ênfase5 190 9" xfId="29581" xr:uid="{00000000-0005-0000-0000-0000D7590000}"/>
    <cellStyle name="40% - Ênfase5 191" xfId="2895" xr:uid="{00000000-0005-0000-0000-0000D8590000}"/>
    <cellStyle name="40% - Ênfase5 191 2" xfId="6259" xr:uid="{00000000-0005-0000-0000-0000D9590000}"/>
    <cellStyle name="40% - Ênfase5 191 3" xfId="9567" xr:uid="{00000000-0005-0000-0000-0000DA590000}"/>
    <cellStyle name="40% - Ênfase5 191 4" xfId="12956" xr:uid="{00000000-0005-0000-0000-0000DB590000}"/>
    <cellStyle name="40% - Ênfase5 191 5" xfId="16270" xr:uid="{00000000-0005-0000-0000-0000DC590000}"/>
    <cellStyle name="40% - Ênfase5 191 6" xfId="19579" xr:uid="{00000000-0005-0000-0000-0000DD590000}"/>
    <cellStyle name="40% - Ênfase5 191 7" xfId="22920" xr:uid="{00000000-0005-0000-0000-0000DE590000}"/>
    <cellStyle name="40% - Ênfase5 191 8" xfId="26285" xr:uid="{00000000-0005-0000-0000-0000DF590000}"/>
    <cellStyle name="40% - Ênfase5 191 9" xfId="29594" xr:uid="{00000000-0005-0000-0000-0000E0590000}"/>
    <cellStyle name="40% - Ênfase5 192" xfId="2908" xr:uid="{00000000-0005-0000-0000-0000E1590000}"/>
    <cellStyle name="40% - Ênfase5 192 2" xfId="6272" xr:uid="{00000000-0005-0000-0000-0000E2590000}"/>
    <cellStyle name="40% - Ênfase5 192 3" xfId="9580" xr:uid="{00000000-0005-0000-0000-0000E3590000}"/>
    <cellStyle name="40% - Ênfase5 192 4" xfId="12969" xr:uid="{00000000-0005-0000-0000-0000E4590000}"/>
    <cellStyle name="40% - Ênfase5 192 5" xfId="16283" xr:uid="{00000000-0005-0000-0000-0000E5590000}"/>
    <cellStyle name="40% - Ênfase5 192 6" xfId="19592" xr:uid="{00000000-0005-0000-0000-0000E6590000}"/>
    <cellStyle name="40% - Ênfase5 192 7" xfId="22933" xr:uid="{00000000-0005-0000-0000-0000E7590000}"/>
    <cellStyle name="40% - Ênfase5 192 8" xfId="26298" xr:uid="{00000000-0005-0000-0000-0000E8590000}"/>
    <cellStyle name="40% - Ênfase5 192 9" xfId="29607" xr:uid="{00000000-0005-0000-0000-0000E9590000}"/>
    <cellStyle name="40% - Ênfase5 193" xfId="2921" xr:uid="{00000000-0005-0000-0000-0000EA590000}"/>
    <cellStyle name="40% - Ênfase5 193 2" xfId="6285" xr:uid="{00000000-0005-0000-0000-0000EB590000}"/>
    <cellStyle name="40% - Ênfase5 193 3" xfId="9593" xr:uid="{00000000-0005-0000-0000-0000EC590000}"/>
    <cellStyle name="40% - Ênfase5 193 4" xfId="12982" xr:uid="{00000000-0005-0000-0000-0000ED590000}"/>
    <cellStyle name="40% - Ênfase5 193 5" xfId="16296" xr:uid="{00000000-0005-0000-0000-0000EE590000}"/>
    <cellStyle name="40% - Ênfase5 193 6" xfId="19605" xr:uid="{00000000-0005-0000-0000-0000EF590000}"/>
    <cellStyle name="40% - Ênfase5 193 7" xfId="22946" xr:uid="{00000000-0005-0000-0000-0000F0590000}"/>
    <cellStyle name="40% - Ênfase5 193 8" xfId="26311" xr:uid="{00000000-0005-0000-0000-0000F1590000}"/>
    <cellStyle name="40% - Ênfase5 193 9" xfId="29620" xr:uid="{00000000-0005-0000-0000-0000F2590000}"/>
    <cellStyle name="40% - Ênfase5 194" xfId="2934" xr:uid="{00000000-0005-0000-0000-0000F3590000}"/>
    <cellStyle name="40% - Ênfase5 194 2" xfId="6298" xr:uid="{00000000-0005-0000-0000-0000F4590000}"/>
    <cellStyle name="40% - Ênfase5 194 3" xfId="9606" xr:uid="{00000000-0005-0000-0000-0000F5590000}"/>
    <cellStyle name="40% - Ênfase5 194 4" xfId="12995" xr:uid="{00000000-0005-0000-0000-0000F6590000}"/>
    <cellStyle name="40% - Ênfase5 194 5" xfId="16309" xr:uid="{00000000-0005-0000-0000-0000F7590000}"/>
    <cellStyle name="40% - Ênfase5 194 6" xfId="19618" xr:uid="{00000000-0005-0000-0000-0000F8590000}"/>
    <cellStyle name="40% - Ênfase5 194 7" xfId="22959" xr:uid="{00000000-0005-0000-0000-0000F9590000}"/>
    <cellStyle name="40% - Ênfase5 194 8" xfId="26324" xr:uid="{00000000-0005-0000-0000-0000FA590000}"/>
    <cellStyle name="40% - Ênfase5 194 9" xfId="29633" xr:uid="{00000000-0005-0000-0000-0000FB590000}"/>
    <cellStyle name="40% - Ênfase5 195" xfId="2947" xr:uid="{00000000-0005-0000-0000-0000FC590000}"/>
    <cellStyle name="40% - Ênfase5 195 2" xfId="6311" xr:uid="{00000000-0005-0000-0000-0000FD590000}"/>
    <cellStyle name="40% - Ênfase5 195 3" xfId="9619" xr:uid="{00000000-0005-0000-0000-0000FE590000}"/>
    <cellStyle name="40% - Ênfase5 195 4" xfId="13008" xr:uid="{00000000-0005-0000-0000-0000FF590000}"/>
    <cellStyle name="40% - Ênfase5 195 5" xfId="16322" xr:uid="{00000000-0005-0000-0000-0000005A0000}"/>
    <cellStyle name="40% - Ênfase5 195 6" xfId="19631" xr:uid="{00000000-0005-0000-0000-0000015A0000}"/>
    <cellStyle name="40% - Ênfase5 195 7" xfId="22972" xr:uid="{00000000-0005-0000-0000-0000025A0000}"/>
    <cellStyle name="40% - Ênfase5 195 8" xfId="26337" xr:uid="{00000000-0005-0000-0000-0000035A0000}"/>
    <cellStyle name="40% - Ênfase5 195 9" xfId="29646" xr:uid="{00000000-0005-0000-0000-0000045A0000}"/>
    <cellStyle name="40% - Ênfase5 196" xfId="2960" xr:uid="{00000000-0005-0000-0000-0000055A0000}"/>
    <cellStyle name="40% - Ênfase5 196 2" xfId="6324" xr:uid="{00000000-0005-0000-0000-0000065A0000}"/>
    <cellStyle name="40% - Ênfase5 196 3" xfId="9632" xr:uid="{00000000-0005-0000-0000-0000075A0000}"/>
    <cellStyle name="40% - Ênfase5 196 4" xfId="13021" xr:uid="{00000000-0005-0000-0000-0000085A0000}"/>
    <cellStyle name="40% - Ênfase5 196 5" xfId="16335" xr:uid="{00000000-0005-0000-0000-0000095A0000}"/>
    <cellStyle name="40% - Ênfase5 196 6" xfId="19644" xr:uid="{00000000-0005-0000-0000-00000A5A0000}"/>
    <cellStyle name="40% - Ênfase5 196 7" xfId="22985" xr:uid="{00000000-0005-0000-0000-00000B5A0000}"/>
    <cellStyle name="40% - Ênfase5 196 8" xfId="26350" xr:uid="{00000000-0005-0000-0000-00000C5A0000}"/>
    <cellStyle name="40% - Ênfase5 196 9" xfId="29659" xr:uid="{00000000-0005-0000-0000-00000D5A0000}"/>
    <cellStyle name="40% - Ênfase5 197" xfId="2973" xr:uid="{00000000-0005-0000-0000-00000E5A0000}"/>
    <cellStyle name="40% - Ênfase5 197 2" xfId="6337" xr:uid="{00000000-0005-0000-0000-00000F5A0000}"/>
    <cellStyle name="40% - Ênfase5 197 3" xfId="9645" xr:uid="{00000000-0005-0000-0000-0000105A0000}"/>
    <cellStyle name="40% - Ênfase5 197 4" xfId="13034" xr:uid="{00000000-0005-0000-0000-0000115A0000}"/>
    <cellStyle name="40% - Ênfase5 197 5" xfId="16348" xr:uid="{00000000-0005-0000-0000-0000125A0000}"/>
    <cellStyle name="40% - Ênfase5 197 6" xfId="19657" xr:uid="{00000000-0005-0000-0000-0000135A0000}"/>
    <cellStyle name="40% - Ênfase5 197 7" xfId="22998" xr:uid="{00000000-0005-0000-0000-0000145A0000}"/>
    <cellStyle name="40% - Ênfase5 197 8" xfId="26363" xr:uid="{00000000-0005-0000-0000-0000155A0000}"/>
    <cellStyle name="40% - Ênfase5 197 9" xfId="29672" xr:uid="{00000000-0005-0000-0000-0000165A0000}"/>
    <cellStyle name="40% - Ênfase5 198" xfId="2986" xr:uid="{00000000-0005-0000-0000-0000175A0000}"/>
    <cellStyle name="40% - Ênfase5 198 2" xfId="6350" xr:uid="{00000000-0005-0000-0000-0000185A0000}"/>
    <cellStyle name="40% - Ênfase5 198 3" xfId="9658" xr:uid="{00000000-0005-0000-0000-0000195A0000}"/>
    <cellStyle name="40% - Ênfase5 198 4" xfId="13047" xr:uid="{00000000-0005-0000-0000-00001A5A0000}"/>
    <cellStyle name="40% - Ênfase5 198 5" xfId="16361" xr:uid="{00000000-0005-0000-0000-00001B5A0000}"/>
    <cellStyle name="40% - Ênfase5 198 6" xfId="19670" xr:uid="{00000000-0005-0000-0000-00001C5A0000}"/>
    <cellStyle name="40% - Ênfase5 198 7" xfId="23011" xr:uid="{00000000-0005-0000-0000-00001D5A0000}"/>
    <cellStyle name="40% - Ênfase5 198 8" xfId="26376" xr:uid="{00000000-0005-0000-0000-00001E5A0000}"/>
    <cellStyle name="40% - Ênfase5 198 9" xfId="29685" xr:uid="{00000000-0005-0000-0000-00001F5A0000}"/>
    <cellStyle name="40% - Ênfase5 199" xfId="2999" xr:uid="{00000000-0005-0000-0000-0000205A0000}"/>
    <cellStyle name="40% - Ênfase5 199 2" xfId="6363" xr:uid="{00000000-0005-0000-0000-0000215A0000}"/>
    <cellStyle name="40% - Ênfase5 199 3" xfId="9671" xr:uid="{00000000-0005-0000-0000-0000225A0000}"/>
    <cellStyle name="40% - Ênfase5 199 4" xfId="13060" xr:uid="{00000000-0005-0000-0000-0000235A0000}"/>
    <cellStyle name="40% - Ênfase5 199 5" xfId="16374" xr:uid="{00000000-0005-0000-0000-0000245A0000}"/>
    <cellStyle name="40% - Ênfase5 199 6" xfId="19683" xr:uid="{00000000-0005-0000-0000-0000255A0000}"/>
    <cellStyle name="40% - Ênfase5 199 7" xfId="23024" xr:uid="{00000000-0005-0000-0000-0000265A0000}"/>
    <cellStyle name="40% - Ênfase5 199 8" xfId="26389" xr:uid="{00000000-0005-0000-0000-0000275A0000}"/>
    <cellStyle name="40% - Ênfase5 199 9" xfId="29698" xr:uid="{00000000-0005-0000-0000-0000285A0000}"/>
    <cellStyle name="40% - Ênfase5 2" xfId="158" xr:uid="{00000000-0005-0000-0000-0000295A0000}"/>
    <cellStyle name="40% - Ênfase5 2 10" xfId="27018" xr:uid="{00000000-0005-0000-0000-00002A5A0000}"/>
    <cellStyle name="40% - Ênfase5 2 2" xfId="319" xr:uid="{00000000-0005-0000-0000-00002B5A0000}"/>
    <cellStyle name="40% - Ênfase5 2 3" xfId="3678" xr:uid="{00000000-0005-0000-0000-00002C5A0000}"/>
    <cellStyle name="40% - Ênfase5 2 4" xfId="6991" xr:uid="{00000000-0005-0000-0000-00002D5A0000}"/>
    <cellStyle name="40% - Ênfase5 2 5" xfId="10365" xr:uid="{00000000-0005-0000-0000-00002E5A0000}"/>
    <cellStyle name="40% - Ênfase5 2 6" xfId="13689" xr:uid="{00000000-0005-0000-0000-00002F5A0000}"/>
    <cellStyle name="40% - Ênfase5 2 7" xfId="17003" xr:uid="{00000000-0005-0000-0000-0000305A0000}"/>
    <cellStyle name="40% - Ênfase5 2 8" xfId="20344" xr:uid="{00000000-0005-0000-0000-0000315A0000}"/>
    <cellStyle name="40% - Ênfase5 2 9" xfId="23704" xr:uid="{00000000-0005-0000-0000-0000325A0000}"/>
    <cellStyle name="40% - Ênfase5 20" xfId="573" xr:uid="{00000000-0005-0000-0000-0000335A0000}"/>
    <cellStyle name="40% - Ênfase5 20 2" xfId="3937" xr:uid="{00000000-0005-0000-0000-0000345A0000}"/>
    <cellStyle name="40% - Ênfase5 20 3" xfId="7245" xr:uid="{00000000-0005-0000-0000-0000355A0000}"/>
    <cellStyle name="40% - Ênfase5 20 4" xfId="10634" xr:uid="{00000000-0005-0000-0000-0000365A0000}"/>
    <cellStyle name="40% - Ênfase5 20 5" xfId="13948" xr:uid="{00000000-0005-0000-0000-0000375A0000}"/>
    <cellStyle name="40% - Ênfase5 20 6" xfId="17257" xr:uid="{00000000-0005-0000-0000-0000385A0000}"/>
    <cellStyle name="40% - Ênfase5 20 7" xfId="20598" xr:uid="{00000000-0005-0000-0000-0000395A0000}"/>
    <cellStyle name="40% - Ênfase5 20 8" xfId="23963" xr:uid="{00000000-0005-0000-0000-00003A5A0000}"/>
    <cellStyle name="40% - Ênfase5 20 9" xfId="27272" xr:uid="{00000000-0005-0000-0000-00003B5A0000}"/>
    <cellStyle name="40% - Ênfase5 200" xfId="3012" xr:uid="{00000000-0005-0000-0000-00003C5A0000}"/>
    <cellStyle name="40% - Ênfase5 200 2" xfId="6376" xr:uid="{00000000-0005-0000-0000-00003D5A0000}"/>
    <cellStyle name="40% - Ênfase5 200 3" xfId="9684" xr:uid="{00000000-0005-0000-0000-00003E5A0000}"/>
    <cellStyle name="40% - Ênfase5 200 4" xfId="13073" xr:uid="{00000000-0005-0000-0000-00003F5A0000}"/>
    <cellStyle name="40% - Ênfase5 200 5" xfId="16387" xr:uid="{00000000-0005-0000-0000-0000405A0000}"/>
    <cellStyle name="40% - Ênfase5 200 6" xfId="19696" xr:uid="{00000000-0005-0000-0000-0000415A0000}"/>
    <cellStyle name="40% - Ênfase5 200 7" xfId="23037" xr:uid="{00000000-0005-0000-0000-0000425A0000}"/>
    <cellStyle name="40% - Ênfase5 200 8" xfId="26402" xr:uid="{00000000-0005-0000-0000-0000435A0000}"/>
    <cellStyle name="40% - Ênfase5 200 9" xfId="29711" xr:uid="{00000000-0005-0000-0000-0000445A0000}"/>
    <cellStyle name="40% - Ênfase5 201" xfId="3025" xr:uid="{00000000-0005-0000-0000-0000455A0000}"/>
    <cellStyle name="40% - Ênfase5 201 2" xfId="6389" xr:uid="{00000000-0005-0000-0000-0000465A0000}"/>
    <cellStyle name="40% - Ênfase5 201 3" xfId="9697" xr:uid="{00000000-0005-0000-0000-0000475A0000}"/>
    <cellStyle name="40% - Ênfase5 201 4" xfId="13086" xr:uid="{00000000-0005-0000-0000-0000485A0000}"/>
    <cellStyle name="40% - Ênfase5 201 5" xfId="16400" xr:uid="{00000000-0005-0000-0000-0000495A0000}"/>
    <cellStyle name="40% - Ênfase5 201 6" xfId="19709" xr:uid="{00000000-0005-0000-0000-00004A5A0000}"/>
    <cellStyle name="40% - Ênfase5 201 7" xfId="23050" xr:uid="{00000000-0005-0000-0000-00004B5A0000}"/>
    <cellStyle name="40% - Ênfase5 201 8" xfId="26415" xr:uid="{00000000-0005-0000-0000-00004C5A0000}"/>
    <cellStyle name="40% - Ênfase5 201 9" xfId="29724" xr:uid="{00000000-0005-0000-0000-00004D5A0000}"/>
    <cellStyle name="40% - Ênfase5 202" xfId="3038" xr:uid="{00000000-0005-0000-0000-00004E5A0000}"/>
    <cellStyle name="40% - Ênfase5 202 2" xfId="6402" xr:uid="{00000000-0005-0000-0000-00004F5A0000}"/>
    <cellStyle name="40% - Ênfase5 202 3" xfId="9710" xr:uid="{00000000-0005-0000-0000-0000505A0000}"/>
    <cellStyle name="40% - Ênfase5 202 4" xfId="13099" xr:uid="{00000000-0005-0000-0000-0000515A0000}"/>
    <cellStyle name="40% - Ênfase5 202 5" xfId="16413" xr:uid="{00000000-0005-0000-0000-0000525A0000}"/>
    <cellStyle name="40% - Ênfase5 202 6" xfId="19722" xr:uid="{00000000-0005-0000-0000-0000535A0000}"/>
    <cellStyle name="40% - Ênfase5 202 7" xfId="23063" xr:uid="{00000000-0005-0000-0000-0000545A0000}"/>
    <cellStyle name="40% - Ênfase5 202 8" xfId="26428" xr:uid="{00000000-0005-0000-0000-0000555A0000}"/>
    <cellStyle name="40% - Ênfase5 202 9" xfId="29737" xr:uid="{00000000-0005-0000-0000-0000565A0000}"/>
    <cellStyle name="40% - Ênfase5 203" xfId="3051" xr:uid="{00000000-0005-0000-0000-0000575A0000}"/>
    <cellStyle name="40% - Ênfase5 203 2" xfId="6415" xr:uid="{00000000-0005-0000-0000-0000585A0000}"/>
    <cellStyle name="40% - Ênfase5 203 3" xfId="9723" xr:uid="{00000000-0005-0000-0000-0000595A0000}"/>
    <cellStyle name="40% - Ênfase5 203 4" xfId="13112" xr:uid="{00000000-0005-0000-0000-00005A5A0000}"/>
    <cellStyle name="40% - Ênfase5 203 5" xfId="16426" xr:uid="{00000000-0005-0000-0000-00005B5A0000}"/>
    <cellStyle name="40% - Ênfase5 203 6" xfId="19735" xr:uid="{00000000-0005-0000-0000-00005C5A0000}"/>
    <cellStyle name="40% - Ênfase5 203 7" xfId="23076" xr:uid="{00000000-0005-0000-0000-00005D5A0000}"/>
    <cellStyle name="40% - Ênfase5 203 8" xfId="26441" xr:uid="{00000000-0005-0000-0000-00005E5A0000}"/>
    <cellStyle name="40% - Ênfase5 203 9" xfId="29750" xr:uid="{00000000-0005-0000-0000-00005F5A0000}"/>
    <cellStyle name="40% - Ênfase5 204" xfId="3064" xr:uid="{00000000-0005-0000-0000-0000605A0000}"/>
    <cellStyle name="40% - Ênfase5 204 2" xfId="6428" xr:uid="{00000000-0005-0000-0000-0000615A0000}"/>
    <cellStyle name="40% - Ênfase5 204 3" xfId="9736" xr:uid="{00000000-0005-0000-0000-0000625A0000}"/>
    <cellStyle name="40% - Ênfase5 204 4" xfId="13125" xr:uid="{00000000-0005-0000-0000-0000635A0000}"/>
    <cellStyle name="40% - Ênfase5 204 5" xfId="16439" xr:uid="{00000000-0005-0000-0000-0000645A0000}"/>
    <cellStyle name="40% - Ênfase5 204 6" xfId="19748" xr:uid="{00000000-0005-0000-0000-0000655A0000}"/>
    <cellStyle name="40% - Ênfase5 204 7" xfId="23089" xr:uid="{00000000-0005-0000-0000-0000665A0000}"/>
    <cellStyle name="40% - Ênfase5 204 8" xfId="26454" xr:uid="{00000000-0005-0000-0000-0000675A0000}"/>
    <cellStyle name="40% - Ênfase5 204 9" xfId="29763" xr:uid="{00000000-0005-0000-0000-0000685A0000}"/>
    <cellStyle name="40% - Ênfase5 205" xfId="3077" xr:uid="{00000000-0005-0000-0000-0000695A0000}"/>
    <cellStyle name="40% - Ênfase5 205 2" xfId="6441" xr:uid="{00000000-0005-0000-0000-00006A5A0000}"/>
    <cellStyle name="40% - Ênfase5 205 3" xfId="9749" xr:uid="{00000000-0005-0000-0000-00006B5A0000}"/>
    <cellStyle name="40% - Ênfase5 205 4" xfId="13138" xr:uid="{00000000-0005-0000-0000-00006C5A0000}"/>
    <cellStyle name="40% - Ênfase5 205 5" xfId="16452" xr:uid="{00000000-0005-0000-0000-00006D5A0000}"/>
    <cellStyle name="40% - Ênfase5 205 6" xfId="19761" xr:uid="{00000000-0005-0000-0000-00006E5A0000}"/>
    <cellStyle name="40% - Ênfase5 205 7" xfId="23102" xr:uid="{00000000-0005-0000-0000-00006F5A0000}"/>
    <cellStyle name="40% - Ênfase5 205 8" xfId="26467" xr:uid="{00000000-0005-0000-0000-0000705A0000}"/>
    <cellStyle name="40% - Ênfase5 205 9" xfId="29776" xr:uid="{00000000-0005-0000-0000-0000715A0000}"/>
    <cellStyle name="40% - Ênfase5 206" xfId="3090" xr:uid="{00000000-0005-0000-0000-0000725A0000}"/>
    <cellStyle name="40% - Ênfase5 206 2" xfId="6454" xr:uid="{00000000-0005-0000-0000-0000735A0000}"/>
    <cellStyle name="40% - Ênfase5 206 3" xfId="9762" xr:uid="{00000000-0005-0000-0000-0000745A0000}"/>
    <cellStyle name="40% - Ênfase5 206 4" xfId="13151" xr:uid="{00000000-0005-0000-0000-0000755A0000}"/>
    <cellStyle name="40% - Ênfase5 206 5" xfId="16465" xr:uid="{00000000-0005-0000-0000-0000765A0000}"/>
    <cellStyle name="40% - Ênfase5 206 6" xfId="19774" xr:uid="{00000000-0005-0000-0000-0000775A0000}"/>
    <cellStyle name="40% - Ênfase5 206 7" xfId="23115" xr:uid="{00000000-0005-0000-0000-0000785A0000}"/>
    <cellStyle name="40% - Ênfase5 206 8" xfId="26480" xr:uid="{00000000-0005-0000-0000-0000795A0000}"/>
    <cellStyle name="40% - Ênfase5 206 9" xfId="29789" xr:uid="{00000000-0005-0000-0000-00007A5A0000}"/>
    <cellStyle name="40% - Ênfase5 207" xfId="3103" xr:uid="{00000000-0005-0000-0000-00007B5A0000}"/>
    <cellStyle name="40% - Ênfase5 207 2" xfId="6467" xr:uid="{00000000-0005-0000-0000-00007C5A0000}"/>
    <cellStyle name="40% - Ênfase5 207 3" xfId="9775" xr:uid="{00000000-0005-0000-0000-00007D5A0000}"/>
    <cellStyle name="40% - Ênfase5 207 4" xfId="13164" xr:uid="{00000000-0005-0000-0000-00007E5A0000}"/>
    <cellStyle name="40% - Ênfase5 207 5" xfId="16478" xr:uid="{00000000-0005-0000-0000-00007F5A0000}"/>
    <cellStyle name="40% - Ênfase5 207 6" xfId="19787" xr:uid="{00000000-0005-0000-0000-0000805A0000}"/>
    <cellStyle name="40% - Ênfase5 207 7" xfId="23128" xr:uid="{00000000-0005-0000-0000-0000815A0000}"/>
    <cellStyle name="40% - Ênfase5 207 8" xfId="26493" xr:uid="{00000000-0005-0000-0000-0000825A0000}"/>
    <cellStyle name="40% - Ênfase5 207 9" xfId="29802" xr:uid="{00000000-0005-0000-0000-0000835A0000}"/>
    <cellStyle name="40% - Ênfase5 208" xfId="3116" xr:uid="{00000000-0005-0000-0000-0000845A0000}"/>
    <cellStyle name="40% - Ênfase5 208 2" xfId="6480" xr:uid="{00000000-0005-0000-0000-0000855A0000}"/>
    <cellStyle name="40% - Ênfase5 208 3" xfId="9788" xr:uid="{00000000-0005-0000-0000-0000865A0000}"/>
    <cellStyle name="40% - Ênfase5 208 4" xfId="13177" xr:uid="{00000000-0005-0000-0000-0000875A0000}"/>
    <cellStyle name="40% - Ênfase5 208 5" xfId="16491" xr:uid="{00000000-0005-0000-0000-0000885A0000}"/>
    <cellStyle name="40% - Ênfase5 208 6" xfId="19800" xr:uid="{00000000-0005-0000-0000-0000895A0000}"/>
    <cellStyle name="40% - Ênfase5 208 7" xfId="23141" xr:uid="{00000000-0005-0000-0000-00008A5A0000}"/>
    <cellStyle name="40% - Ênfase5 208 8" xfId="26506" xr:uid="{00000000-0005-0000-0000-00008B5A0000}"/>
    <cellStyle name="40% - Ênfase5 208 9" xfId="29815" xr:uid="{00000000-0005-0000-0000-00008C5A0000}"/>
    <cellStyle name="40% - Ênfase5 209" xfId="3129" xr:uid="{00000000-0005-0000-0000-00008D5A0000}"/>
    <cellStyle name="40% - Ênfase5 209 2" xfId="6493" xr:uid="{00000000-0005-0000-0000-00008E5A0000}"/>
    <cellStyle name="40% - Ênfase5 209 3" xfId="9801" xr:uid="{00000000-0005-0000-0000-00008F5A0000}"/>
    <cellStyle name="40% - Ênfase5 209 4" xfId="13190" xr:uid="{00000000-0005-0000-0000-0000905A0000}"/>
    <cellStyle name="40% - Ênfase5 209 5" xfId="16504" xr:uid="{00000000-0005-0000-0000-0000915A0000}"/>
    <cellStyle name="40% - Ênfase5 209 6" xfId="19813" xr:uid="{00000000-0005-0000-0000-0000925A0000}"/>
    <cellStyle name="40% - Ênfase5 209 7" xfId="23154" xr:uid="{00000000-0005-0000-0000-0000935A0000}"/>
    <cellStyle name="40% - Ênfase5 209 8" xfId="26519" xr:uid="{00000000-0005-0000-0000-0000945A0000}"/>
    <cellStyle name="40% - Ênfase5 209 9" xfId="29828" xr:uid="{00000000-0005-0000-0000-0000955A0000}"/>
    <cellStyle name="40% - Ênfase5 21" xfId="586" xr:uid="{00000000-0005-0000-0000-0000965A0000}"/>
    <cellStyle name="40% - Ênfase5 21 2" xfId="3950" xr:uid="{00000000-0005-0000-0000-0000975A0000}"/>
    <cellStyle name="40% - Ênfase5 21 3" xfId="7258" xr:uid="{00000000-0005-0000-0000-0000985A0000}"/>
    <cellStyle name="40% - Ênfase5 21 4" xfId="10647" xr:uid="{00000000-0005-0000-0000-0000995A0000}"/>
    <cellStyle name="40% - Ênfase5 21 5" xfId="13961" xr:uid="{00000000-0005-0000-0000-00009A5A0000}"/>
    <cellStyle name="40% - Ênfase5 21 6" xfId="17270" xr:uid="{00000000-0005-0000-0000-00009B5A0000}"/>
    <cellStyle name="40% - Ênfase5 21 7" xfId="20611" xr:uid="{00000000-0005-0000-0000-00009C5A0000}"/>
    <cellStyle name="40% - Ênfase5 21 8" xfId="23976" xr:uid="{00000000-0005-0000-0000-00009D5A0000}"/>
    <cellStyle name="40% - Ênfase5 21 9" xfId="27285" xr:uid="{00000000-0005-0000-0000-00009E5A0000}"/>
    <cellStyle name="40% - Ênfase5 210" xfId="3142" xr:uid="{00000000-0005-0000-0000-00009F5A0000}"/>
    <cellStyle name="40% - Ênfase5 210 2" xfId="6506" xr:uid="{00000000-0005-0000-0000-0000A05A0000}"/>
    <cellStyle name="40% - Ênfase5 210 3" xfId="9814" xr:uid="{00000000-0005-0000-0000-0000A15A0000}"/>
    <cellStyle name="40% - Ênfase5 210 4" xfId="13203" xr:uid="{00000000-0005-0000-0000-0000A25A0000}"/>
    <cellStyle name="40% - Ênfase5 210 5" xfId="16517" xr:uid="{00000000-0005-0000-0000-0000A35A0000}"/>
    <cellStyle name="40% - Ênfase5 210 6" xfId="19826" xr:uid="{00000000-0005-0000-0000-0000A45A0000}"/>
    <cellStyle name="40% - Ênfase5 210 7" xfId="23167" xr:uid="{00000000-0005-0000-0000-0000A55A0000}"/>
    <cellStyle name="40% - Ênfase5 210 8" xfId="26532" xr:uid="{00000000-0005-0000-0000-0000A65A0000}"/>
    <cellStyle name="40% - Ênfase5 210 9" xfId="29841" xr:uid="{00000000-0005-0000-0000-0000A75A0000}"/>
    <cellStyle name="40% - Ênfase5 211" xfId="3155" xr:uid="{00000000-0005-0000-0000-0000A85A0000}"/>
    <cellStyle name="40% - Ênfase5 211 2" xfId="6519" xr:uid="{00000000-0005-0000-0000-0000A95A0000}"/>
    <cellStyle name="40% - Ênfase5 211 3" xfId="9827" xr:uid="{00000000-0005-0000-0000-0000AA5A0000}"/>
    <cellStyle name="40% - Ênfase5 211 4" xfId="13216" xr:uid="{00000000-0005-0000-0000-0000AB5A0000}"/>
    <cellStyle name="40% - Ênfase5 211 5" xfId="16530" xr:uid="{00000000-0005-0000-0000-0000AC5A0000}"/>
    <cellStyle name="40% - Ênfase5 211 6" xfId="19839" xr:uid="{00000000-0005-0000-0000-0000AD5A0000}"/>
    <cellStyle name="40% - Ênfase5 211 7" xfId="23180" xr:uid="{00000000-0005-0000-0000-0000AE5A0000}"/>
    <cellStyle name="40% - Ênfase5 211 8" xfId="26545" xr:uid="{00000000-0005-0000-0000-0000AF5A0000}"/>
    <cellStyle name="40% - Ênfase5 211 9" xfId="29854" xr:uid="{00000000-0005-0000-0000-0000B05A0000}"/>
    <cellStyle name="40% - Ênfase5 212" xfId="3168" xr:uid="{00000000-0005-0000-0000-0000B15A0000}"/>
    <cellStyle name="40% - Ênfase5 212 2" xfId="6532" xr:uid="{00000000-0005-0000-0000-0000B25A0000}"/>
    <cellStyle name="40% - Ênfase5 212 3" xfId="9840" xr:uid="{00000000-0005-0000-0000-0000B35A0000}"/>
    <cellStyle name="40% - Ênfase5 212 4" xfId="13229" xr:uid="{00000000-0005-0000-0000-0000B45A0000}"/>
    <cellStyle name="40% - Ênfase5 212 5" xfId="16543" xr:uid="{00000000-0005-0000-0000-0000B55A0000}"/>
    <cellStyle name="40% - Ênfase5 212 6" xfId="19852" xr:uid="{00000000-0005-0000-0000-0000B65A0000}"/>
    <cellStyle name="40% - Ênfase5 212 7" xfId="23193" xr:uid="{00000000-0005-0000-0000-0000B75A0000}"/>
    <cellStyle name="40% - Ênfase5 212 8" xfId="26558" xr:uid="{00000000-0005-0000-0000-0000B85A0000}"/>
    <cellStyle name="40% - Ênfase5 212 9" xfId="29867" xr:uid="{00000000-0005-0000-0000-0000B95A0000}"/>
    <cellStyle name="40% - Ênfase5 213" xfId="3181" xr:uid="{00000000-0005-0000-0000-0000BA5A0000}"/>
    <cellStyle name="40% - Ênfase5 213 2" xfId="6545" xr:uid="{00000000-0005-0000-0000-0000BB5A0000}"/>
    <cellStyle name="40% - Ênfase5 213 3" xfId="9853" xr:uid="{00000000-0005-0000-0000-0000BC5A0000}"/>
    <cellStyle name="40% - Ênfase5 213 4" xfId="13242" xr:uid="{00000000-0005-0000-0000-0000BD5A0000}"/>
    <cellStyle name="40% - Ênfase5 213 5" xfId="16556" xr:uid="{00000000-0005-0000-0000-0000BE5A0000}"/>
    <cellStyle name="40% - Ênfase5 213 6" xfId="19865" xr:uid="{00000000-0005-0000-0000-0000BF5A0000}"/>
    <cellStyle name="40% - Ênfase5 213 7" xfId="23206" xr:uid="{00000000-0005-0000-0000-0000C05A0000}"/>
    <cellStyle name="40% - Ênfase5 213 8" xfId="26571" xr:uid="{00000000-0005-0000-0000-0000C15A0000}"/>
    <cellStyle name="40% - Ênfase5 213 9" xfId="29880" xr:uid="{00000000-0005-0000-0000-0000C25A0000}"/>
    <cellStyle name="40% - Ênfase5 214" xfId="3194" xr:uid="{00000000-0005-0000-0000-0000C35A0000}"/>
    <cellStyle name="40% - Ênfase5 214 2" xfId="6558" xr:uid="{00000000-0005-0000-0000-0000C45A0000}"/>
    <cellStyle name="40% - Ênfase5 214 3" xfId="9866" xr:uid="{00000000-0005-0000-0000-0000C55A0000}"/>
    <cellStyle name="40% - Ênfase5 214 4" xfId="13255" xr:uid="{00000000-0005-0000-0000-0000C65A0000}"/>
    <cellStyle name="40% - Ênfase5 214 5" xfId="16569" xr:uid="{00000000-0005-0000-0000-0000C75A0000}"/>
    <cellStyle name="40% - Ênfase5 214 6" xfId="19878" xr:uid="{00000000-0005-0000-0000-0000C85A0000}"/>
    <cellStyle name="40% - Ênfase5 214 7" xfId="23219" xr:uid="{00000000-0005-0000-0000-0000C95A0000}"/>
    <cellStyle name="40% - Ênfase5 214 8" xfId="26584" xr:uid="{00000000-0005-0000-0000-0000CA5A0000}"/>
    <cellStyle name="40% - Ênfase5 214 9" xfId="29893" xr:uid="{00000000-0005-0000-0000-0000CB5A0000}"/>
    <cellStyle name="40% - Ênfase5 215" xfId="3207" xr:uid="{00000000-0005-0000-0000-0000CC5A0000}"/>
    <cellStyle name="40% - Ênfase5 215 2" xfId="6571" xr:uid="{00000000-0005-0000-0000-0000CD5A0000}"/>
    <cellStyle name="40% - Ênfase5 215 3" xfId="9879" xr:uid="{00000000-0005-0000-0000-0000CE5A0000}"/>
    <cellStyle name="40% - Ênfase5 215 4" xfId="13268" xr:uid="{00000000-0005-0000-0000-0000CF5A0000}"/>
    <cellStyle name="40% - Ênfase5 215 5" xfId="16582" xr:uid="{00000000-0005-0000-0000-0000D05A0000}"/>
    <cellStyle name="40% - Ênfase5 215 6" xfId="19891" xr:uid="{00000000-0005-0000-0000-0000D15A0000}"/>
    <cellStyle name="40% - Ênfase5 215 7" xfId="23232" xr:uid="{00000000-0005-0000-0000-0000D25A0000}"/>
    <cellStyle name="40% - Ênfase5 215 8" xfId="26597" xr:uid="{00000000-0005-0000-0000-0000D35A0000}"/>
    <cellStyle name="40% - Ênfase5 215 9" xfId="29906" xr:uid="{00000000-0005-0000-0000-0000D45A0000}"/>
    <cellStyle name="40% - Ênfase5 216" xfId="3220" xr:uid="{00000000-0005-0000-0000-0000D55A0000}"/>
    <cellStyle name="40% - Ênfase5 216 2" xfId="6584" xr:uid="{00000000-0005-0000-0000-0000D65A0000}"/>
    <cellStyle name="40% - Ênfase5 216 3" xfId="9892" xr:uid="{00000000-0005-0000-0000-0000D75A0000}"/>
    <cellStyle name="40% - Ênfase5 216 4" xfId="13281" xr:uid="{00000000-0005-0000-0000-0000D85A0000}"/>
    <cellStyle name="40% - Ênfase5 216 5" xfId="16595" xr:uid="{00000000-0005-0000-0000-0000D95A0000}"/>
    <cellStyle name="40% - Ênfase5 216 6" xfId="19904" xr:uid="{00000000-0005-0000-0000-0000DA5A0000}"/>
    <cellStyle name="40% - Ênfase5 216 7" xfId="23245" xr:uid="{00000000-0005-0000-0000-0000DB5A0000}"/>
    <cellStyle name="40% - Ênfase5 216 8" xfId="26610" xr:uid="{00000000-0005-0000-0000-0000DC5A0000}"/>
    <cellStyle name="40% - Ênfase5 216 9" xfId="29919" xr:uid="{00000000-0005-0000-0000-0000DD5A0000}"/>
    <cellStyle name="40% - Ênfase5 217" xfId="3233" xr:uid="{00000000-0005-0000-0000-0000DE5A0000}"/>
    <cellStyle name="40% - Ênfase5 217 2" xfId="6597" xr:uid="{00000000-0005-0000-0000-0000DF5A0000}"/>
    <cellStyle name="40% - Ênfase5 217 3" xfId="9905" xr:uid="{00000000-0005-0000-0000-0000E05A0000}"/>
    <cellStyle name="40% - Ênfase5 217 4" xfId="13294" xr:uid="{00000000-0005-0000-0000-0000E15A0000}"/>
    <cellStyle name="40% - Ênfase5 217 5" xfId="16608" xr:uid="{00000000-0005-0000-0000-0000E25A0000}"/>
    <cellStyle name="40% - Ênfase5 217 6" xfId="19917" xr:uid="{00000000-0005-0000-0000-0000E35A0000}"/>
    <cellStyle name="40% - Ênfase5 217 7" xfId="23258" xr:uid="{00000000-0005-0000-0000-0000E45A0000}"/>
    <cellStyle name="40% - Ênfase5 217 8" xfId="26623" xr:uid="{00000000-0005-0000-0000-0000E55A0000}"/>
    <cellStyle name="40% - Ênfase5 217 9" xfId="29932" xr:uid="{00000000-0005-0000-0000-0000E65A0000}"/>
    <cellStyle name="40% - Ênfase5 218" xfId="3246" xr:uid="{00000000-0005-0000-0000-0000E75A0000}"/>
    <cellStyle name="40% - Ênfase5 218 2" xfId="6610" xr:uid="{00000000-0005-0000-0000-0000E85A0000}"/>
    <cellStyle name="40% - Ênfase5 218 3" xfId="9918" xr:uid="{00000000-0005-0000-0000-0000E95A0000}"/>
    <cellStyle name="40% - Ênfase5 218 4" xfId="13307" xr:uid="{00000000-0005-0000-0000-0000EA5A0000}"/>
    <cellStyle name="40% - Ênfase5 218 5" xfId="16621" xr:uid="{00000000-0005-0000-0000-0000EB5A0000}"/>
    <cellStyle name="40% - Ênfase5 218 6" xfId="19930" xr:uid="{00000000-0005-0000-0000-0000EC5A0000}"/>
    <cellStyle name="40% - Ênfase5 218 7" xfId="23271" xr:uid="{00000000-0005-0000-0000-0000ED5A0000}"/>
    <cellStyle name="40% - Ênfase5 218 8" xfId="26636" xr:uid="{00000000-0005-0000-0000-0000EE5A0000}"/>
    <cellStyle name="40% - Ênfase5 218 9" xfId="29945" xr:uid="{00000000-0005-0000-0000-0000EF5A0000}"/>
    <cellStyle name="40% - Ênfase5 219" xfId="3259" xr:uid="{00000000-0005-0000-0000-0000F05A0000}"/>
    <cellStyle name="40% - Ênfase5 219 2" xfId="6623" xr:uid="{00000000-0005-0000-0000-0000F15A0000}"/>
    <cellStyle name="40% - Ênfase5 219 3" xfId="9931" xr:uid="{00000000-0005-0000-0000-0000F25A0000}"/>
    <cellStyle name="40% - Ênfase5 219 4" xfId="13320" xr:uid="{00000000-0005-0000-0000-0000F35A0000}"/>
    <cellStyle name="40% - Ênfase5 219 5" xfId="16634" xr:uid="{00000000-0005-0000-0000-0000F45A0000}"/>
    <cellStyle name="40% - Ênfase5 219 6" xfId="19943" xr:uid="{00000000-0005-0000-0000-0000F55A0000}"/>
    <cellStyle name="40% - Ênfase5 219 7" xfId="23284" xr:uid="{00000000-0005-0000-0000-0000F65A0000}"/>
    <cellStyle name="40% - Ênfase5 219 8" xfId="26649" xr:uid="{00000000-0005-0000-0000-0000F75A0000}"/>
    <cellStyle name="40% - Ênfase5 219 9" xfId="29958" xr:uid="{00000000-0005-0000-0000-0000F85A0000}"/>
    <cellStyle name="40% - Ênfase5 22" xfId="599" xr:uid="{00000000-0005-0000-0000-0000F95A0000}"/>
    <cellStyle name="40% - Ênfase5 22 2" xfId="3963" xr:uid="{00000000-0005-0000-0000-0000FA5A0000}"/>
    <cellStyle name="40% - Ênfase5 22 3" xfId="7271" xr:uid="{00000000-0005-0000-0000-0000FB5A0000}"/>
    <cellStyle name="40% - Ênfase5 22 4" xfId="10660" xr:uid="{00000000-0005-0000-0000-0000FC5A0000}"/>
    <cellStyle name="40% - Ênfase5 22 5" xfId="13974" xr:uid="{00000000-0005-0000-0000-0000FD5A0000}"/>
    <cellStyle name="40% - Ênfase5 22 6" xfId="17283" xr:uid="{00000000-0005-0000-0000-0000FE5A0000}"/>
    <cellStyle name="40% - Ênfase5 22 7" xfId="20624" xr:uid="{00000000-0005-0000-0000-0000FF5A0000}"/>
    <cellStyle name="40% - Ênfase5 22 8" xfId="23989" xr:uid="{00000000-0005-0000-0000-0000005B0000}"/>
    <cellStyle name="40% - Ênfase5 22 9" xfId="27298" xr:uid="{00000000-0005-0000-0000-0000015B0000}"/>
    <cellStyle name="40% - Ênfase5 220" xfId="3272" xr:uid="{00000000-0005-0000-0000-0000025B0000}"/>
    <cellStyle name="40% - Ênfase5 220 2" xfId="6636" xr:uid="{00000000-0005-0000-0000-0000035B0000}"/>
    <cellStyle name="40% - Ênfase5 220 3" xfId="9944" xr:uid="{00000000-0005-0000-0000-0000045B0000}"/>
    <cellStyle name="40% - Ênfase5 220 4" xfId="13333" xr:uid="{00000000-0005-0000-0000-0000055B0000}"/>
    <cellStyle name="40% - Ênfase5 220 5" xfId="16647" xr:uid="{00000000-0005-0000-0000-0000065B0000}"/>
    <cellStyle name="40% - Ênfase5 220 6" xfId="19956" xr:uid="{00000000-0005-0000-0000-0000075B0000}"/>
    <cellStyle name="40% - Ênfase5 220 7" xfId="23297" xr:uid="{00000000-0005-0000-0000-0000085B0000}"/>
    <cellStyle name="40% - Ênfase5 220 8" xfId="26662" xr:uid="{00000000-0005-0000-0000-0000095B0000}"/>
    <cellStyle name="40% - Ênfase5 220 9" xfId="29971" xr:uid="{00000000-0005-0000-0000-00000A5B0000}"/>
    <cellStyle name="40% - Ênfase5 221" xfId="3285" xr:uid="{00000000-0005-0000-0000-00000B5B0000}"/>
    <cellStyle name="40% - Ênfase5 221 2" xfId="6649" xr:uid="{00000000-0005-0000-0000-00000C5B0000}"/>
    <cellStyle name="40% - Ênfase5 221 3" xfId="9957" xr:uid="{00000000-0005-0000-0000-00000D5B0000}"/>
    <cellStyle name="40% - Ênfase5 221 4" xfId="13346" xr:uid="{00000000-0005-0000-0000-00000E5B0000}"/>
    <cellStyle name="40% - Ênfase5 221 5" xfId="16660" xr:uid="{00000000-0005-0000-0000-00000F5B0000}"/>
    <cellStyle name="40% - Ênfase5 221 6" xfId="19969" xr:uid="{00000000-0005-0000-0000-0000105B0000}"/>
    <cellStyle name="40% - Ênfase5 221 7" xfId="23310" xr:uid="{00000000-0005-0000-0000-0000115B0000}"/>
    <cellStyle name="40% - Ênfase5 221 8" xfId="26675" xr:uid="{00000000-0005-0000-0000-0000125B0000}"/>
    <cellStyle name="40% - Ênfase5 221 9" xfId="29984" xr:uid="{00000000-0005-0000-0000-0000135B0000}"/>
    <cellStyle name="40% - Ênfase5 222" xfId="3298" xr:uid="{00000000-0005-0000-0000-0000145B0000}"/>
    <cellStyle name="40% - Ênfase5 222 2" xfId="6662" xr:uid="{00000000-0005-0000-0000-0000155B0000}"/>
    <cellStyle name="40% - Ênfase5 222 3" xfId="9970" xr:uid="{00000000-0005-0000-0000-0000165B0000}"/>
    <cellStyle name="40% - Ênfase5 222 4" xfId="13359" xr:uid="{00000000-0005-0000-0000-0000175B0000}"/>
    <cellStyle name="40% - Ênfase5 222 5" xfId="16673" xr:uid="{00000000-0005-0000-0000-0000185B0000}"/>
    <cellStyle name="40% - Ênfase5 222 6" xfId="19982" xr:uid="{00000000-0005-0000-0000-0000195B0000}"/>
    <cellStyle name="40% - Ênfase5 222 7" xfId="23323" xr:uid="{00000000-0005-0000-0000-00001A5B0000}"/>
    <cellStyle name="40% - Ênfase5 222 8" xfId="26688" xr:uid="{00000000-0005-0000-0000-00001B5B0000}"/>
    <cellStyle name="40% - Ênfase5 222 9" xfId="29997" xr:uid="{00000000-0005-0000-0000-00001C5B0000}"/>
    <cellStyle name="40% - Ênfase5 223" xfId="3311" xr:uid="{00000000-0005-0000-0000-00001D5B0000}"/>
    <cellStyle name="40% - Ênfase5 223 2" xfId="6675" xr:uid="{00000000-0005-0000-0000-00001E5B0000}"/>
    <cellStyle name="40% - Ênfase5 223 3" xfId="9983" xr:uid="{00000000-0005-0000-0000-00001F5B0000}"/>
    <cellStyle name="40% - Ênfase5 223 4" xfId="13372" xr:uid="{00000000-0005-0000-0000-0000205B0000}"/>
    <cellStyle name="40% - Ênfase5 223 5" xfId="16686" xr:uid="{00000000-0005-0000-0000-0000215B0000}"/>
    <cellStyle name="40% - Ênfase5 223 6" xfId="19995" xr:uid="{00000000-0005-0000-0000-0000225B0000}"/>
    <cellStyle name="40% - Ênfase5 223 7" xfId="23336" xr:uid="{00000000-0005-0000-0000-0000235B0000}"/>
    <cellStyle name="40% - Ênfase5 223 8" xfId="26701" xr:uid="{00000000-0005-0000-0000-0000245B0000}"/>
    <cellStyle name="40% - Ênfase5 223 9" xfId="30010" xr:uid="{00000000-0005-0000-0000-0000255B0000}"/>
    <cellStyle name="40% - Ênfase5 224" xfId="3324" xr:uid="{00000000-0005-0000-0000-0000265B0000}"/>
    <cellStyle name="40% - Ênfase5 224 2" xfId="6688" xr:uid="{00000000-0005-0000-0000-0000275B0000}"/>
    <cellStyle name="40% - Ênfase5 224 3" xfId="9996" xr:uid="{00000000-0005-0000-0000-0000285B0000}"/>
    <cellStyle name="40% - Ênfase5 224 4" xfId="13385" xr:uid="{00000000-0005-0000-0000-0000295B0000}"/>
    <cellStyle name="40% - Ênfase5 224 5" xfId="16699" xr:uid="{00000000-0005-0000-0000-00002A5B0000}"/>
    <cellStyle name="40% - Ênfase5 224 6" xfId="20008" xr:uid="{00000000-0005-0000-0000-00002B5B0000}"/>
    <cellStyle name="40% - Ênfase5 224 7" xfId="23349" xr:uid="{00000000-0005-0000-0000-00002C5B0000}"/>
    <cellStyle name="40% - Ênfase5 224 8" xfId="26714" xr:uid="{00000000-0005-0000-0000-00002D5B0000}"/>
    <cellStyle name="40% - Ênfase5 224 9" xfId="30023" xr:uid="{00000000-0005-0000-0000-00002E5B0000}"/>
    <cellStyle name="40% - Ênfase5 225" xfId="3337" xr:uid="{00000000-0005-0000-0000-00002F5B0000}"/>
    <cellStyle name="40% - Ênfase5 225 2" xfId="6701" xr:uid="{00000000-0005-0000-0000-0000305B0000}"/>
    <cellStyle name="40% - Ênfase5 225 3" xfId="10009" xr:uid="{00000000-0005-0000-0000-0000315B0000}"/>
    <cellStyle name="40% - Ênfase5 225 4" xfId="13398" xr:uid="{00000000-0005-0000-0000-0000325B0000}"/>
    <cellStyle name="40% - Ênfase5 225 5" xfId="16712" xr:uid="{00000000-0005-0000-0000-0000335B0000}"/>
    <cellStyle name="40% - Ênfase5 225 6" xfId="20021" xr:uid="{00000000-0005-0000-0000-0000345B0000}"/>
    <cellStyle name="40% - Ênfase5 225 7" xfId="23362" xr:uid="{00000000-0005-0000-0000-0000355B0000}"/>
    <cellStyle name="40% - Ênfase5 225 8" xfId="26727" xr:uid="{00000000-0005-0000-0000-0000365B0000}"/>
    <cellStyle name="40% - Ênfase5 225 9" xfId="30036" xr:uid="{00000000-0005-0000-0000-0000375B0000}"/>
    <cellStyle name="40% - Ênfase5 226" xfId="3350" xr:uid="{00000000-0005-0000-0000-0000385B0000}"/>
    <cellStyle name="40% - Ênfase5 226 2" xfId="6714" xr:uid="{00000000-0005-0000-0000-0000395B0000}"/>
    <cellStyle name="40% - Ênfase5 226 3" xfId="10022" xr:uid="{00000000-0005-0000-0000-00003A5B0000}"/>
    <cellStyle name="40% - Ênfase5 226 4" xfId="13411" xr:uid="{00000000-0005-0000-0000-00003B5B0000}"/>
    <cellStyle name="40% - Ênfase5 226 5" xfId="16725" xr:uid="{00000000-0005-0000-0000-00003C5B0000}"/>
    <cellStyle name="40% - Ênfase5 226 6" xfId="20034" xr:uid="{00000000-0005-0000-0000-00003D5B0000}"/>
    <cellStyle name="40% - Ênfase5 226 7" xfId="23375" xr:uid="{00000000-0005-0000-0000-00003E5B0000}"/>
    <cellStyle name="40% - Ênfase5 226 8" xfId="26740" xr:uid="{00000000-0005-0000-0000-00003F5B0000}"/>
    <cellStyle name="40% - Ênfase5 226 9" xfId="30049" xr:uid="{00000000-0005-0000-0000-0000405B0000}"/>
    <cellStyle name="40% - Ênfase5 227" xfId="3363" xr:uid="{00000000-0005-0000-0000-0000415B0000}"/>
    <cellStyle name="40% - Ênfase5 227 2" xfId="6727" xr:uid="{00000000-0005-0000-0000-0000425B0000}"/>
    <cellStyle name="40% - Ênfase5 227 3" xfId="10035" xr:uid="{00000000-0005-0000-0000-0000435B0000}"/>
    <cellStyle name="40% - Ênfase5 227 4" xfId="13424" xr:uid="{00000000-0005-0000-0000-0000445B0000}"/>
    <cellStyle name="40% - Ênfase5 227 5" xfId="16738" xr:uid="{00000000-0005-0000-0000-0000455B0000}"/>
    <cellStyle name="40% - Ênfase5 227 6" xfId="20047" xr:uid="{00000000-0005-0000-0000-0000465B0000}"/>
    <cellStyle name="40% - Ênfase5 227 7" xfId="23388" xr:uid="{00000000-0005-0000-0000-0000475B0000}"/>
    <cellStyle name="40% - Ênfase5 227 8" xfId="26753" xr:uid="{00000000-0005-0000-0000-0000485B0000}"/>
    <cellStyle name="40% - Ênfase5 227 9" xfId="30062" xr:uid="{00000000-0005-0000-0000-0000495B0000}"/>
    <cellStyle name="40% - Ênfase5 228" xfId="3376" xr:uid="{00000000-0005-0000-0000-00004A5B0000}"/>
    <cellStyle name="40% - Ênfase5 228 2" xfId="6740" xr:uid="{00000000-0005-0000-0000-00004B5B0000}"/>
    <cellStyle name="40% - Ênfase5 228 3" xfId="10048" xr:uid="{00000000-0005-0000-0000-00004C5B0000}"/>
    <cellStyle name="40% - Ênfase5 228 4" xfId="13437" xr:uid="{00000000-0005-0000-0000-00004D5B0000}"/>
    <cellStyle name="40% - Ênfase5 228 5" xfId="16751" xr:uid="{00000000-0005-0000-0000-00004E5B0000}"/>
    <cellStyle name="40% - Ênfase5 228 6" xfId="20060" xr:uid="{00000000-0005-0000-0000-00004F5B0000}"/>
    <cellStyle name="40% - Ênfase5 228 7" xfId="23401" xr:uid="{00000000-0005-0000-0000-0000505B0000}"/>
    <cellStyle name="40% - Ênfase5 228 8" xfId="26766" xr:uid="{00000000-0005-0000-0000-0000515B0000}"/>
    <cellStyle name="40% - Ênfase5 228 9" xfId="30075" xr:uid="{00000000-0005-0000-0000-0000525B0000}"/>
    <cellStyle name="40% - Ênfase5 229" xfId="3389" xr:uid="{00000000-0005-0000-0000-0000535B0000}"/>
    <cellStyle name="40% - Ênfase5 229 2" xfId="6753" xr:uid="{00000000-0005-0000-0000-0000545B0000}"/>
    <cellStyle name="40% - Ênfase5 229 3" xfId="10061" xr:uid="{00000000-0005-0000-0000-0000555B0000}"/>
    <cellStyle name="40% - Ênfase5 229 4" xfId="13450" xr:uid="{00000000-0005-0000-0000-0000565B0000}"/>
    <cellStyle name="40% - Ênfase5 229 5" xfId="16764" xr:uid="{00000000-0005-0000-0000-0000575B0000}"/>
    <cellStyle name="40% - Ênfase5 229 6" xfId="20073" xr:uid="{00000000-0005-0000-0000-0000585B0000}"/>
    <cellStyle name="40% - Ênfase5 229 7" xfId="23414" xr:uid="{00000000-0005-0000-0000-0000595B0000}"/>
    <cellStyle name="40% - Ênfase5 229 8" xfId="26779" xr:uid="{00000000-0005-0000-0000-00005A5B0000}"/>
    <cellStyle name="40% - Ênfase5 229 9" xfId="30088" xr:uid="{00000000-0005-0000-0000-00005B5B0000}"/>
    <cellStyle name="40% - Ênfase5 23" xfId="612" xr:uid="{00000000-0005-0000-0000-00005C5B0000}"/>
    <cellStyle name="40% - Ênfase5 23 2" xfId="3976" xr:uid="{00000000-0005-0000-0000-00005D5B0000}"/>
    <cellStyle name="40% - Ênfase5 23 3" xfId="7284" xr:uid="{00000000-0005-0000-0000-00005E5B0000}"/>
    <cellStyle name="40% - Ênfase5 23 4" xfId="10673" xr:uid="{00000000-0005-0000-0000-00005F5B0000}"/>
    <cellStyle name="40% - Ênfase5 23 5" xfId="13987" xr:uid="{00000000-0005-0000-0000-0000605B0000}"/>
    <cellStyle name="40% - Ênfase5 23 6" xfId="17296" xr:uid="{00000000-0005-0000-0000-0000615B0000}"/>
    <cellStyle name="40% - Ênfase5 23 7" xfId="20637" xr:uid="{00000000-0005-0000-0000-0000625B0000}"/>
    <cellStyle name="40% - Ênfase5 23 8" xfId="24002" xr:uid="{00000000-0005-0000-0000-0000635B0000}"/>
    <cellStyle name="40% - Ênfase5 23 9" xfId="27311" xr:uid="{00000000-0005-0000-0000-0000645B0000}"/>
    <cellStyle name="40% - Ênfase5 230" xfId="3402" xr:uid="{00000000-0005-0000-0000-0000655B0000}"/>
    <cellStyle name="40% - Ênfase5 230 2" xfId="6766" xr:uid="{00000000-0005-0000-0000-0000665B0000}"/>
    <cellStyle name="40% - Ênfase5 230 3" xfId="10074" xr:uid="{00000000-0005-0000-0000-0000675B0000}"/>
    <cellStyle name="40% - Ênfase5 230 4" xfId="13463" xr:uid="{00000000-0005-0000-0000-0000685B0000}"/>
    <cellStyle name="40% - Ênfase5 230 5" xfId="16777" xr:uid="{00000000-0005-0000-0000-0000695B0000}"/>
    <cellStyle name="40% - Ênfase5 230 6" xfId="20086" xr:uid="{00000000-0005-0000-0000-00006A5B0000}"/>
    <cellStyle name="40% - Ênfase5 230 7" xfId="23427" xr:uid="{00000000-0005-0000-0000-00006B5B0000}"/>
    <cellStyle name="40% - Ênfase5 230 8" xfId="26792" xr:uid="{00000000-0005-0000-0000-00006C5B0000}"/>
    <cellStyle name="40% - Ênfase5 230 9" xfId="30101" xr:uid="{00000000-0005-0000-0000-00006D5B0000}"/>
    <cellStyle name="40% - Ênfase5 231" xfId="3415" xr:uid="{00000000-0005-0000-0000-00006E5B0000}"/>
    <cellStyle name="40% - Ênfase5 231 2" xfId="6779" xr:uid="{00000000-0005-0000-0000-00006F5B0000}"/>
    <cellStyle name="40% - Ênfase5 231 3" xfId="10087" xr:uid="{00000000-0005-0000-0000-0000705B0000}"/>
    <cellStyle name="40% - Ênfase5 231 4" xfId="13476" xr:uid="{00000000-0005-0000-0000-0000715B0000}"/>
    <cellStyle name="40% - Ênfase5 231 5" xfId="16790" xr:uid="{00000000-0005-0000-0000-0000725B0000}"/>
    <cellStyle name="40% - Ênfase5 231 6" xfId="20099" xr:uid="{00000000-0005-0000-0000-0000735B0000}"/>
    <cellStyle name="40% - Ênfase5 231 7" xfId="23440" xr:uid="{00000000-0005-0000-0000-0000745B0000}"/>
    <cellStyle name="40% - Ênfase5 231 8" xfId="26805" xr:uid="{00000000-0005-0000-0000-0000755B0000}"/>
    <cellStyle name="40% - Ênfase5 231 9" xfId="30114" xr:uid="{00000000-0005-0000-0000-0000765B0000}"/>
    <cellStyle name="40% - Ênfase5 232" xfId="3428" xr:uid="{00000000-0005-0000-0000-0000775B0000}"/>
    <cellStyle name="40% - Ênfase5 232 2" xfId="6792" xr:uid="{00000000-0005-0000-0000-0000785B0000}"/>
    <cellStyle name="40% - Ênfase5 232 3" xfId="10100" xr:uid="{00000000-0005-0000-0000-0000795B0000}"/>
    <cellStyle name="40% - Ênfase5 232 4" xfId="13489" xr:uid="{00000000-0005-0000-0000-00007A5B0000}"/>
    <cellStyle name="40% - Ênfase5 232 5" xfId="16803" xr:uid="{00000000-0005-0000-0000-00007B5B0000}"/>
    <cellStyle name="40% - Ênfase5 232 6" xfId="20112" xr:uid="{00000000-0005-0000-0000-00007C5B0000}"/>
    <cellStyle name="40% - Ênfase5 232 7" xfId="23453" xr:uid="{00000000-0005-0000-0000-00007D5B0000}"/>
    <cellStyle name="40% - Ênfase5 232 8" xfId="26818" xr:uid="{00000000-0005-0000-0000-00007E5B0000}"/>
    <cellStyle name="40% - Ênfase5 232 9" xfId="30127" xr:uid="{00000000-0005-0000-0000-00007F5B0000}"/>
    <cellStyle name="40% - Ênfase5 233" xfId="3441" xr:uid="{00000000-0005-0000-0000-0000805B0000}"/>
    <cellStyle name="40% - Ênfase5 233 2" xfId="6805" xr:uid="{00000000-0005-0000-0000-0000815B0000}"/>
    <cellStyle name="40% - Ênfase5 233 3" xfId="10113" xr:uid="{00000000-0005-0000-0000-0000825B0000}"/>
    <cellStyle name="40% - Ênfase5 233 4" xfId="13502" xr:uid="{00000000-0005-0000-0000-0000835B0000}"/>
    <cellStyle name="40% - Ênfase5 233 5" xfId="16816" xr:uid="{00000000-0005-0000-0000-0000845B0000}"/>
    <cellStyle name="40% - Ênfase5 233 6" xfId="20125" xr:uid="{00000000-0005-0000-0000-0000855B0000}"/>
    <cellStyle name="40% - Ênfase5 233 7" xfId="23466" xr:uid="{00000000-0005-0000-0000-0000865B0000}"/>
    <cellStyle name="40% - Ênfase5 233 8" xfId="26831" xr:uid="{00000000-0005-0000-0000-0000875B0000}"/>
    <cellStyle name="40% - Ênfase5 233 9" xfId="30140" xr:uid="{00000000-0005-0000-0000-0000885B0000}"/>
    <cellStyle name="40% - Ênfase5 234" xfId="3461" xr:uid="{00000000-0005-0000-0000-0000895B0000}"/>
    <cellStyle name="40% - Ênfase5 234 2" xfId="6825" xr:uid="{00000000-0005-0000-0000-00008A5B0000}"/>
    <cellStyle name="40% - Ênfase5 234 3" xfId="10133" xr:uid="{00000000-0005-0000-0000-00008B5B0000}"/>
    <cellStyle name="40% - Ênfase5 234 4" xfId="13522" xr:uid="{00000000-0005-0000-0000-00008C5B0000}"/>
    <cellStyle name="40% - Ênfase5 234 5" xfId="16836" xr:uid="{00000000-0005-0000-0000-00008D5B0000}"/>
    <cellStyle name="40% - Ênfase5 234 6" xfId="20145" xr:uid="{00000000-0005-0000-0000-00008E5B0000}"/>
    <cellStyle name="40% - Ênfase5 234 7" xfId="23486" xr:uid="{00000000-0005-0000-0000-00008F5B0000}"/>
    <cellStyle name="40% - Ênfase5 234 8" xfId="26851" xr:uid="{00000000-0005-0000-0000-0000905B0000}"/>
    <cellStyle name="40% - Ênfase5 234 9" xfId="30160" xr:uid="{00000000-0005-0000-0000-0000915B0000}"/>
    <cellStyle name="40% - Ênfase5 235" xfId="3464" xr:uid="{00000000-0005-0000-0000-0000925B0000}"/>
    <cellStyle name="40% - Ênfase5 235 2" xfId="6828" xr:uid="{00000000-0005-0000-0000-0000935B0000}"/>
    <cellStyle name="40% - Ênfase5 235 3" xfId="10136" xr:uid="{00000000-0005-0000-0000-0000945B0000}"/>
    <cellStyle name="40% - Ênfase5 235 4" xfId="13525" xr:uid="{00000000-0005-0000-0000-0000955B0000}"/>
    <cellStyle name="40% - Ênfase5 235 5" xfId="16839" xr:uid="{00000000-0005-0000-0000-0000965B0000}"/>
    <cellStyle name="40% - Ênfase5 235 6" xfId="20148" xr:uid="{00000000-0005-0000-0000-0000975B0000}"/>
    <cellStyle name="40% - Ênfase5 235 7" xfId="23489" xr:uid="{00000000-0005-0000-0000-0000985B0000}"/>
    <cellStyle name="40% - Ênfase5 235 8" xfId="26854" xr:uid="{00000000-0005-0000-0000-0000995B0000}"/>
    <cellStyle name="40% - Ênfase5 235 9" xfId="30163" xr:uid="{00000000-0005-0000-0000-00009A5B0000}"/>
    <cellStyle name="40% - Ênfase5 236" xfId="3478" xr:uid="{00000000-0005-0000-0000-00009B5B0000}"/>
    <cellStyle name="40% - Ênfase5 236 2" xfId="6842" xr:uid="{00000000-0005-0000-0000-00009C5B0000}"/>
    <cellStyle name="40% - Ênfase5 236 3" xfId="10150" xr:uid="{00000000-0005-0000-0000-00009D5B0000}"/>
    <cellStyle name="40% - Ênfase5 236 4" xfId="13539" xr:uid="{00000000-0005-0000-0000-00009E5B0000}"/>
    <cellStyle name="40% - Ênfase5 236 5" xfId="16853" xr:uid="{00000000-0005-0000-0000-00009F5B0000}"/>
    <cellStyle name="40% - Ênfase5 236 6" xfId="20162" xr:uid="{00000000-0005-0000-0000-0000A05B0000}"/>
    <cellStyle name="40% - Ênfase5 236 7" xfId="23503" xr:uid="{00000000-0005-0000-0000-0000A15B0000}"/>
    <cellStyle name="40% - Ênfase5 236 8" xfId="26868" xr:uid="{00000000-0005-0000-0000-0000A25B0000}"/>
    <cellStyle name="40% - Ênfase5 236 9" xfId="30177" xr:uid="{00000000-0005-0000-0000-0000A35B0000}"/>
    <cellStyle name="40% - Ênfase5 237" xfId="3492" xr:uid="{00000000-0005-0000-0000-0000A45B0000}"/>
    <cellStyle name="40% - Ênfase5 237 2" xfId="6856" xr:uid="{00000000-0005-0000-0000-0000A55B0000}"/>
    <cellStyle name="40% - Ênfase5 237 3" xfId="10164" xr:uid="{00000000-0005-0000-0000-0000A65B0000}"/>
    <cellStyle name="40% - Ênfase5 237 4" xfId="13553" xr:uid="{00000000-0005-0000-0000-0000A75B0000}"/>
    <cellStyle name="40% - Ênfase5 237 5" xfId="16867" xr:uid="{00000000-0005-0000-0000-0000A85B0000}"/>
    <cellStyle name="40% - Ênfase5 237 6" xfId="20176" xr:uid="{00000000-0005-0000-0000-0000A95B0000}"/>
    <cellStyle name="40% - Ênfase5 237 7" xfId="23517" xr:uid="{00000000-0005-0000-0000-0000AA5B0000}"/>
    <cellStyle name="40% - Ênfase5 237 8" xfId="26882" xr:uid="{00000000-0005-0000-0000-0000AB5B0000}"/>
    <cellStyle name="40% - Ênfase5 237 9" xfId="30191" xr:uid="{00000000-0005-0000-0000-0000AC5B0000}"/>
    <cellStyle name="40% - Ênfase5 238" xfId="3506" xr:uid="{00000000-0005-0000-0000-0000AD5B0000}"/>
    <cellStyle name="40% - Ênfase5 238 2" xfId="6870" xr:uid="{00000000-0005-0000-0000-0000AE5B0000}"/>
    <cellStyle name="40% - Ênfase5 238 3" xfId="10178" xr:uid="{00000000-0005-0000-0000-0000AF5B0000}"/>
    <cellStyle name="40% - Ênfase5 238 4" xfId="13567" xr:uid="{00000000-0005-0000-0000-0000B05B0000}"/>
    <cellStyle name="40% - Ênfase5 238 5" xfId="16881" xr:uid="{00000000-0005-0000-0000-0000B15B0000}"/>
    <cellStyle name="40% - Ênfase5 238 6" xfId="20190" xr:uid="{00000000-0005-0000-0000-0000B25B0000}"/>
    <cellStyle name="40% - Ênfase5 238 7" xfId="23531" xr:uid="{00000000-0005-0000-0000-0000B35B0000}"/>
    <cellStyle name="40% - Ênfase5 238 8" xfId="26896" xr:uid="{00000000-0005-0000-0000-0000B45B0000}"/>
    <cellStyle name="40% - Ênfase5 238 9" xfId="30205" xr:uid="{00000000-0005-0000-0000-0000B55B0000}"/>
    <cellStyle name="40% - Ênfase5 239" xfId="3520" xr:uid="{00000000-0005-0000-0000-0000B65B0000}"/>
    <cellStyle name="40% - Ênfase5 239 2" xfId="6884" xr:uid="{00000000-0005-0000-0000-0000B75B0000}"/>
    <cellStyle name="40% - Ênfase5 239 3" xfId="10192" xr:uid="{00000000-0005-0000-0000-0000B85B0000}"/>
    <cellStyle name="40% - Ênfase5 239 4" xfId="13581" xr:uid="{00000000-0005-0000-0000-0000B95B0000}"/>
    <cellStyle name="40% - Ênfase5 239 5" xfId="16895" xr:uid="{00000000-0005-0000-0000-0000BA5B0000}"/>
    <cellStyle name="40% - Ênfase5 239 6" xfId="20204" xr:uid="{00000000-0005-0000-0000-0000BB5B0000}"/>
    <cellStyle name="40% - Ênfase5 239 7" xfId="23545" xr:uid="{00000000-0005-0000-0000-0000BC5B0000}"/>
    <cellStyle name="40% - Ênfase5 239 8" xfId="26910" xr:uid="{00000000-0005-0000-0000-0000BD5B0000}"/>
    <cellStyle name="40% - Ênfase5 239 9" xfId="30219" xr:uid="{00000000-0005-0000-0000-0000BE5B0000}"/>
    <cellStyle name="40% - Ênfase5 24" xfId="625" xr:uid="{00000000-0005-0000-0000-0000BF5B0000}"/>
    <cellStyle name="40% - Ênfase5 24 2" xfId="3989" xr:uid="{00000000-0005-0000-0000-0000C05B0000}"/>
    <cellStyle name="40% - Ênfase5 24 3" xfId="7297" xr:uid="{00000000-0005-0000-0000-0000C15B0000}"/>
    <cellStyle name="40% - Ênfase5 24 4" xfId="10686" xr:uid="{00000000-0005-0000-0000-0000C25B0000}"/>
    <cellStyle name="40% - Ênfase5 24 5" xfId="14000" xr:uid="{00000000-0005-0000-0000-0000C35B0000}"/>
    <cellStyle name="40% - Ênfase5 24 6" xfId="17309" xr:uid="{00000000-0005-0000-0000-0000C45B0000}"/>
    <cellStyle name="40% - Ênfase5 24 7" xfId="20650" xr:uid="{00000000-0005-0000-0000-0000C55B0000}"/>
    <cellStyle name="40% - Ênfase5 24 8" xfId="24015" xr:uid="{00000000-0005-0000-0000-0000C65B0000}"/>
    <cellStyle name="40% - Ênfase5 24 9" xfId="27324" xr:uid="{00000000-0005-0000-0000-0000C75B0000}"/>
    <cellStyle name="40% - Ênfase5 240" xfId="3534" xr:uid="{00000000-0005-0000-0000-0000C85B0000}"/>
    <cellStyle name="40% - Ênfase5 240 2" xfId="6898" xr:uid="{00000000-0005-0000-0000-0000C95B0000}"/>
    <cellStyle name="40% - Ênfase5 240 3" xfId="10206" xr:uid="{00000000-0005-0000-0000-0000CA5B0000}"/>
    <cellStyle name="40% - Ênfase5 240 4" xfId="13595" xr:uid="{00000000-0005-0000-0000-0000CB5B0000}"/>
    <cellStyle name="40% - Ênfase5 240 5" xfId="16909" xr:uid="{00000000-0005-0000-0000-0000CC5B0000}"/>
    <cellStyle name="40% - Ênfase5 240 6" xfId="20218" xr:uid="{00000000-0005-0000-0000-0000CD5B0000}"/>
    <cellStyle name="40% - Ênfase5 240 7" xfId="23559" xr:uid="{00000000-0005-0000-0000-0000CE5B0000}"/>
    <cellStyle name="40% - Ênfase5 240 8" xfId="26924" xr:uid="{00000000-0005-0000-0000-0000CF5B0000}"/>
    <cellStyle name="40% - Ênfase5 240 9" xfId="30233" xr:uid="{00000000-0005-0000-0000-0000D05B0000}"/>
    <cellStyle name="40% - Ênfase5 241" xfId="3558" xr:uid="{00000000-0005-0000-0000-0000D15B0000}"/>
    <cellStyle name="40% - Ênfase5 241 2" xfId="6922" xr:uid="{00000000-0005-0000-0000-0000D25B0000}"/>
    <cellStyle name="40% - Ênfase5 241 3" xfId="10230" xr:uid="{00000000-0005-0000-0000-0000D35B0000}"/>
    <cellStyle name="40% - Ênfase5 241 4" xfId="13619" xr:uid="{00000000-0005-0000-0000-0000D45B0000}"/>
    <cellStyle name="40% - Ênfase5 241 5" xfId="16933" xr:uid="{00000000-0005-0000-0000-0000D55B0000}"/>
    <cellStyle name="40% - Ênfase5 241 6" xfId="20242" xr:uid="{00000000-0005-0000-0000-0000D65B0000}"/>
    <cellStyle name="40% - Ênfase5 241 7" xfId="23583" xr:uid="{00000000-0005-0000-0000-0000D75B0000}"/>
    <cellStyle name="40% - Ênfase5 241 8" xfId="26948" xr:uid="{00000000-0005-0000-0000-0000D85B0000}"/>
    <cellStyle name="40% - Ênfase5 241 9" xfId="30257" xr:uid="{00000000-0005-0000-0000-0000D95B0000}"/>
    <cellStyle name="40% - Ênfase5 242" xfId="3563" xr:uid="{00000000-0005-0000-0000-0000DA5B0000}"/>
    <cellStyle name="40% - Ênfase5 242 2" xfId="6927" xr:uid="{00000000-0005-0000-0000-0000DB5B0000}"/>
    <cellStyle name="40% - Ênfase5 242 3" xfId="10235" xr:uid="{00000000-0005-0000-0000-0000DC5B0000}"/>
    <cellStyle name="40% - Ênfase5 242 4" xfId="13624" xr:uid="{00000000-0005-0000-0000-0000DD5B0000}"/>
    <cellStyle name="40% - Ênfase5 242 5" xfId="16938" xr:uid="{00000000-0005-0000-0000-0000DE5B0000}"/>
    <cellStyle name="40% - Ênfase5 242 6" xfId="20247" xr:uid="{00000000-0005-0000-0000-0000DF5B0000}"/>
    <cellStyle name="40% - Ênfase5 242 7" xfId="23588" xr:uid="{00000000-0005-0000-0000-0000E05B0000}"/>
    <cellStyle name="40% - Ênfase5 242 8" xfId="26953" xr:uid="{00000000-0005-0000-0000-0000E15B0000}"/>
    <cellStyle name="40% - Ênfase5 242 9" xfId="30262" xr:uid="{00000000-0005-0000-0000-0000E25B0000}"/>
    <cellStyle name="40% - Ênfase5 243" xfId="3560" xr:uid="{00000000-0005-0000-0000-0000E35B0000}"/>
    <cellStyle name="40% - Ênfase5 243 2" xfId="6924" xr:uid="{00000000-0005-0000-0000-0000E45B0000}"/>
    <cellStyle name="40% - Ênfase5 243 3" xfId="10232" xr:uid="{00000000-0005-0000-0000-0000E55B0000}"/>
    <cellStyle name="40% - Ênfase5 243 4" xfId="13621" xr:uid="{00000000-0005-0000-0000-0000E65B0000}"/>
    <cellStyle name="40% - Ênfase5 243 5" xfId="16935" xr:uid="{00000000-0005-0000-0000-0000E75B0000}"/>
    <cellStyle name="40% - Ênfase5 243 6" xfId="20244" xr:uid="{00000000-0005-0000-0000-0000E85B0000}"/>
    <cellStyle name="40% - Ênfase5 243 7" xfId="23585" xr:uid="{00000000-0005-0000-0000-0000E95B0000}"/>
    <cellStyle name="40% - Ênfase5 243 8" xfId="26950" xr:uid="{00000000-0005-0000-0000-0000EA5B0000}"/>
    <cellStyle name="40% - Ênfase5 243 9" xfId="30259" xr:uid="{00000000-0005-0000-0000-0000EB5B0000}"/>
    <cellStyle name="40% - Ênfase5 244" xfId="3597" xr:uid="{00000000-0005-0000-0000-0000EC5B0000}"/>
    <cellStyle name="40% - Ênfase5 244 2" xfId="6961" xr:uid="{00000000-0005-0000-0000-0000ED5B0000}"/>
    <cellStyle name="40% - Ênfase5 244 3" xfId="10269" xr:uid="{00000000-0005-0000-0000-0000EE5B0000}"/>
    <cellStyle name="40% - Ênfase5 244 4" xfId="13658" xr:uid="{00000000-0005-0000-0000-0000EF5B0000}"/>
    <cellStyle name="40% - Ênfase5 244 5" xfId="16972" xr:uid="{00000000-0005-0000-0000-0000F05B0000}"/>
    <cellStyle name="40% - Ênfase5 244 6" xfId="20281" xr:uid="{00000000-0005-0000-0000-0000F15B0000}"/>
    <cellStyle name="40% - Ênfase5 244 7" xfId="23622" xr:uid="{00000000-0005-0000-0000-0000F25B0000}"/>
    <cellStyle name="40% - Ênfase5 244 8" xfId="26987" xr:uid="{00000000-0005-0000-0000-0000F35B0000}"/>
    <cellStyle name="40% - Ênfase5 244 9" xfId="30296" xr:uid="{00000000-0005-0000-0000-0000F45B0000}"/>
    <cellStyle name="40% - Ênfase5 245" xfId="3610" xr:uid="{00000000-0005-0000-0000-0000F55B0000}"/>
    <cellStyle name="40% - Ênfase5 245 2" xfId="6974" xr:uid="{00000000-0005-0000-0000-0000F65B0000}"/>
    <cellStyle name="40% - Ênfase5 245 3" xfId="10282" xr:uid="{00000000-0005-0000-0000-0000F75B0000}"/>
    <cellStyle name="40% - Ênfase5 245 4" xfId="13671" xr:uid="{00000000-0005-0000-0000-0000F85B0000}"/>
    <cellStyle name="40% - Ênfase5 245 5" xfId="16985" xr:uid="{00000000-0005-0000-0000-0000F95B0000}"/>
    <cellStyle name="40% - Ênfase5 245 6" xfId="20294" xr:uid="{00000000-0005-0000-0000-0000FA5B0000}"/>
    <cellStyle name="40% - Ênfase5 245 7" xfId="23635" xr:uid="{00000000-0005-0000-0000-0000FB5B0000}"/>
    <cellStyle name="40% - Ênfase5 245 8" xfId="27000" xr:uid="{00000000-0005-0000-0000-0000FC5B0000}"/>
    <cellStyle name="40% - Ênfase5 245 9" xfId="30309" xr:uid="{00000000-0005-0000-0000-0000FD5B0000}"/>
    <cellStyle name="40% - Ênfase5 246" xfId="3657" xr:uid="{00000000-0005-0000-0000-0000FE5B0000}"/>
    <cellStyle name="40% - Ênfase5 247" xfId="3639" xr:uid="{00000000-0005-0000-0000-0000FF5B0000}"/>
    <cellStyle name="40% - Ênfase5 248" xfId="10342" xr:uid="{00000000-0005-0000-0000-0000005C0000}"/>
    <cellStyle name="40% - Ênfase5 249" xfId="10322" xr:uid="{00000000-0005-0000-0000-0000015C0000}"/>
    <cellStyle name="40% - Ênfase5 25" xfId="638" xr:uid="{00000000-0005-0000-0000-0000025C0000}"/>
    <cellStyle name="40% - Ênfase5 25 2" xfId="4002" xr:uid="{00000000-0005-0000-0000-0000035C0000}"/>
    <cellStyle name="40% - Ênfase5 25 3" xfId="7310" xr:uid="{00000000-0005-0000-0000-0000045C0000}"/>
    <cellStyle name="40% - Ênfase5 25 4" xfId="10699" xr:uid="{00000000-0005-0000-0000-0000055C0000}"/>
    <cellStyle name="40% - Ênfase5 25 5" xfId="14013" xr:uid="{00000000-0005-0000-0000-0000065C0000}"/>
    <cellStyle name="40% - Ênfase5 25 6" xfId="17322" xr:uid="{00000000-0005-0000-0000-0000075C0000}"/>
    <cellStyle name="40% - Ênfase5 25 7" xfId="20663" xr:uid="{00000000-0005-0000-0000-0000085C0000}"/>
    <cellStyle name="40% - Ênfase5 25 8" xfId="24028" xr:uid="{00000000-0005-0000-0000-0000095C0000}"/>
    <cellStyle name="40% - Ênfase5 25 9" xfId="27337" xr:uid="{00000000-0005-0000-0000-00000A5C0000}"/>
    <cellStyle name="40% - Ênfase5 250" xfId="10415" xr:uid="{00000000-0005-0000-0000-00000B5C0000}"/>
    <cellStyle name="40% - Ênfase5 251" xfId="20325" xr:uid="{00000000-0005-0000-0000-00000C5C0000}"/>
    <cellStyle name="40% - Ênfase5 252" xfId="23683" xr:uid="{00000000-0005-0000-0000-00000D5C0000}"/>
    <cellStyle name="40% - Ênfase5 253" xfId="23665" xr:uid="{00000000-0005-0000-0000-00000E5C0000}"/>
    <cellStyle name="40% - Ênfase5 26" xfId="651" xr:uid="{00000000-0005-0000-0000-00000F5C0000}"/>
    <cellStyle name="40% - Ênfase5 26 2" xfId="4015" xr:uid="{00000000-0005-0000-0000-0000105C0000}"/>
    <cellStyle name="40% - Ênfase5 26 3" xfId="7323" xr:uid="{00000000-0005-0000-0000-0000115C0000}"/>
    <cellStyle name="40% - Ênfase5 26 4" xfId="10712" xr:uid="{00000000-0005-0000-0000-0000125C0000}"/>
    <cellStyle name="40% - Ênfase5 26 5" xfId="14026" xr:uid="{00000000-0005-0000-0000-0000135C0000}"/>
    <cellStyle name="40% - Ênfase5 26 6" xfId="17335" xr:uid="{00000000-0005-0000-0000-0000145C0000}"/>
    <cellStyle name="40% - Ênfase5 26 7" xfId="20676" xr:uid="{00000000-0005-0000-0000-0000155C0000}"/>
    <cellStyle name="40% - Ênfase5 26 8" xfId="24041" xr:uid="{00000000-0005-0000-0000-0000165C0000}"/>
    <cellStyle name="40% - Ênfase5 26 9" xfId="27350" xr:uid="{00000000-0005-0000-0000-0000175C0000}"/>
    <cellStyle name="40% - Ênfase5 27" xfId="664" xr:uid="{00000000-0005-0000-0000-0000185C0000}"/>
    <cellStyle name="40% - Ênfase5 27 2" xfId="4028" xr:uid="{00000000-0005-0000-0000-0000195C0000}"/>
    <cellStyle name="40% - Ênfase5 27 3" xfId="7336" xr:uid="{00000000-0005-0000-0000-00001A5C0000}"/>
    <cellStyle name="40% - Ênfase5 27 4" xfId="10725" xr:uid="{00000000-0005-0000-0000-00001B5C0000}"/>
    <cellStyle name="40% - Ênfase5 27 5" xfId="14039" xr:uid="{00000000-0005-0000-0000-00001C5C0000}"/>
    <cellStyle name="40% - Ênfase5 27 6" xfId="17348" xr:uid="{00000000-0005-0000-0000-00001D5C0000}"/>
    <cellStyle name="40% - Ênfase5 27 7" xfId="20689" xr:uid="{00000000-0005-0000-0000-00001E5C0000}"/>
    <cellStyle name="40% - Ênfase5 27 8" xfId="24054" xr:uid="{00000000-0005-0000-0000-00001F5C0000}"/>
    <cellStyle name="40% - Ênfase5 27 9" xfId="27363" xr:uid="{00000000-0005-0000-0000-0000205C0000}"/>
    <cellStyle name="40% - Ênfase5 28" xfId="677" xr:uid="{00000000-0005-0000-0000-0000215C0000}"/>
    <cellStyle name="40% - Ênfase5 28 2" xfId="4041" xr:uid="{00000000-0005-0000-0000-0000225C0000}"/>
    <cellStyle name="40% - Ênfase5 28 3" xfId="7349" xr:uid="{00000000-0005-0000-0000-0000235C0000}"/>
    <cellStyle name="40% - Ênfase5 28 4" xfId="10738" xr:uid="{00000000-0005-0000-0000-0000245C0000}"/>
    <cellStyle name="40% - Ênfase5 28 5" xfId="14052" xr:uid="{00000000-0005-0000-0000-0000255C0000}"/>
    <cellStyle name="40% - Ênfase5 28 6" xfId="17361" xr:uid="{00000000-0005-0000-0000-0000265C0000}"/>
    <cellStyle name="40% - Ênfase5 28 7" xfId="20702" xr:uid="{00000000-0005-0000-0000-0000275C0000}"/>
    <cellStyle name="40% - Ênfase5 28 8" xfId="24067" xr:uid="{00000000-0005-0000-0000-0000285C0000}"/>
    <cellStyle name="40% - Ênfase5 28 9" xfId="27376" xr:uid="{00000000-0005-0000-0000-0000295C0000}"/>
    <cellStyle name="40% - Ênfase5 29" xfId="690" xr:uid="{00000000-0005-0000-0000-00002A5C0000}"/>
    <cellStyle name="40% - Ênfase5 29 2" xfId="4054" xr:uid="{00000000-0005-0000-0000-00002B5C0000}"/>
    <cellStyle name="40% - Ênfase5 29 3" xfId="7362" xr:uid="{00000000-0005-0000-0000-00002C5C0000}"/>
    <cellStyle name="40% - Ênfase5 29 4" xfId="10751" xr:uid="{00000000-0005-0000-0000-00002D5C0000}"/>
    <cellStyle name="40% - Ênfase5 29 5" xfId="14065" xr:uid="{00000000-0005-0000-0000-00002E5C0000}"/>
    <cellStyle name="40% - Ênfase5 29 6" xfId="17374" xr:uid="{00000000-0005-0000-0000-00002F5C0000}"/>
    <cellStyle name="40% - Ênfase5 29 7" xfId="20715" xr:uid="{00000000-0005-0000-0000-0000305C0000}"/>
    <cellStyle name="40% - Ênfase5 29 8" xfId="24080" xr:uid="{00000000-0005-0000-0000-0000315C0000}"/>
    <cellStyle name="40% - Ênfase5 29 9" xfId="27389" xr:uid="{00000000-0005-0000-0000-0000325C0000}"/>
    <cellStyle name="40% - Ênfase5 3" xfId="175" xr:uid="{00000000-0005-0000-0000-0000335C0000}"/>
    <cellStyle name="40% - Ênfase5 3 10" xfId="27035" xr:uid="{00000000-0005-0000-0000-0000345C0000}"/>
    <cellStyle name="40% - Ênfase5 3 2" xfId="336" xr:uid="{00000000-0005-0000-0000-0000355C0000}"/>
    <cellStyle name="40% - Ênfase5 3 3" xfId="3695" xr:uid="{00000000-0005-0000-0000-0000365C0000}"/>
    <cellStyle name="40% - Ênfase5 3 4" xfId="7008" xr:uid="{00000000-0005-0000-0000-0000375C0000}"/>
    <cellStyle name="40% - Ênfase5 3 5" xfId="10382" xr:uid="{00000000-0005-0000-0000-0000385C0000}"/>
    <cellStyle name="40% - Ênfase5 3 6" xfId="13706" xr:uid="{00000000-0005-0000-0000-0000395C0000}"/>
    <cellStyle name="40% - Ênfase5 3 7" xfId="17020" xr:uid="{00000000-0005-0000-0000-00003A5C0000}"/>
    <cellStyle name="40% - Ênfase5 3 8" xfId="20361" xr:uid="{00000000-0005-0000-0000-00003B5C0000}"/>
    <cellStyle name="40% - Ênfase5 3 9" xfId="23721" xr:uid="{00000000-0005-0000-0000-00003C5C0000}"/>
    <cellStyle name="40% - Ênfase5 30" xfId="703" xr:uid="{00000000-0005-0000-0000-00003D5C0000}"/>
    <cellStyle name="40% - Ênfase5 30 2" xfId="4067" xr:uid="{00000000-0005-0000-0000-00003E5C0000}"/>
    <cellStyle name="40% - Ênfase5 30 3" xfId="7375" xr:uid="{00000000-0005-0000-0000-00003F5C0000}"/>
    <cellStyle name="40% - Ênfase5 30 4" xfId="10764" xr:uid="{00000000-0005-0000-0000-0000405C0000}"/>
    <cellStyle name="40% - Ênfase5 30 5" xfId="14078" xr:uid="{00000000-0005-0000-0000-0000415C0000}"/>
    <cellStyle name="40% - Ênfase5 30 6" xfId="17387" xr:uid="{00000000-0005-0000-0000-0000425C0000}"/>
    <cellStyle name="40% - Ênfase5 30 7" xfId="20728" xr:uid="{00000000-0005-0000-0000-0000435C0000}"/>
    <cellStyle name="40% - Ênfase5 30 8" xfId="24093" xr:uid="{00000000-0005-0000-0000-0000445C0000}"/>
    <cellStyle name="40% - Ênfase5 30 9" xfId="27402" xr:uid="{00000000-0005-0000-0000-0000455C0000}"/>
    <cellStyle name="40% - Ênfase5 31" xfId="716" xr:uid="{00000000-0005-0000-0000-0000465C0000}"/>
    <cellStyle name="40% - Ênfase5 31 2" xfId="4080" xr:uid="{00000000-0005-0000-0000-0000475C0000}"/>
    <cellStyle name="40% - Ênfase5 31 3" xfId="7388" xr:uid="{00000000-0005-0000-0000-0000485C0000}"/>
    <cellStyle name="40% - Ênfase5 31 4" xfId="10777" xr:uid="{00000000-0005-0000-0000-0000495C0000}"/>
    <cellStyle name="40% - Ênfase5 31 5" xfId="14091" xr:uid="{00000000-0005-0000-0000-00004A5C0000}"/>
    <cellStyle name="40% - Ênfase5 31 6" xfId="17400" xr:uid="{00000000-0005-0000-0000-00004B5C0000}"/>
    <cellStyle name="40% - Ênfase5 31 7" xfId="20741" xr:uid="{00000000-0005-0000-0000-00004C5C0000}"/>
    <cellStyle name="40% - Ênfase5 31 8" xfId="24106" xr:uid="{00000000-0005-0000-0000-00004D5C0000}"/>
    <cellStyle name="40% - Ênfase5 31 9" xfId="27415" xr:uid="{00000000-0005-0000-0000-00004E5C0000}"/>
    <cellStyle name="40% - Ênfase5 32" xfId="729" xr:uid="{00000000-0005-0000-0000-00004F5C0000}"/>
    <cellStyle name="40% - Ênfase5 32 2" xfId="4093" xr:uid="{00000000-0005-0000-0000-0000505C0000}"/>
    <cellStyle name="40% - Ênfase5 32 3" xfId="7401" xr:uid="{00000000-0005-0000-0000-0000515C0000}"/>
    <cellStyle name="40% - Ênfase5 32 4" xfId="10790" xr:uid="{00000000-0005-0000-0000-0000525C0000}"/>
    <cellStyle name="40% - Ênfase5 32 5" xfId="14104" xr:uid="{00000000-0005-0000-0000-0000535C0000}"/>
    <cellStyle name="40% - Ênfase5 32 6" xfId="17413" xr:uid="{00000000-0005-0000-0000-0000545C0000}"/>
    <cellStyle name="40% - Ênfase5 32 7" xfId="20754" xr:uid="{00000000-0005-0000-0000-0000555C0000}"/>
    <cellStyle name="40% - Ênfase5 32 8" xfId="24119" xr:uid="{00000000-0005-0000-0000-0000565C0000}"/>
    <cellStyle name="40% - Ênfase5 32 9" xfId="27428" xr:uid="{00000000-0005-0000-0000-0000575C0000}"/>
    <cellStyle name="40% - Ênfase5 33" xfId="742" xr:uid="{00000000-0005-0000-0000-0000585C0000}"/>
    <cellStyle name="40% - Ênfase5 33 2" xfId="4106" xr:uid="{00000000-0005-0000-0000-0000595C0000}"/>
    <cellStyle name="40% - Ênfase5 33 3" xfId="7414" xr:uid="{00000000-0005-0000-0000-00005A5C0000}"/>
    <cellStyle name="40% - Ênfase5 33 4" xfId="10803" xr:uid="{00000000-0005-0000-0000-00005B5C0000}"/>
    <cellStyle name="40% - Ênfase5 33 5" xfId="14117" xr:uid="{00000000-0005-0000-0000-00005C5C0000}"/>
    <cellStyle name="40% - Ênfase5 33 6" xfId="17426" xr:uid="{00000000-0005-0000-0000-00005D5C0000}"/>
    <cellStyle name="40% - Ênfase5 33 7" xfId="20767" xr:uid="{00000000-0005-0000-0000-00005E5C0000}"/>
    <cellStyle name="40% - Ênfase5 33 8" xfId="24132" xr:uid="{00000000-0005-0000-0000-00005F5C0000}"/>
    <cellStyle name="40% - Ênfase5 33 9" xfId="27441" xr:uid="{00000000-0005-0000-0000-0000605C0000}"/>
    <cellStyle name="40% - Ênfase5 34" xfId="755" xr:uid="{00000000-0005-0000-0000-0000615C0000}"/>
    <cellStyle name="40% - Ênfase5 34 2" xfId="4119" xr:uid="{00000000-0005-0000-0000-0000625C0000}"/>
    <cellStyle name="40% - Ênfase5 34 3" xfId="7427" xr:uid="{00000000-0005-0000-0000-0000635C0000}"/>
    <cellStyle name="40% - Ênfase5 34 4" xfId="10816" xr:uid="{00000000-0005-0000-0000-0000645C0000}"/>
    <cellStyle name="40% - Ênfase5 34 5" xfId="14130" xr:uid="{00000000-0005-0000-0000-0000655C0000}"/>
    <cellStyle name="40% - Ênfase5 34 6" xfId="17439" xr:uid="{00000000-0005-0000-0000-0000665C0000}"/>
    <cellStyle name="40% - Ênfase5 34 7" xfId="20780" xr:uid="{00000000-0005-0000-0000-0000675C0000}"/>
    <cellStyle name="40% - Ênfase5 34 8" xfId="24145" xr:uid="{00000000-0005-0000-0000-0000685C0000}"/>
    <cellStyle name="40% - Ênfase5 34 9" xfId="27454" xr:uid="{00000000-0005-0000-0000-0000695C0000}"/>
    <cellStyle name="40% - Ênfase5 35" xfId="768" xr:uid="{00000000-0005-0000-0000-00006A5C0000}"/>
    <cellStyle name="40% - Ênfase5 35 2" xfId="4132" xr:uid="{00000000-0005-0000-0000-00006B5C0000}"/>
    <cellStyle name="40% - Ênfase5 35 3" xfId="7440" xr:uid="{00000000-0005-0000-0000-00006C5C0000}"/>
    <cellStyle name="40% - Ênfase5 35 4" xfId="10829" xr:uid="{00000000-0005-0000-0000-00006D5C0000}"/>
    <cellStyle name="40% - Ênfase5 35 5" xfId="14143" xr:uid="{00000000-0005-0000-0000-00006E5C0000}"/>
    <cellStyle name="40% - Ênfase5 35 6" xfId="17452" xr:uid="{00000000-0005-0000-0000-00006F5C0000}"/>
    <cellStyle name="40% - Ênfase5 35 7" xfId="20793" xr:uid="{00000000-0005-0000-0000-0000705C0000}"/>
    <cellStyle name="40% - Ênfase5 35 8" xfId="24158" xr:uid="{00000000-0005-0000-0000-0000715C0000}"/>
    <cellStyle name="40% - Ênfase5 35 9" xfId="27467" xr:uid="{00000000-0005-0000-0000-0000725C0000}"/>
    <cellStyle name="40% - Ênfase5 36" xfId="781" xr:uid="{00000000-0005-0000-0000-0000735C0000}"/>
    <cellStyle name="40% - Ênfase5 36 2" xfId="4145" xr:uid="{00000000-0005-0000-0000-0000745C0000}"/>
    <cellStyle name="40% - Ênfase5 36 3" xfId="7453" xr:uid="{00000000-0005-0000-0000-0000755C0000}"/>
    <cellStyle name="40% - Ênfase5 36 4" xfId="10842" xr:uid="{00000000-0005-0000-0000-0000765C0000}"/>
    <cellStyle name="40% - Ênfase5 36 5" xfId="14156" xr:uid="{00000000-0005-0000-0000-0000775C0000}"/>
    <cellStyle name="40% - Ênfase5 36 6" xfId="17465" xr:uid="{00000000-0005-0000-0000-0000785C0000}"/>
    <cellStyle name="40% - Ênfase5 36 7" xfId="20806" xr:uid="{00000000-0005-0000-0000-0000795C0000}"/>
    <cellStyle name="40% - Ênfase5 36 8" xfId="24171" xr:uid="{00000000-0005-0000-0000-00007A5C0000}"/>
    <cellStyle name="40% - Ênfase5 36 9" xfId="27480" xr:uid="{00000000-0005-0000-0000-00007B5C0000}"/>
    <cellStyle name="40% - Ênfase5 37" xfId="794" xr:uid="{00000000-0005-0000-0000-00007C5C0000}"/>
    <cellStyle name="40% - Ênfase5 37 2" xfId="4158" xr:uid="{00000000-0005-0000-0000-00007D5C0000}"/>
    <cellStyle name="40% - Ênfase5 37 3" xfId="7466" xr:uid="{00000000-0005-0000-0000-00007E5C0000}"/>
    <cellStyle name="40% - Ênfase5 37 4" xfId="10855" xr:uid="{00000000-0005-0000-0000-00007F5C0000}"/>
    <cellStyle name="40% - Ênfase5 37 5" xfId="14169" xr:uid="{00000000-0005-0000-0000-0000805C0000}"/>
    <cellStyle name="40% - Ênfase5 37 6" xfId="17478" xr:uid="{00000000-0005-0000-0000-0000815C0000}"/>
    <cellStyle name="40% - Ênfase5 37 7" xfId="20819" xr:uid="{00000000-0005-0000-0000-0000825C0000}"/>
    <cellStyle name="40% - Ênfase5 37 8" xfId="24184" xr:uid="{00000000-0005-0000-0000-0000835C0000}"/>
    <cellStyle name="40% - Ênfase5 37 9" xfId="27493" xr:uid="{00000000-0005-0000-0000-0000845C0000}"/>
    <cellStyle name="40% - Ênfase5 38" xfId="807" xr:uid="{00000000-0005-0000-0000-0000855C0000}"/>
    <cellStyle name="40% - Ênfase5 38 2" xfId="4171" xr:uid="{00000000-0005-0000-0000-0000865C0000}"/>
    <cellStyle name="40% - Ênfase5 38 3" xfId="7479" xr:uid="{00000000-0005-0000-0000-0000875C0000}"/>
    <cellStyle name="40% - Ênfase5 38 4" xfId="10868" xr:uid="{00000000-0005-0000-0000-0000885C0000}"/>
    <cellStyle name="40% - Ênfase5 38 5" xfId="14182" xr:uid="{00000000-0005-0000-0000-0000895C0000}"/>
    <cellStyle name="40% - Ênfase5 38 6" xfId="17491" xr:uid="{00000000-0005-0000-0000-00008A5C0000}"/>
    <cellStyle name="40% - Ênfase5 38 7" xfId="20832" xr:uid="{00000000-0005-0000-0000-00008B5C0000}"/>
    <cellStyle name="40% - Ênfase5 38 8" xfId="24197" xr:uid="{00000000-0005-0000-0000-00008C5C0000}"/>
    <cellStyle name="40% - Ênfase5 38 9" xfId="27506" xr:uid="{00000000-0005-0000-0000-00008D5C0000}"/>
    <cellStyle name="40% - Ênfase5 39" xfId="820" xr:uid="{00000000-0005-0000-0000-00008E5C0000}"/>
    <cellStyle name="40% - Ênfase5 39 2" xfId="4184" xr:uid="{00000000-0005-0000-0000-00008F5C0000}"/>
    <cellStyle name="40% - Ênfase5 39 3" xfId="7492" xr:uid="{00000000-0005-0000-0000-0000905C0000}"/>
    <cellStyle name="40% - Ênfase5 39 4" xfId="10881" xr:uid="{00000000-0005-0000-0000-0000915C0000}"/>
    <cellStyle name="40% - Ênfase5 39 5" xfId="14195" xr:uid="{00000000-0005-0000-0000-0000925C0000}"/>
    <cellStyle name="40% - Ênfase5 39 6" xfId="17504" xr:uid="{00000000-0005-0000-0000-0000935C0000}"/>
    <cellStyle name="40% - Ênfase5 39 7" xfId="20845" xr:uid="{00000000-0005-0000-0000-0000945C0000}"/>
    <cellStyle name="40% - Ênfase5 39 8" xfId="24210" xr:uid="{00000000-0005-0000-0000-0000955C0000}"/>
    <cellStyle name="40% - Ênfase5 39 9" xfId="27519" xr:uid="{00000000-0005-0000-0000-0000965C0000}"/>
    <cellStyle name="40% - Ênfase5 4" xfId="183" xr:uid="{00000000-0005-0000-0000-0000975C0000}"/>
    <cellStyle name="40% - Ênfase5 4 10" xfId="27043" xr:uid="{00000000-0005-0000-0000-0000985C0000}"/>
    <cellStyle name="40% - Ênfase5 4 2" xfId="344" xr:uid="{00000000-0005-0000-0000-0000995C0000}"/>
    <cellStyle name="40% - Ênfase5 4 3" xfId="3703" xr:uid="{00000000-0005-0000-0000-00009A5C0000}"/>
    <cellStyle name="40% - Ênfase5 4 4" xfId="7016" xr:uid="{00000000-0005-0000-0000-00009B5C0000}"/>
    <cellStyle name="40% - Ênfase5 4 5" xfId="10390" xr:uid="{00000000-0005-0000-0000-00009C5C0000}"/>
    <cellStyle name="40% - Ênfase5 4 6" xfId="13714" xr:uid="{00000000-0005-0000-0000-00009D5C0000}"/>
    <cellStyle name="40% - Ênfase5 4 7" xfId="17028" xr:uid="{00000000-0005-0000-0000-00009E5C0000}"/>
    <cellStyle name="40% - Ênfase5 4 8" xfId="20369" xr:uid="{00000000-0005-0000-0000-00009F5C0000}"/>
    <cellStyle name="40% - Ênfase5 4 9" xfId="23729" xr:uid="{00000000-0005-0000-0000-0000A05C0000}"/>
    <cellStyle name="40% - Ênfase5 40" xfId="833" xr:uid="{00000000-0005-0000-0000-0000A15C0000}"/>
    <cellStyle name="40% - Ênfase5 40 2" xfId="4197" xr:uid="{00000000-0005-0000-0000-0000A25C0000}"/>
    <cellStyle name="40% - Ênfase5 40 3" xfId="7505" xr:uid="{00000000-0005-0000-0000-0000A35C0000}"/>
    <cellStyle name="40% - Ênfase5 40 4" xfId="10894" xr:uid="{00000000-0005-0000-0000-0000A45C0000}"/>
    <cellStyle name="40% - Ênfase5 40 5" xfId="14208" xr:uid="{00000000-0005-0000-0000-0000A55C0000}"/>
    <cellStyle name="40% - Ênfase5 40 6" xfId="17517" xr:uid="{00000000-0005-0000-0000-0000A65C0000}"/>
    <cellStyle name="40% - Ênfase5 40 7" xfId="20858" xr:uid="{00000000-0005-0000-0000-0000A75C0000}"/>
    <cellStyle name="40% - Ênfase5 40 8" xfId="24223" xr:uid="{00000000-0005-0000-0000-0000A85C0000}"/>
    <cellStyle name="40% - Ênfase5 40 9" xfId="27532" xr:uid="{00000000-0005-0000-0000-0000A95C0000}"/>
    <cellStyle name="40% - Ênfase5 41" xfId="846" xr:uid="{00000000-0005-0000-0000-0000AA5C0000}"/>
    <cellStyle name="40% - Ênfase5 41 2" xfId="4210" xr:uid="{00000000-0005-0000-0000-0000AB5C0000}"/>
    <cellStyle name="40% - Ênfase5 41 3" xfId="7518" xr:uid="{00000000-0005-0000-0000-0000AC5C0000}"/>
    <cellStyle name="40% - Ênfase5 41 4" xfId="10907" xr:uid="{00000000-0005-0000-0000-0000AD5C0000}"/>
    <cellStyle name="40% - Ênfase5 41 5" xfId="14221" xr:uid="{00000000-0005-0000-0000-0000AE5C0000}"/>
    <cellStyle name="40% - Ênfase5 41 6" xfId="17530" xr:uid="{00000000-0005-0000-0000-0000AF5C0000}"/>
    <cellStyle name="40% - Ênfase5 41 7" xfId="20871" xr:uid="{00000000-0005-0000-0000-0000B05C0000}"/>
    <cellStyle name="40% - Ênfase5 41 8" xfId="24236" xr:uid="{00000000-0005-0000-0000-0000B15C0000}"/>
    <cellStyle name="40% - Ênfase5 41 9" xfId="27545" xr:uid="{00000000-0005-0000-0000-0000B25C0000}"/>
    <cellStyle name="40% - Ênfase5 42" xfId="859" xr:uid="{00000000-0005-0000-0000-0000B35C0000}"/>
    <cellStyle name="40% - Ênfase5 42 2" xfId="4223" xr:uid="{00000000-0005-0000-0000-0000B45C0000}"/>
    <cellStyle name="40% - Ênfase5 42 3" xfId="7531" xr:uid="{00000000-0005-0000-0000-0000B55C0000}"/>
    <cellStyle name="40% - Ênfase5 42 4" xfId="10920" xr:uid="{00000000-0005-0000-0000-0000B65C0000}"/>
    <cellStyle name="40% - Ênfase5 42 5" xfId="14234" xr:uid="{00000000-0005-0000-0000-0000B75C0000}"/>
    <cellStyle name="40% - Ênfase5 42 6" xfId="17543" xr:uid="{00000000-0005-0000-0000-0000B85C0000}"/>
    <cellStyle name="40% - Ênfase5 42 7" xfId="20884" xr:uid="{00000000-0005-0000-0000-0000B95C0000}"/>
    <cellStyle name="40% - Ênfase5 42 8" xfId="24249" xr:uid="{00000000-0005-0000-0000-0000BA5C0000}"/>
    <cellStyle name="40% - Ênfase5 42 9" xfId="27558" xr:uid="{00000000-0005-0000-0000-0000BB5C0000}"/>
    <cellStyle name="40% - Ênfase5 43" xfId="872" xr:uid="{00000000-0005-0000-0000-0000BC5C0000}"/>
    <cellStyle name="40% - Ênfase5 43 2" xfId="4236" xr:uid="{00000000-0005-0000-0000-0000BD5C0000}"/>
    <cellStyle name="40% - Ênfase5 43 3" xfId="7544" xr:uid="{00000000-0005-0000-0000-0000BE5C0000}"/>
    <cellStyle name="40% - Ênfase5 43 4" xfId="10933" xr:uid="{00000000-0005-0000-0000-0000BF5C0000}"/>
    <cellStyle name="40% - Ênfase5 43 5" xfId="14247" xr:uid="{00000000-0005-0000-0000-0000C05C0000}"/>
    <cellStyle name="40% - Ênfase5 43 6" xfId="17556" xr:uid="{00000000-0005-0000-0000-0000C15C0000}"/>
    <cellStyle name="40% - Ênfase5 43 7" xfId="20897" xr:uid="{00000000-0005-0000-0000-0000C25C0000}"/>
    <cellStyle name="40% - Ênfase5 43 8" xfId="24262" xr:uid="{00000000-0005-0000-0000-0000C35C0000}"/>
    <cellStyle name="40% - Ênfase5 43 9" xfId="27571" xr:uid="{00000000-0005-0000-0000-0000C45C0000}"/>
    <cellStyle name="40% - Ênfase5 44" xfId="885" xr:uid="{00000000-0005-0000-0000-0000C55C0000}"/>
    <cellStyle name="40% - Ênfase5 44 2" xfId="4249" xr:uid="{00000000-0005-0000-0000-0000C65C0000}"/>
    <cellStyle name="40% - Ênfase5 44 3" xfId="7557" xr:uid="{00000000-0005-0000-0000-0000C75C0000}"/>
    <cellStyle name="40% - Ênfase5 44 4" xfId="10946" xr:uid="{00000000-0005-0000-0000-0000C85C0000}"/>
    <cellStyle name="40% - Ênfase5 44 5" xfId="14260" xr:uid="{00000000-0005-0000-0000-0000C95C0000}"/>
    <cellStyle name="40% - Ênfase5 44 6" xfId="17569" xr:uid="{00000000-0005-0000-0000-0000CA5C0000}"/>
    <cellStyle name="40% - Ênfase5 44 7" xfId="20910" xr:uid="{00000000-0005-0000-0000-0000CB5C0000}"/>
    <cellStyle name="40% - Ênfase5 44 8" xfId="24275" xr:uid="{00000000-0005-0000-0000-0000CC5C0000}"/>
    <cellStyle name="40% - Ênfase5 44 9" xfId="27584" xr:uid="{00000000-0005-0000-0000-0000CD5C0000}"/>
    <cellStyle name="40% - Ênfase5 45" xfId="898" xr:uid="{00000000-0005-0000-0000-0000CE5C0000}"/>
    <cellStyle name="40% - Ênfase5 45 2" xfId="4262" xr:uid="{00000000-0005-0000-0000-0000CF5C0000}"/>
    <cellStyle name="40% - Ênfase5 45 3" xfId="7570" xr:uid="{00000000-0005-0000-0000-0000D05C0000}"/>
    <cellStyle name="40% - Ênfase5 45 4" xfId="10959" xr:uid="{00000000-0005-0000-0000-0000D15C0000}"/>
    <cellStyle name="40% - Ênfase5 45 5" xfId="14273" xr:uid="{00000000-0005-0000-0000-0000D25C0000}"/>
    <cellStyle name="40% - Ênfase5 45 6" xfId="17582" xr:uid="{00000000-0005-0000-0000-0000D35C0000}"/>
    <cellStyle name="40% - Ênfase5 45 7" xfId="20923" xr:uid="{00000000-0005-0000-0000-0000D45C0000}"/>
    <cellStyle name="40% - Ênfase5 45 8" xfId="24288" xr:uid="{00000000-0005-0000-0000-0000D55C0000}"/>
    <cellStyle name="40% - Ênfase5 45 9" xfId="27597" xr:uid="{00000000-0005-0000-0000-0000D65C0000}"/>
    <cellStyle name="40% - Ênfase5 46" xfId="912" xr:uid="{00000000-0005-0000-0000-0000D75C0000}"/>
    <cellStyle name="40% - Ênfase5 46 2" xfId="4276" xr:uid="{00000000-0005-0000-0000-0000D85C0000}"/>
    <cellStyle name="40% - Ênfase5 46 3" xfId="7584" xr:uid="{00000000-0005-0000-0000-0000D95C0000}"/>
    <cellStyle name="40% - Ênfase5 46 4" xfId="10973" xr:uid="{00000000-0005-0000-0000-0000DA5C0000}"/>
    <cellStyle name="40% - Ênfase5 46 5" xfId="14287" xr:uid="{00000000-0005-0000-0000-0000DB5C0000}"/>
    <cellStyle name="40% - Ênfase5 46 6" xfId="17596" xr:uid="{00000000-0005-0000-0000-0000DC5C0000}"/>
    <cellStyle name="40% - Ênfase5 46 7" xfId="20937" xr:uid="{00000000-0005-0000-0000-0000DD5C0000}"/>
    <cellStyle name="40% - Ênfase5 46 8" xfId="24302" xr:uid="{00000000-0005-0000-0000-0000DE5C0000}"/>
    <cellStyle name="40% - Ênfase5 46 9" xfId="27611" xr:uid="{00000000-0005-0000-0000-0000DF5C0000}"/>
    <cellStyle name="40% - Ênfase5 47" xfId="926" xr:uid="{00000000-0005-0000-0000-0000E05C0000}"/>
    <cellStyle name="40% - Ênfase5 47 2" xfId="4290" xr:uid="{00000000-0005-0000-0000-0000E15C0000}"/>
    <cellStyle name="40% - Ênfase5 47 3" xfId="7598" xr:uid="{00000000-0005-0000-0000-0000E25C0000}"/>
    <cellStyle name="40% - Ênfase5 47 4" xfId="10987" xr:uid="{00000000-0005-0000-0000-0000E35C0000}"/>
    <cellStyle name="40% - Ênfase5 47 5" xfId="14301" xr:uid="{00000000-0005-0000-0000-0000E45C0000}"/>
    <cellStyle name="40% - Ênfase5 47 6" xfId="17610" xr:uid="{00000000-0005-0000-0000-0000E55C0000}"/>
    <cellStyle name="40% - Ênfase5 47 7" xfId="20951" xr:uid="{00000000-0005-0000-0000-0000E65C0000}"/>
    <cellStyle name="40% - Ênfase5 47 8" xfId="24316" xr:uid="{00000000-0005-0000-0000-0000E75C0000}"/>
    <cellStyle name="40% - Ênfase5 47 9" xfId="27625" xr:uid="{00000000-0005-0000-0000-0000E85C0000}"/>
    <cellStyle name="40% - Ênfase5 48" xfId="940" xr:uid="{00000000-0005-0000-0000-0000E95C0000}"/>
    <cellStyle name="40% - Ênfase5 48 2" xfId="4304" xr:uid="{00000000-0005-0000-0000-0000EA5C0000}"/>
    <cellStyle name="40% - Ênfase5 48 3" xfId="7612" xr:uid="{00000000-0005-0000-0000-0000EB5C0000}"/>
    <cellStyle name="40% - Ênfase5 48 4" xfId="11001" xr:uid="{00000000-0005-0000-0000-0000EC5C0000}"/>
    <cellStyle name="40% - Ênfase5 48 5" xfId="14315" xr:uid="{00000000-0005-0000-0000-0000ED5C0000}"/>
    <cellStyle name="40% - Ênfase5 48 6" xfId="17624" xr:uid="{00000000-0005-0000-0000-0000EE5C0000}"/>
    <cellStyle name="40% - Ênfase5 48 7" xfId="20965" xr:uid="{00000000-0005-0000-0000-0000EF5C0000}"/>
    <cellStyle name="40% - Ênfase5 48 8" xfId="24330" xr:uid="{00000000-0005-0000-0000-0000F05C0000}"/>
    <cellStyle name="40% - Ênfase5 48 9" xfId="27639" xr:uid="{00000000-0005-0000-0000-0000F15C0000}"/>
    <cellStyle name="40% - Ênfase5 49" xfId="954" xr:uid="{00000000-0005-0000-0000-0000F25C0000}"/>
    <cellStyle name="40% - Ênfase5 49 2" xfId="4318" xr:uid="{00000000-0005-0000-0000-0000F35C0000}"/>
    <cellStyle name="40% - Ênfase5 49 3" xfId="7626" xr:uid="{00000000-0005-0000-0000-0000F45C0000}"/>
    <cellStyle name="40% - Ênfase5 49 4" xfId="11015" xr:uid="{00000000-0005-0000-0000-0000F55C0000}"/>
    <cellStyle name="40% - Ênfase5 49 5" xfId="14329" xr:uid="{00000000-0005-0000-0000-0000F65C0000}"/>
    <cellStyle name="40% - Ênfase5 49 6" xfId="17638" xr:uid="{00000000-0005-0000-0000-0000F75C0000}"/>
    <cellStyle name="40% - Ênfase5 49 7" xfId="20979" xr:uid="{00000000-0005-0000-0000-0000F85C0000}"/>
    <cellStyle name="40% - Ênfase5 49 8" xfId="24344" xr:uid="{00000000-0005-0000-0000-0000F95C0000}"/>
    <cellStyle name="40% - Ênfase5 49 9" xfId="27653" xr:uid="{00000000-0005-0000-0000-0000FA5C0000}"/>
    <cellStyle name="40% - Ênfase5 5" xfId="300" xr:uid="{00000000-0005-0000-0000-0000FB5C0000}"/>
    <cellStyle name="40% - Ênfase5 5 10" xfId="27086" xr:uid="{00000000-0005-0000-0000-0000FC5C0000}"/>
    <cellStyle name="40% - Ênfase5 5 2" xfId="387" xr:uid="{00000000-0005-0000-0000-0000FD5C0000}"/>
    <cellStyle name="40% - Ênfase5 5 3" xfId="3751" xr:uid="{00000000-0005-0000-0000-0000FE5C0000}"/>
    <cellStyle name="40% - Ênfase5 5 4" xfId="7059" xr:uid="{00000000-0005-0000-0000-0000FF5C0000}"/>
    <cellStyle name="40% - Ênfase5 5 5" xfId="10448" xr:uid="{00000000-0005-0000-0000-0000005D0000}"/>
    <cellStyle name="40% - Ênfase5 5 6" xfId="13762" xr:uid="{00000000-0005-0000-0000-0000015D0000}"/>
    <cellStyle name="40% - Ênfase5 5 7" xfId="17071" xr:uid="{00000000-0005-0000-0000-0000025D0000}"/>
    <cellStyle name="40% - Ênfase5 5 8" xfId="20412" xr:uid="{00000000-0005-0000-0000-0000035D0000}"/>
    <cellStyle name="40% - Ênfase5 5 9" xfId="23777" xr:uid="{00000000-0005-0000-0000-0000045D0000}"/>
    <cellStyle name="40% - Ênfase5 50" xfId="968" xr:uid="{00000000-0005-0000-0000-0000055D0000}"/>
    <cellStyle name="40% - Ênfase5 50 2" xfId="4332" xr:uid="{00000000-0005-0000-0000-0000065D0000}"/>
    <cellStyle name="40% - Ênfase5 50 3" xfId="7640" xr:uid="{00000000-0005-0000-0000-0000075D0000}"/>
    <cellStyle name="40% - Ênfase5 50 4" xfId="11029" xr:uid="{00000000-0005-0000-0000-0000085D0000}"/>
    <cellStyle name="40% - Ênfase5 50 5" xfId="14343" xr:uid="{00000000-0005-0000-0000-0000095D0000}"/>
    <cellStyle name="40% - Ênfase5 50 6" xfId="17652" xr:uid="{00000000-0005-0000-0000-00000A5D0000}"/>
    <cellStyle name="40% - Ênfase5 50 7" xfId="20993" xr:uid="{00000000-0005-0000-0000-00000B5D0000}"/>
    <cellStyle name="40% - Ênfase5 50 8" xfId="24358" xr:uid="{00000000-0005-0000-0000-00000C5D0000}"/>
    <cellStyle name="40% - Ênfase5 50 9" xfId="27667" xr:uid="{00000000-0005-0000-0000-00000D5D0000}"/>
    <cellStyle name="40% - Ênfase5 51" xfId="982" xr:uid="{00000000-0005-0000-0000-00000E5D0000}"/>
    <cellStyle name="40% - Ênfase5 51 2" xfId="4346" xr:uid="{00000000-0005-0000-0000-00000F5D0000}"/>
    <cellStyle name="40% - Ênfase5 51 3" xfId="7654" xr:uid="{00000000-0005-0000-0000-0000105D0000}"/>
    <cellStyle name="40% - Ênfase5 51 4" xfId="11043" xr:uid="{00000000-0005-0000-0000-0000115D0000}"/>
    <cellStyle name="40% - Ênfase5 51 5" xfId="14357" xr:uid="{00000000-0005-0000-0000-0000125D0000}"/>
    <cellStyle name="40% - Ênfase5 51 6" xfId="17666" xr:uid="{00000000-0005-0000-0000-0000135D0000}"/>
    <cellStyle name="40% - Ênfase5 51 7" xfId="21007" xr:uid="{00000000-0005-0000-0000-0000145D0000}"/>
    <cellStyle name="40% - Ênfase5 51 8" xfId="24372" xr:uid="{00000000-0005-0000-0000-0000155D0000}"/>
    <cellStyle name="40% - Ênfase5 51 9" xfId="27681" xr:uid="{00000000-0005-0000-0000-0000165D0000}"/>
    <cellStyle name="40% - Ênfase5 52" xfId="996" xr:uid="{00000000-0005-0000-0000-0000175D0000}"/>
    <cellStyle name="40% - Ênfase5 52 2" xfId="4360" xr:uid="{00000000-0005-0000-0000-0000185D0000}"/>
    <cellStyle name="40% - Ênfase5 52 3" xfId="7668" xr:uid="{00000000-0005-0000-0000-0000195D0000}"/>
    <cellStyle name="40% - Ênfase5 52 4" xfId="11057" xr:uid="{00000000-0005-0000-0000-00001A5D0000}"/>
    <cellStyle name="40% - Ênfase5 52 5" xfId="14371" xr:uid="{00000000-0005-0000-0000-00001B5D0000}"/>
    <cellStyle name="40% - Ênfase5 52 6" xfId="17680" xr:uid="{00000000-0005-0000-0000-00001C5D0000}"/>
    <cellStyle name="40% - Ênfase5 52 7" xfId="21021" xr:uid="{00000000-0005-0000-0000-00001D5D0000}"/>
    <cellStyle name="40% - Ênfase5 52 8" xfId="24386" xr:uid="{00000000-0005-0000-0000-00001E5D0000}"/>
    <cellStyle name="40% - Ênfase5 52 9" xfId="27695" xr:uid="{00000000-0005-0000-0000-00001F5D0000}"/>
    <cellStyle name="40% - Ênfase5 53" xfId="1010" xr:uid="{00000000-0005-0000-0000-0000205D0000}"/>
    <cellStyle name="40% - Ênfase5 53 2" xfId="4374" xr:uid="{00000000-0005-0000-0000-0000215D0000}"/>
    <cellStyle name="40% - Ênfase5 53 3" xfId="7682" xr:uid="{00000000-0005-0000-0000-0000225D0000}"/>
    <cellStyle name="40% - Ênfase5 53 4" xfId="11071" xr:uid="{00000000-0005-0000-0000-0000235D0000}"/>
    <cellStyle name="40% - Ênfase5 53 5" xfId="14385" xr:uid="{00000000-0005-0000-0000-0000245D0000}"/>
    <cellStyle name="40% - Ênfase5 53 6" xfId="17694" xr:uid="{00000000-0005-0000-0000-0000255D0000}"/>
    <cellStyle name="40% - Ênfase5 53 7" xfId="21035" xr:uid="{00000000-0005-0000-0000-0000265D0000}"/>
    <cellStyle name="40% - Ênfase5 53 8" xfId="24400" xr:uid="{00000000-0005-0000-0000-0000275D0000}"/>
    <cellStyle name="40% - Ênfase5 53 9" xfId="27709" xr:uid="{00000000-0005-0000-0000-0000285D0000}"/>
    <cellStyle name="40% - Ênfase5 54" xfId="1024" xr:uid="{00000000-0005-0000-0000-0000295D0000}"/>
    <cellStyle name="40% - Ênfase5 54 2" xfId="4388" xr:uid="{00000000-0005-0000-0000-00002A5D0000}"/>
    <cellStyle name="40% - Ênfase5 54 3" xfId="7696" xr:uid="{00000000-0005-0000-0000-00002B5D0000}"/>
    <cellStyle name="40% - Ênfase5 54 4" xfId="11085" xr:uid="{00000000-0005-0000-0000-00002C5D0000}"/>
    <cellStyle name="40% - Ênfase5 54 5" xfId="14399" xr:uid="{00000000-0005-0000-0000-00002D5D0000}"/>
    <cellStyle name="40% - Ênfase5 54 6" xfId="17708" xr:uid="{00000000-0005-0000-0000-00002E5D0000}"/>
    <cellStyle name="40% - Ênfase5 54 7" xfId="21049" xr:uid="{00000000-0005-0000-0000-00002F5D0000}"/>
    <cellStyle name="40% - Ênfase5 54 8" xfId="24414" xr:uid="{00000000-0005-0000-0000-0000305D0000}"/>
    <cellStyle name="40% - Ênfase5 54 9" xfId="27723" xr:uid="{00000000-0005-0000-0000-0000315D0000}"/>
    <cellStyle name="40% - Ênfase5 55" xfId="1038" xr:uid="{00000000-0005-0000-0000-0000325D0000}"/>
    <cellStyle name="40% - Ênfase5 55 2" xfId="4402" xr:uid="{00000000-0005-0000-0000-0000335D0000}"/>
    <cellStyle name="40% - Ênfase5 55 3" xfId="7710" xr:uid="{00000000-0005-0000-0000-0000345D0000}"/>
    <cellStyle name="40% - Ênfase5 55 4" xfId="11099" xr:uid="{00000000-0005-0000-0000-0000355D0000}"/>
    <cellStyle name="40% - Ênfase5 55 5" xfId="14413" xr:uid="{00000000-0005-0000-0000-0000365D0000}"/>
    <cellStyle name="40% - Ênfase5 55 6" xfId="17722" xr:uid="{00000000-0005-0000-0000-0000375D0000}"/>
    <cellStyle name="40% - Ênfase5 55 7" xfId="21063" xr:uid="{00000000-0005-0000-0000-0000385D0000}"/>
    <cellStyle name="40% - Ênfase5 55 8" xfId="24428" xr:uid="{00000000-0005-0000-0000-0000395D0000}"/>
    <cellStyle name="40% - Ênfase5 55 9" xfId="27737" xr:uid="{00000000-0005-0000-0000-00003A5D0000}"/>
    <cellStyle name="40% - Ênfase5 56" xfId="1051" xr:uid="{00000000-0005-0000-0000-00003B5D0000}"/>
    <cellStyle name="40% - Ênfase5 56 2" xfId="4415" xr:uid="{00000000-0005-0000-0000-00003C5D0000}"/>
    <cellStyle name="40% - Ênfase5 56 3" xfId="7723" xr:uid="{00000000-0005-0000-0000-00003D5D0000}"/>
    <cellStyle name="40% - Ênfase5 56 4" xfId="11112" xr:uid="{00000000-0005-0000-0000-00003E5D0000}"/>
    <cellStyle name="40% - Ênfase5 56 5" xfId="14426" xr:uid="{00000000-0005-0000-0000-00003F5D0000}"/>
    <cellStyle name="40% - Ênfase5 56 6" xfId="17735" xr:uid="{00000000-0005-0000-0000-0000405D0000}"/>
    <cellStyle name="40% - Ênfase5 56 7" xfId="21076" xr:uid="{00000000-0005-0000-0000-0000415D0000}"/>
    <cellStyle name="40% - Ênfase5 56 8" xfId="24441" xr:uid="{00000000-0005-0000-0000-0000425D0000}"/>
    <cellStyle name="40% - Ênfase5 56 9" xfId="27750" xr:uid="{00000000-0005-0000-0000-0000435D0000}"/>
    <cellStyle name="40% - Ênfase5 57" xfId="1065" xr:uid="{00000000-0005-0000-0000-0000445D0000}"/>
    <cellStyle name="40% - Ênfase5 57 2" xfId="4429" xr:uid="{00000000-0005-0000-0000-0000455D0000}"/>
    <cellStyle name="40% - Ênfase5 57 3" xfId="7737" xr:uid="{00000000-0005-0000-0000-0000465D0000}"/>
    <cellStyle name="40% - Ênfase5 57 4" xfId="11126" xr:uid="{00000000-0005-0000-0000-0000475D0000}"/>
    <cellStyle name="40% - Ênfase5 57 5" xfId="14440" xr:uid="{00000000-0005-0000-0000-0000485D0000}"/>
    <cellStyle name="40% - Ênfase5 57 6" xfId="17749" xr:uid="{00000000-0005-0000-0000-0000495D0000}"/>
    <cellStyle name="40% - Ênfase5 57 7" xfId="21090" xr:uid="{00000000-0005-0000-0000-00004A5D0000}"/>
    <cellStyle name="40% - Ênfase5 57 8" xfId="24455" xr:uid="{00000000-0005-0000-0000-00004B5D0000}"/>
    <cellStyle name="40% - Ênfase5 57 9" xfId="27764" xr:uid="{00000000-0005-0000-0000-00004C5D0000}"/>
    <cellStyle name="40% - Ênfase5 58" xfId="1079" xr:uid="{00000000-0005-0000-0000-00004D5D0000}"/>
    <cellStyle name="40% - Ênfase5 58 2" xfId="4443" xr:uid="{00000000-0005-0000-0000-00004E5D0000}"/>
    <cellStyle name="40% - Ênfase5 58 3" xfId="7751" xr:uid="{00000000-0005-0000-0000-00004F5D0000}"/>
    <cellStyle name="40% - Ênfase5 58 4" xfId="11140" xr:uid="{00000000-0005-0000-0000-0000505D0000}"/>
    <cellStyle name="40% - Ênfase5 58 5" xfId="14454" xr:uid="{00000000-0005-0000-0000-0000515D0000}"/>
    <cellStyle name="40% - Ênfase5 58 6" xfId="17763" xr:uid="{00000000-0005-0000-0000-0000525D0000}"/>
    <cellStyle name="40% - Ênfase5 58 7" xfId="21104" xr:uid="{00000000-0005-0000-0000-0000535D0000}"/>
    <cellStyle name="40% - Ênfase5 58 8" xfId="24469" xr:uid="{00000000-0005-0000-0000-0000545D0000}"/>
    <cellStyle name="40% - Ênfase5 58 9" xfId="27778" xr:uid="{00000000-0005-0000-0000-0000555D0000}"/>
    <cellStyle name="40% - Ênfase5 59" xfId="1093" xr:uid="{00000000-0005-0000-0000-0000565D0000}"/>
    <cellStyle name="40% - Ênfase5 59 2" xfId="4457" xr:uid="{00000000-0005-0000-0000-0000575D0000}"/>
    <cellStyle name="40% - Ênfase5 59 3" xfId="7765" xr:uid="{00000000-0005-0000-0000-0000585D0000}"/>
    <cellStyle name="40% - Ênfase5 59 4" xfId="11154" xr:uid="{00000000-0005-0000-0000-0000595D0000}"/>
    <cellStyle name="40% - Ênfase5 59 5" xfId="14468" xr:uid="{00000000-0005-0000-0000-00005A5D0000}"/>
    <cellStyle name="40% - Ênfase5 59 6" xfId="17777" xr:uid="{00000000-0005-0000-0000-00005B5D0000}"/>
    <cellStyle name="40% - Ênfase5 59 7" xfId="21118" xr:uid="{00000000-0005-0000-0000-00005C5D0000}"/>
    <cellStyle name="40% - Ênfase5 59 8" xfId="24483" xr:uid="{00000000-0005-0000-0000-00005D5D0000}"/>
    <cellStyle name="40% - Ênfase5 59 9" xfId="27792" xr:uid="{00000000-0005-0000-0000-00005E5D0000}"/>
    <cellStyle name="40% - Ênfase5 6" xfId="391" xr:uid="{00000000-0005-0000-0000-00005F5D0000}"/>
    <cellStyle name="40% - Ênfase5 6 2" xfId="3755" xr:uid="{00000000-0005-0000-0000-0000605D0000}"/>
    <cellStyle name="40% - Ênfase5 6 3" xfId="7063" xr:uid="{00000000-0005-0000-0000-0000615D0000}"/>
    <cellStyle name="40% - Ênfase5 6 4" xfId="10452" xr:uid="{00000000-0005-0000-0000-0000625D0000}"/>
    <cellStyle name="40% - Ênfase5 6 5" xfId="13766" xr:uid="{00000000-0005-0000-0000-0000635D0000}"/>
    <cellStyle name="40% - Ênfase5 6 6" xfId="17075" xr:uid="{00000000-0005-0000-0000-0000645D0000}"/>
    <cellStyle name="40% - Ênfase5 6 7" xfId="20416" xr:uid="{00000000-0005-0000-0000-0000655D0000}"/>
    <cellStyle name="40% - Ênfase5 6 8" xfId="23781" xr:uid="{00000000-0005-0000-0000-0000665D0000}"/>
    <cellStyle name="40% - Ênfase5 6 9" xfId="27090" xr:uid="{00000000-0005-0000-0000-0000675D0000}"/>
    <cellStyle name="40% - Ênfase5 60" xfId="1107" xr:uid="{00000000-0005-0000-0000-0000685D0000}"/>
    <cellStyle name="40% - Ênfase5 60 2" xfId="4471" xr:uid="{00000000-0005-0000-0000-0000695D0000}"/>
    <cellStyle name="40% - Ênfase5 60 3" xfId="7779" xr:uid="{00000000-0005-0000-0000-00006A5D0000}"/>
    <cellStyle name="40% - Ênfase5 60 4" xfId="11168" xr:uid="{00000000-0005-0000-0000-00006B5D0000}"/>
    <cellStyle name="40% - Ênfase5 60 5" xfId="14482" xr:uid="{00000000-0005-0000-0000-00006C5D0000}"/>
    <cellStyle name="40% - Ênfase5 60 6" xfId="17791" xr:uid="{00000000-0005-0000-0000-00006D5D0000}"/>
    <cellStyle name="40% - Ênfase5 60 7" xfId="21132" xr:uid="{00000000-0005-0000-0000-00006E5D0000}"/>
    <cellStyle name="40% - Ênfase5 60 8" xfId="24497" xr:uid="{00000000-0005-0000-0000-00006F5D0000}"/>
    <cellStyle name="40% - Ênfase5 60 9" xfId="27806" xr:uid="{00000000-0005-0000-0000-0000705D0000}"/>
    <cellStyle name="40% - Ênfase5 61" xfId="1121" xr:uid="{00000000-0005-0000-0000-0000715D0000}"/>
    <cellStyle name="40% - Ênfase5 61 2" xfId="4485" xr:uid="{00000000-0005-0000-0000-0000725D0000}"/>
    <cellStyle name="40% - Ênfase5 61 3" xfId="7793" xr:uid="{00000000-0005-0000-0000-0000735D0000}"/>
    <cellStyle name="40% - Ênfase5 61 4" xfId="11182" xr:uid="{00000000-0005-0000-0000-0000745D0000}"/>
    <cellStyle name="40% - Ênfase5 61 5" xfId="14496" xr:uid="{00000000-0005-0000-0000-0000755D0000}"/>
    <cellStyle name="40% - Ênfase5 61 6" xfId="17805" xr:uid="{00000000-0005-0000-0000-0000765D0000}"/>
    <cellStyle name="40% - Ênfase5 61 7" xfId="21146" xr:uid="{00000000-0005-0000-0000-0000775D0000}"/>
    <cellStyle name="40% - Ênfase5 61 8" xfId="24511" xr:uid="{00000000-0005-0000-0000-0000785D0000}"/>
    <cellStyle name="40% - Ênfase5 61 9" xfId="27820" xr:uid="{00000000-0005-0000-0000-0000795D0000}"/>
    <cellStyle name="40% - Ênfase5 62" xfId="1135" xr:uid="{00000000-0005-0000-0000-00007A5D0000}"/>
    <cellStyle name="40% - Ênfase5 62 2" xfId="4499" xr:uid="{00000000-0005-0000-0000-00007B5D0000}"/>
    <cellStyle name="40% - Ênfase5 62 3" xfId="7807" xr:uid="{00000000-0005-0000-0000-00007C5D0000}"/>
    <cellStyle name="40% - Ênfase5 62 4" xfId="11196" xr:uid="{00000000-0005-0000-0000-00007D5D0000}"/>
    <cellStyle name="40% - Ênfase5 62 5" xfId="14510" xr:uid="{00000000-0005-0000-0000-00007E5D0000}"/>
    <cellStyle name="40% - Ênfase5 62 6" xfId="17819" xr:uid="{00000000-0005-0000-0000-00007F5D0000}"/>
    <cellStyle name="40% - Ênfase5 62 7" xfId="21160" xr:uid="{00000000-0005-0000-0000-0000805D0000}"/>
    <cellStyle name="40% - Ênfase5 62 8" xfId="24525" xr:uid="{00000000-0005-0000-0000-0000815D0000}"/>
    <cellStyle name="40% - Ênfase5 62 9" xfId="27834" xr:uid="{00000000-0005-0000-0000-0000825D0000}"/>
    <cellStyle name="40% - Ênfase5 63" xfId="1149" xr:uid="{00000000-0005-0000-0000-0000835D0000}"/>
    <cellStyle name="40% - Ênfase5 63 2" xfId="4513" xr:uid="{00000000-0005-0000-0000-0000845D0000}"/>
    <cellStyle name="40% - Ênfase5 63 3" xfId="7821" xr:uid="{00000000-0005-0000-0000-0000855D0000}"/>
    <cellStyle name="40% - Ênfase5 63 4" xfId="11210" xr:uid="{00000000-0005-0000-0000-0000865D0000}"/>
    <cellStyle name="40% - Ênfase5 63 5" xfId="14524" xr:uid="{00000000-0005-0000-0000-0000875D0000}"/>
    <cellStyle name="40% - Ênfase5 63 6" xfId="17833" xr:uid="{00000000-0005-0000-0000-0000885D0000}"/>
    <cellStyle name="40% - Ênfase5 63 7" xfId="21174" xr:uid="{00000000-0005-0000-0000-0000895D0000}"/>
    <cellStyle name="40% - Ênfase5 63 8" xfId="24539" xr:uid="{00000000-0005-0000-0000-00008A5D0000}"/>
    <cellStyle name="40% - Ênfase5 63 9" xfId="27848" xr:uid="{00000000-0005-0000-0000-00008B5D0000}"/>
    <cellStyle name="40% - Ênfase5 64" xfId="1163" xr:uid="{00000000-0005-0000-0000-00008C5D0000}"/>
    <cellStyle name="40% - Ênfase5 64 2" xfId="4527" xr:uid="{00000000-0005-0000-0000-00008D5D0000}"/>
    <cellStyle name="40% - Ênfase5 64 3" xfId="7835" xr:uid="{00000000-0005-0000-0000-00008E5D0000}"/>
    <cellStyle name="40% - Ênfase5 64 4" xfId="11224" xr:uid="{00000000-0005-0000-0000-00008F5D0000}"/>
    <cellStyle name="40% - Ênfase5 64 5" xfId="14538" xr:uid="{00000000-0005-0000-0000-0000905D0000}"/>
    <cellStyle name="40% - Ênfase5 64 6" xfId="17847" xr:uid="{00000000-0005-0000-0000-0000915D0000}"/>
    <cellStyle name="40% - Ênfase5 64 7" xfId="21188" xr:uid="{00000000-0005-0000-0000-0000925D0000}"/>
    <cellStyle name="40% - Ênfase5 64 8" xfId="24553" xr:uid="{00000000-0005-0000-0000-0000935D0000}"/>
    <cellStyle name="40% - Ênfase5 64 9" xfId="27862" xr:uid="{00000000-0005-0000-0000-0000945D0000}"/>
    <cellStyle name="40% - Ênfase5 65" xfId="1176" xr:uid="{00000000-0005-0000-0000-0000955D0000}"/>
    <cellStyle name="40% - Ênfase5 65 2" xfId="4540" xr:uid="{00000000-0005-0000-0000-0000965D0000}"/>
    <cellStyle name="40% - Ênfase5 65 3" xfId="7848" xr:uid="{00000000-0005-0000-0000-0000975D0000}"/>
    <cellStyle name="40% - Ênfase5 65 4" xfId="11237" xr:uid="{00000000-0005-0000-0000-0000985D0000}"/>
    <cellStyle name="40% - Ênfase5 65 5" xfId="14551" xr:uid="{00000000-0005-0000-0000-0000995D0000}"/>
    <cellStyle name="40% - Ênfase5 65 6" xfId="17860" xr:uid="{00000000-0005-0000-0000-00009A5D0000}"/>
    <cellStyle name="40% - Ênfase5 65 7" xfId="21201" xr:uid="{00000000-0005-0000-0000-00009B5D0000}"/>
    <cellStyle name="40% - Ênfase5 65 8" xfId="24566" xr:uid="{00000000-0005-0000-0000-00009C5D0000}"/>
    <cellStyle name="40% - Ênfase5 65 9" xfId="27875" xr:uid="{00000000-0005-0000-0000-00009D5D0000}"/>
    <cellStyle name="40% - Ênfase5 66" xfId="1190" xr:uid="{00000000-0005-0000-0000-00009E5D0000}"/>
    <cellStyle name="40% - Ênfase5 66 2" xfId="4554" xr:uid="{00000000-0005-0000-0000-00009F5D0000}"/>
    <cellStyle name="40% - Ênfase5 66 3" xfId="7862" xr:uid="{00000000-0005-0000-0000-0000A05D0000}"/>
    <cellStyle name="40% - Ênfase5 66 4" xfId="11251" xr:uid="{00000000-0005-0000-0000-0000A15D0000}"/>
    <cellStyle name="40% - Ênfase5 66 5" xfId="14565" xr:uid="{00000000-0005-0000-0000-0000A25D0000}"/>
    <cellStyle name="40% - Ênfase5 66 6" xfId="17874" xr:uid="{00000000-0005-0000-0000-0000A35D0000}"/>
    <cellStyle name="40% - Ênfase5 66 7" xfId="21215" xr:uid="{00000000-0005-0000-0000-0000A45D0000}"/>
    <cellStyle name="40% - Ênfase5 66 8" xfId="24580" xr:uid="{00000000-0005-0000-0000-0000A55D0000}"/>
    <cellStyle name="40% - Ênfase5 66 9" xfId="27889" xr:uid="{00000000-0005-0000-0000-0000A65D0000}"/>
    <cellStyle name="40% - Ênfase5 67" xfId="1204" xr:uid="{00000000-0005-0000-0000-0000A75D0000}"/>
    <cellStyle name="40% - Ênfase5 67 2" xfId="4568" xr:uid="{00000000-0005-0000-0000-0000A85D0000}"/>
    <cellStyle name="40% - Ênfase5 67 3" xfId="7876" xr:uid="{00000000-0005-0000-0000-0000A95D0000}"/>
    <cellStyle name="40% - Ênfase5 67 4" xfId="11265" xr:uid="{00000000-0005-0000-0000-0000AA5D0000}"/>
    <cellStyle name="40% - Ênfase5 67 5" xfId="14579" xr:uid="{00000000-0005-0000-0000-0000AB5D0000}"/>
    <cellStyle name="40% - Ênfase5 67 6" xfId="17888" xr:uid="{00000000-0005-0000-0000-0000AC5D0000}"/>
    <cellStyle name="40% - Ênfase5 67 7" xfId="21229" xr:uid="{00000000-0005-0000-0000-0000AD5D0000}"/>
    <cellStyle name="40% - Ênfase5 67 8" xfId="24594" xr:uid="{00000000-0005-0000-0000-0000AE5D0000}"/>
    <cellStyle name="40% - Ênfase5 67 9" xfId="27903" xr:uid="{00000000-0005-0000-0000-0000AF5D0000}"/>
    <cellStyle name="40% - Ênfase5 68" xfId="1218" xr:uid="{00000000-0005-0000-0000-0000B05D0000}"/>
    <cellStyle name="40% - Ênfase5 68 2" xfId="4582" xr:uid="{00000000-0005-0000-0000-0000B15D0000}"/>
    <cellStyle name="40% - Ênfase5 68 3" xfId="7890" xr:uid="{00000000-0005-0000-0000-0000B25D0000}"/>
    <cellStyle name="40% - Ênfase5 68 4" xfId="11279" xr:uid="{00000000-0005-0000-0000-0000B35D0000}"/>
    <cellStyle name="40% - Ênfase5 68 5" xfId="14593" xr:uid="{00000000-0005-0000-0000-0000B45D0000}"/>
    <cellStyle name="40% - Ênfase5 68 6" xfId="17902" xr:uid="{00000000-0005-0000-0000-0000B55D0000}"/>
    <cellStyle name="40% - Ênfase5 68 7" xfId="21243" xr:uid="{00000000-0005-0000-0000-0000B65D0000}"/>
    <cellStyle name="40% - Ênfase5 68 8" xfId="24608" xr:uid="{00000000-0005-0000-0000-0000B75D0000}"/>
    <cellStyle name="40% - Ênfase5 68 9" xfId="27917" xr:uid="{00000000-0005-0000-0000-0000B85D0000}"/>
    <cellStyle name="40% - Ênfase5 69" xfId="1232" xr:uid="{00000000-0005-0000-0000-0000B95D0000}"/>
    <cellStyle name="40% - Ênfase5 69 2" xfId="4596" xr:uid="{00000000-0005-0000-0000-0000BA5D0000}"/>
    <cellStyle name="40% - Ênfase5 69 3" xfId="7904" xr:uid="{00000000-0005-0000-0000-0000BB5D0000}"/>
    <cellStyle name="40% - Ênfase5 69 4" xfId="11293" xr:uid="{00000000-0005-0000-0000-0000BC5D0000}"/>
    <cellStyle name="40% - Ênfase5 69 5" xfId="14607" xr:uid="{00000000-0005-0000-0000-0000BD5D0000}"/>
    <cellStyle name="40% - Ênfase5 69 6" xfId="17916" xr:uid="{00000000-0005-0000-0000-0000BE5D0000}"/>
    <cellStyle name="40% - Ênfase5 69 7" xfId="21257" xr:uid="{00000000-0005-0000-0000-0000BF5D0000}"/>
    <cellStyle name="40% - Ênfase5 69 8" xfId="24622" xr:uid="{00000000-0005-0000-0000-0000C05D0000}"/>
    <cellStyle name="40% - Ênfase5 69 9" xfId="27931" xr:uid="{00000000-0005-0000-0000-0000C15D0000}"/>
    <cellStyle name="40% - Ênfase5 7" xfId="404" xr:uid="{00000000-0005-0000-0000-0000C25D0000}"/>
    <cellStyle name="40% - Ênfase5 7 2" xfId="3768" xr:uid="{00000000-0005-0000-0000-0000C35D0000}"/>
    <cellStyle name="40% - Ênfase5 7 3" xfId="7076" xr:uid="{00000000-0005-0000-0000-0000C45D0000}"/>
    <cellStyle name="40% - Ênfase5 7 4" xfId="10465" xr:uid="{00000000-0005-0000-0000-0000C55D0000}"/>
    <cellStyle name="40% - Ênfase5 7 5" xfId="13779" xr:uid="{00000000-0005-0000-0000-0000C65D0000}"/>
    <cellStyle name="40% - Ênfase5 7 6" xfId="17088" xr:uid="{00000000-0005-0000-0000-0000C75D0000}"/>
    <cellStyle name="40% - Ênfase5 7 7" xfId="20429" xr:uid="{00000000-0005-0000-0000-0000C85D0000}"/>
    <cellStyle name="40% - Ênfase5 7 8" xfId="23794" xr:uid="{00000000-0005-0000-0000-0000C95D0000}"/>
    <cellStyle name="40% - Ênfase5 7 9" xfId="27103" xr:uid="{00000000-0005-0000-0000-0000CA5D0000}"/>
    <cellStyle name="40% - Ênfase5 70" xfId="1246" xr:uid="{00000000-0005-0000-0000-0000CB5D0000}"/>
    <cellStyle name="40% - Ênfase5 70 2" xfId="4610" xr:uid="{00000000-0005-0000-0000-0000CC5D0000}"/>
    <cellStyle name="40% - Ênfase5 70 3" xfId="7918" xr:uid="{00000000-0005-0000-0000-0000CD5D0000}"/>
    <cellStyle name="40% - Ênfase5 70 4" xfId="11307" xr:uid="{00000000-0005-0000-0000-0000CE5D0000}"/>
    <cellStyle name="40% - Ênfase5 70 5" xfId="14621" xr:uid="{00000000-0005-0000-0000-0000CF5D0000}"/>
    <cellStyle name="40% - Ênfase5 70 6" xfId="17930" xr:uid="{00000000-0005-0000-0000-0000D05D0000}"/>
    <cellStyle name="40% - Ênfase5 70 7" xfId="21271" xr:uid="{00000000-0005-0000-0000-0000D15D0000}"/>
    <cellStyle name="40% - Ênfase5 70 8" xfId="24636" xr:uid="{00000000-0005-0000-0000-0000D25D0000}"/>
    <cellStyle name="40% - Ênfase5 70 9" xfId="27945" xr:uid="{00000000-0005-0000-0000-0000D35D0000}"/>
    <cellStyle name="40% - Ênfase5 71" xfId="1260" xr:uid="{00000000-0005-0000-0000-0000D45D0000}"/>
    <cellStyle name="40% - Ênfase5 71 2" xfId="4624" xr:uid="{00000000-0005-0000-0000-0000D55D0000}"/>
    <cellStyle name="40% - Ênfase5 71 3" xfId="7932" xr:uid="{00000000-0005-0000-0000-0000D65D0000}"/>
    <cellStyle name="40% - Ênfase5 71 4" xfId="11321" xr:uid="{00000000-0005-0000-0000-0000D75D0000}"/>
    <cellStyle name="40% - Ênfase5 71 5" xfId="14635" xr:uid="{00000000-0005-0000-0000-0000D85D0000}"/>
    <cellStyle name="40% - Ênfase5 71 6" xfId="17944" xr:uid="{00000000-0005-0000-0000-0000D95D0000}"/>
    <cellStyle name="40% - Ênfase5 71 7" xfId="21285" xr:uid="{00000000-0005-0000-0000-0000DA5D0000}"/>
    <cellStyle name="40% - Ênfase5 71 8" xfId="24650" xr:uid="{00000000-0005-0000-0000-0000DB5D0000}"/>
    <cellStyle name="40% - Ênfase5 71 9" xfId="27959" xr:uid="{00000000-0005-0000-0000-0000DC5D0000}"/>
    <cellStyle name="40% - Ênfase5 72" xfId="1274" xr:uid="{00000000-0005-0000-0000-0000DD5D0000}"/>
    <cellStyle name="40% - Ênfase5 72 2" xfId="4638" xr:uid="{00000000-0005-0000-0000-0000DE5D0000}"/>
    <cellStyle name="40% - Ênfase5 72 3" xfId="7946" xr:uid="{00000000-0005-0000-0000-0000DF5D0000}"/>
    <cellStyle name="40% - Ênfase5 72 4" xfId="11335" xr:uid="{00000000-0005-0000-0000-0000E05D0000}"/>
    <cellStyle name="40% - Ênfase5 72 5" xfId="14649" xr:uid="{00000000-0005-0000-0000-0000E15D0000}"/>
    <cellStyle name="40% - Ênfase5 72 6" xfId="17958" xr:uid="{00000000-0005-0000-0000-0000E25D0000}"/>
    <cellStyle name="40% - Ênfase5 72 7" xfId="21299" xr:uid="{00000000-0005-0000-0000-0000E35D0000}"/>
    <cellStyle name="40% - Ênfase5 72 8" xfId="24664" xr:uid="{00000000-0005-0000-0000-0000E45D0000}"/>
    <cellStyle name="40% - Ênfase5 72 9" xfId="27973" xr:uid="{00000000-0005-0000-0000-0000E55D0000}"/>
    <cellStyle name="40% - Ênfase5 73" xfId="1288" xr:uid="{00000000-0005-0000-0000-0000E65D0000}"/>
    <cellStyle name="40% - Ênfase5 73 2" xfId="4652" xr:uid="{00000000-0005-0000-0000-0000E75D0000}"/>
    <cellStyle name="40% - Ênfase5 73 3" xfId="7960" xr:uid="{00000000-0005-0000-0000-0000E85D0000}"/>
    <cellStyle name="40% - Ênfase5 73 4" xfId="11349" xr:uid="{00000000-0005-0000-0000-0000E95D0000}"/>
    <cellStyle name="40% - Ênfase5 73 5" xfId="14663" xr:uid="{00000000-0005-0000-0000-0000EA5D0000}"/>
    <cellStyle name="40% - Ênfase5 73 6" xfId="17972" xr:uid="{00000000-0005-0000-0000-0000EB5D0000}"/>
    <cellStyle name="40% - Ênfase5 73 7" xfId="21313" xr:uid="{00000000-0005-0000-0000-0000EC5D0000}"/>
    <cellStyle name="40% - Ênfase5 73 8" xfId="24678" xr:uid="{00000000-0005-0000-0000-0000ED5D0000}"/>
    <cellStyle name="40% - Ênfase5 73 9" xfId="27987" xr:uid="{00000000-0005-0000-0000-0000EE5D0000}"/>
    <cellStyle name="40% - Ênfase5 74" xfId="1302" xr:uid="{00000000-0005-0000-0000-0000EF5D0000}"/>
    <cellStyle name="40% - Ênfase5 74 2" xfId="4666" xr:uid="{00000000-0005-0000-0000-0000F05D0000}"/>
    <cellStyle name="40% - Ênfase5 74 3" xfId="7974" xr:uid="{00000000-0005-0000-0000-0000F15D0000}"/>
    <cellStyle name="40% - Ênfase5 74 4" xfId="11363" xr:uid="{00000000-0005-0000-0000-0000F25D0000}"/>
    <cellStyle name="40% - Ênfase5 74 5" xfId="14677" xr:uid="{00000000-0005-0000-0000-0000F35D0000}"/>
    <cellStyle name="40% - Ênfase5 74 6" xfId="17986" xr:uid="{00000000-0005-0000-0000-0000F45D0000}"/>
    <cellStyle name="40% - Ênfase5 74 7" xfId="21327" xr:uid="{00000000-0005-0000-0000-0000F55D0000}"/>
    <cellStyle name="40% - Ênfase5 74 8" xfId="24692" xr:uid="{00000000-0005-0000-0000-0000F65D0000}"/>
    <cellStyle name="40% - Ênfase5 74 9" xfId="28001" xr:uid="{00000000-0005-0000-0000-0000F75D0000}"/>
    <cellStyle name="40% - Ênfase5 75" xfId="1316" xr:uid="{00000000-0005-0000-0000-0000F85D0000}"/>
    <cellStyle name="40% - Ênfase5 75 2" xfId="4680" xr:uid="{00000000-0005-0000-0000-0000F95D0000}"/>
    <cellStyle name="40% - Ênfase5 75 3" xfId="7988" xr:uid="{00000000-0005-0000-0000-0000FA5D0000}"/>
    <cellStyle name="40% - Ênfase5 75 4" xfId="11377" xr:uid="{00000000-0005-0000-0000-0000FB5D0000}"/>
    <cellStyle name="40% - Ênfase5 75 5" xfId="14691" xr:uid="{00000000-0005-0000-0000-0000FC5D0000}"/>
    <cellStyle name="40% - Ênfase5 75 6" xfId="18000" xr:uid="{00000000-0005-0000-0000-0000FD5D0000}"/>
    <cellStyle name="40% - Ênfase5 75 7" xfId="21341" xr:uid="{00000000-0005-0000-0000-0000FE5D0000}"/>
    <cellStyle name="40% - Ênfase5 75 8" xfId="24706" xr:uid="{00000000-0005-0000-0000-0000FF5D0000}"/>
    <cellStyle name="40% - Ênfase5 75 9" xfId="28015" xr:uid="{00000000-0005-0000-0000-0000005E0000}"/>
    <cellStyle name="40% - Ênfase5 76" xfId="1330" xr:uid="{00000000-0005-0000-0000-0000015E0000}"/>
    <cellStyle name="40% - Ênfase5 76 2" xfId="4694" xr:uid="{00000000-0005-0000-0000-0000025E0000}"/>
    <cellStyle name="40% - Ênfase5 76 3" xfId="8002" xr:uid="{00000000-0005-0000-0000-0000035E0000}"/>
    <cellStyle name="40% - Ênfase5 76 4" xfId="11391" xr:uid="{00000000-0005-0000-0000-0000045E0000}"/>
    <cellStyle name="40% - Ênfase5 76 5" xfId="14705" xr:uid="{00000000-0005-0000-0000-0000055E0000}"/>
    <cellStyle name="40% - Ênfase5 76 6" xfId="18014" xr:uid="{00000000-0005-0000-0000-0000065E0000}"/>
    <cellStyle name="40% - Ênfase5 76 7" xfId="21355" xr:uid="{00000000-0005-0000-0000-0000075E0000}"/>
    <cellStyle name="40% - Ênfase5 76 8" xfId="24720" xr:uid="{00000000-0005-0000-0000-0000085E0000}"/>
    <cellStyle name="40% - Ênfase5 76 9" xfId="28029" xr:uid="{00000000-0005-0000-0000-0000095E0000}"/>
    <cellStyle name="40% - Ênfase5 77" xfId="1344" xr:uid="{00000000-0005-0000-0000-00000A5E0000}"/>
    <cellStyle name="40% - Ênfase5 77 2" xfId="4708" xr:uid="{00000000-0005-0000-0000-00000B5E0000}"/>
    <cellStyle name="40% - Ênfase5 77 3" xfId="8016" xr:uid="{00000000-0005-0000-0000-00000C5E0000}"/>
    <cellStyle name="40% - Ênfase5 77 4" xfId="11405" xr:uid="{00000000-0005-0000-0000-00000D5E0000}"/>
    <cellStyle name="40% - Ênfase5 77 5" xfId="14719" xr:uid="{00000000-0005-0000-0000-00000E5E0000}"/>
    <cellStyle name="40% - Ênfase5 77 6" xfId="18028" xr:uid="{00000000-0005-0000-0000-00000F5E0000}"/>
    <cellStyle name="40% - Ênfase5 77 7" xfId="21369" xr:uid="{00000000-0005-0000-0000-0000105E0000}"/>
    <cellStyle name="40% - Ênfase5 77 8" xfId="24734" xr:uid="{00000000-0005-0000-0000-0000115E0000}"/>
    <cellStyle name="40% - Ênfase5 77 9" xfId="28043" xr:uid="{00000000-0005-0000-0000-0000125E0000}"/>
    <cellStyle name="40% - Ênfase5 78" xfId="1358" xr:uid="{00000000-0005-0000-0000-0000135E0000}"/>
    <cellStyle name="40% - Ênfase5 78 2" xfId="4722" xr:uid="{00000000-0005-0000-0000-0000145E0000}"/>
    <cellStyle name="40% - Ênfase5 78 3" xfId="8030" xr:uid="{00000000-0005-0000-0000-0000155E0000}"/>
    <cellStyle name="40% - Ênfase5 78 4" xfId="11419" xr:uid="{00000000-0005-0000-0000-0000165E0000}"/>
    <cellStyle name="40% - Ênfase5 78 5" xfId="14733" xr:uid="{00000000-0005-0000-0000-0000175E0000}"/>
    <cellStyle name="40% - Ênfase5 78 6" xfId="18042" xr:uid="{00000000-0005-0000-0000-0000185E0000}"/>
    <cellStyle name="40% - Ênfase5 78 7" xfId="21383" xr:uid="{00000000-0005-0000-0000-0000195E0000}"/>
    <cellStyle name="40% - Ênfase5 78 8" xfId="24748" xr:uid="{00000000-0005-0000-0000-00001A5E0000}"/>
    <cellStyle name="40% - Ênfase5 78 9" xfId="28057" xr:uid="{00000000-0005-0000-0000-00001B5E0000}"/>
    <cellStyle name="40% - Ênfase5 79" xfId="1372" xr:uid="{00000000-0005-0000-0000-00001C5E0000}"/>
    <cellStyle name="40% - Ênfase5 79 2" xfId="4736" xr:uid="{00000000-0005-0000-0000-00001D5E0000}"/>
    <cellStyle name="40% - Ênfase5 79 3" xfId="8044" xr:uid="{00000000-0005-0000-0000-00001E5E0000}"/>
    <cellStyle name="40% - Ênfase5 79 4" xfId="11433" xr:uid="{00000000-0005-0000-0000-00001F5E0000}"/>
    <cellStyle name="40% - Ênfase5 79 5" xfId="14747" xr:uid="{00000000-0005-0000-0000-0000205E0000}"/>
    <cellStyle name="40% - Ênfase5 79 6" xfId="18056" xr:uid="{00000000-0005-0000-0000-0000215E0000}"/>
    <cellStyle name="40% - Ênfase5 79 7" xfId="21397" xr:uid="{00000000-0005-0000-0000-0000225E0000}"/>
    <cellStyle name="40% - Ênfase5 79 8" xfId="24762" xr:uid="{00000000-0005-0000-0000-0000235E0000}"/>
    <cellStyle name="40% - Ênfase5 79 9" xfId="28071" xr:uid="{00000000-0005-0000-0000-0000245E0000}"/>
    <cellStyle name="40% - Ênfase5 8" xfId="417" xr:uid="{00000000-0005-0000-0000-0000255E0000}"/>
    <cellStyle name="40% - Ênfase5 8 2" xfId="3781" xr:uid="{00000000-0005-0000-0000-0000265E0000}"/>
    <cellStyle name="40% - Ênfase5 8 3" xfId="7089" xr:uid="{00000000-0005-0000-0000-0000275E0000}"/>
    <cellStyle name="40% - Ênfase5 8 4" xfId="10478" xr:uid="{00000000-0005-0000-0000-0000285E0000}"/>
    <cellStyle name="40% - Ênfase5 8 5" xfId="13792" xr:uid="{00000000-0005-0000-0000-0000295E0000}"/>
    <cellStyle name="40% - Ênfase5 8 6" xfId="17101" xr:uid="{00000000-0005-0000-0000-00002A5E0000}"/>
    <cellStyle name="40% - Ênfase5 8 7" xfId="20442" xr:uid="{00000000-0005-0000-0000-00002B5E0000}"/>
    <cellStyle name="40% - Ênfase5 8 8" xfId="23807" xr:uid="{00000000-0005-0000-0000-00002C5E0000}"/>
    <cellStyle name="40% - Ênfase5 8 9" xfId="27116" xr:uid="{00000000-0005-0000-0000-00002D5E0000}"/>
    <cellStyle name="40% - Ênfase5 80" xfId="1386" xr:uid="{00000000-0005-0000-0000-00002E5E0000}"/>
    <cellStyle name="40% - Ênfase5 80 2" xfId="4750" xr:uid="{00000000-0005-0000-0000-00002F5E0000}"/>
    <cellStyle name="40% - Ênfase5 80 3" xfId="8058" xr:uid="{00000000-0005-0000-0000-0000305E0000}"/>
    <cellStyle name="40% - Ênfase5 80 4" xfId="11447" xr:uid="{00000000-0005-0000-0000-0000315E0000}"/>
    <cellStyle name="40% - Ênfase5 80 5" xfId="14761" xr:uid="{00000000-0005-0000-0000-0000325E0000}"/>
    <cellStyle name="40% - Ênfase5 80 6" xfId="18070" xr:uid="{00000000-0005-0000-0000-0000335E0000}"/>
    <cellStyle name="40% - Ênfase5 80 7" xfId="21411" xr:uid="{00000000-0005-0000-0000-0000345E0000}"/>
    <cellStyle name="40% - Ênfase5 80 8" xfId="24776" xr:uid="{00000000-0005-0000-0000-0000355E0000}"/>
    <cellStyle name="40% - Ênfase5 80 9" xfId="28085" xr:uid="{00000000-0005-0000-0000-0000365E0000}"/>
    <cellStyle name="40% - Ênfase5 81" xfId="1400" xr:uid="{00000000-0005-0000-0000-0000375E0000}"/>
    <cellStyle name="40% - Ênfase5 81 2" xfId="4764" xr:uid="{00000000-0005-0000-0000-0000385E0000}"/>
    <cellStyle name="40% - Ênfase5 81 3" xfId="8072" xr:uid="{00000000-0005-0000-0000-0000395E0000}"/>
    <cellStyle name="40% - Ênfase5 81 4" xfId="11461" xr:uid="{00000000-0005-0000-0000-00003A5E0000}"/>
    <cellStyle name="40% - Ênfase5 81 5" xfId="14775" xr:uid="{00000000-0005-0000-0000-00003B5E0000}"/>
    <cellStyle name="40% - Ênfase5 81 6" xfId="18084" xr:uid="{00000000-0005-0000-0000-00003C5E0000}"/>
    <cellStyle name="40% - Ênfase5 81 7" xfId="21425" xr:uid="{00000000-0005-0000-0000-00003D5E0000}"/>
    <cellStyle name="40% - Ênfase5 81 8" xfId="24790" xr:uid="{00000000-0005-0000-0000-00003E5E0000}"/>
    <cellStyle name="40% - Ênfase5 81 9" xfId="28099" xr:uid="{00000000-0005-0000-0000-00003F5E0000}"/>
    <cellStyle name="40% - Ênfase5 82" xfId="1414" xr:uid="{00000000-0005-0000-0000-0000405E0000}"/>
    <cellStyle name="40% - Ênfase5 82 2" xfId="4778" xr:uid="{00000000-0005-0000-0000-0000415E0000}"/>
    <cellStyle name="40% - Ênfase5 82 3" xfId="8086" xr:uid="{00000000-0005-0000-0000-0000425E0000}"/>
    <cellStyle name="40% - Ênfase5 82 4" xfId="11475" xr:uid="{00000000-0005-0000-0000-0000435E0000}"/>
    <cellStyle name="40% - Ênfase5 82 5" xfId="14789" xr:uid="{00000000-0005-0000-0000-0000445E0000}"/>
    <cellStyle name="40% - Ênfase5 82 6" xfId="18098" xr:uid="{00000000-0005-0000-0000-0000455E0000}"/>
    <cellStyle name="40% - Ênfase5 82 7" xfId="21439" xr:uid="{00000000-0005-0000-0000-0000465E0000}"/>
    <cellStyle name="40% - Ênfase5 82 8" xfId="24804" xr:uid="{00000000-0005-0000-0000-0000475E0000}"/>
    <cellStyle name="40% - Ênfase5 82 9" xfId="28113" xr:uid="{00000000-0005-0000-0000-0000485E0000}"/>
    <cellStyle name="40% - Ênfase5 83" xfId="1428" xr:uid="{00000000-0005-0000-0000-0000495E0000}"/>
    <cellStyle name="40% - Ênfase5 83 2" xfId="4792" xr:uid="{00000000-0005-0000-0000-00004A5E0000}"/>
    <cellStyle name="40% - Ênfase5 83 3" xfId="8100" xr:uid="{00000000-0005-0000-0000-00004B5E0000}"/>
    <cellStyle name="40% - Ênfase5 83 4" xfId="11489" xr:uid="{00000000-0005-0000-0000-00004C5E0000}"/>
    <cellStyle name="40% - Ênfase5 83 5" xfId="14803" xr:uid="{00000000-0005-0000-0000-00004D5E0000}"/>
    <cellStyle name="40% - Ênfase5 83 6" xfId="18112" xr:uid="{00000000-0005-0000-0000-00004E5E0000}"/>
    <cellStyle name="40% - Ênfase5 83 7" xfId="21453" xr:uid="{00000000-0005-0000-0000-00004F5E0000}"/>
    <cellStyle name="40% - Ênfase5 83 8" xfId="24818" xr:uid="{00000000-0005-0000-0000-0000505E0000}"/>
    <cellStyle name="40% - Ênfase5 83 9" xfId="28127" xr:uid="{00000000-0005-0000-0000-0000515E0000}"/>
    <cellStyle name="40% - Ênfase5 84" xfId="1442" xr:uid="{00000000-0005-0000-0000-0000525E0000}"/>
    <cellStyle name="40% - Ênfase5 84 2" xfId="4806" xr:uid="{00000000-0005-0000-0000-0000535E0000}"/>
    <cellStyle name="40% - Ênfase5 84 3" xfId="8114" xr:uid="{00000000-0005-0000-0000-0000545E0000}"/>
    <cellStyle name="40% - Ênfase5 84 4" xfId="11503" xr:uid="{00000000-0005-0000-0000-0000555E0000}"/>
    <cellStyle name="40% - Ênfase5 84 5" xfId="14817" xr:uid="{00000000-0005-0000-0000-0000565E0000}"/>
    <cellStyle name="40% - Ênfase5 84 6" xfId="18126" xr:uid="{00000000-0005-0000-0000-0000575E0000}"/>
    <cellStyle name="40% - Ênfase5 84 7" xfId="21467" xr:uid="{00000000-0005-0000-0000-0000585E0000}"/>
    <cellStyle name="40% - Ênfase5 84 8" xfId="24832" xr:uid="{00000000-0005-0000-0000-0000595E0000}"/>
    <cellStyle name="40% - Ênfase5 84 9" xfId="28141" xr:uid="{00000000-0005-0000-0000-00005A5E0000}"/>
    <cellStyle name="40% - Ênfase5 85" xfId="1456" xr:uid="{00000000-0005-0000-0000-00005B5E0000}"/>
    <cellStyle name="40% - Ênfase5 85 2" xfId="4820" xr:uid="{00000000-0005-0000-0000-00005C5E0000}"/>
    <cellStyle name="40% - Ênfase5 85 3" xfId="8128" xr:uid="{00000000-0005-0000-0000-00005D5E0000}"/>
    <cellStyle name="40% - Ênfase5 85 4" xfId="11517" xr:uid="{00000000-0005-0000-0000-00005E5E0000}"/>
    <cellStyle name="40% - Ênfase5 85 5" xfId="14831" xr:uid="{00000000-0005-0000-0000-00005F5E0000}"/>
    <cellStyle name="40% - Ênfase5 85 6" xfId="18140" xr:uid="{00000000-0005-0000-0000-0000605E0000}"/>
    <cellStyle name="40% - Ênfase5 85 7" xfId="21481" xr:uid="{00000000-0005-0000-0000-0000615E0000}"/>
    <cellStyle name="40% - Ênfase5 85 8" xfId="24846" xr:uid="{00000000-0005-0000-0000-0000625E0000}"/>
    <cellStyle name="40% - Ênfase5 85 9" xfId="28155" xr:uid="{00000000-0005-0000-0000-0000635E0000}"/>
    <cellStyle name="40% - Ênfase5 86" xfId="1470" xr:uid="{00000000-0005-0000-0000-0000645E0000}"/>
    <cellStyle name="40% - Ênfase5 86 2" xfId="4834" xr:uid="{00000000-0005-0000-0000-0000655E0000}"/>
    <cellStyle name="40% - Ênfase5 86 3" xfId="8142" xr:uid="{00000000-0005-0000-0000-0000665E0000}"/>
    <cellStyle name="40% - Ênfase5 86 4" xfId="11531" xr:uid="{00000000-0005-0000-0000-0000675E0000}"/>
    <cellStyle name="40% - Ênfase5 86 5" xfId="14845" xr:uid="{00000000-0005-0000-0000-0000685E0000}"/>
    <cellStyle name="40% - Ênfase5 86 6" xfId="18154" xr:uid="{00000000-0005-0000-0000-0000695E0000}"/>
    <cellStyle name="40% - Ênfase5 86 7" xfId="21495" xr:uid="{00000000-0005-0000-0000-00006A5E0000}"/>
    <cellStyle name="40% - Ênfase5 86 8" xfId="24860" xr:uid="{00000000-0005-0000-0000-00006B5E0000}"/>
    <cellStyle name="40% - Ênfase5 86 9" xfId="28169" xr:uid="{00000000-0005-0000-0000-00006C5E0000}"/>
    <cellStyle name="40% - Ênfase5 87" xfId="1484" xr:uid="{00000000-0005-0000-0000-00006D5E0000}"/>
    <cellStyle name="40% - Ênfase5 87 2" xfId="4848" xr:uid="{00000000-0005-0000-0000-00006E5E0000}"/>
    <cellStyle name="40% - Ênfase5 87 3" xfId="8156" xr:uid="{00000000-0005-0000-0000-00006F5E0000}"/>
    <cellStyle name="40% - Ênfase5 87 4" xfId="11545" xr:uid="{00000000-0005-0000-0000-0000705E0000}"/>
    <cellStyle name="40% - Ênfase5 87 5" xfId="14859" xr:uid="{00000000-0005-0000-0000-0000715E0000}"/>
    <cellStyle name="40% - Ênfase5 87 6" xfId="18168" xr:uid="{00000000-0005-0000-0000-0000725E0000}"/>
    <cellStyle name="40% - Ênfase5 87 7" xfId="21509" xr:uid="{00000000-0005-0000-0000-0000735E0000}"/>
    <cellStyle name="40% - Ênfase5 87 8" xfId="24874" xr:uid="{00000000-0005-0000-0000-0000745E0000}"/>
    <cellStyle name="40% - Ênfase5 87 9" xfId="28183" xr:uid="{00000000-0005-0000-0000-0000755E0000}"/>
    <cellStyle name="40% - Ênfase5 88" xfId="1498" xr:uid="{00000000-0005-0000-0000-0000765E0000}"/>
    <cellStyle name="40% - Ênfase5 88 2" xfId="4862" xr:uid="{00000000-0005-0000-0000-0000775E0000}"/>
    <cellStyle name="40% - Ênfase5 88 3" xfId="8170" xr:uid="{00000000-0005-0000-0000-0000785E0000}"/>
    <cellStyle name="40% - Ênfase5 88 4" xfId="11559" xr:uid="{00000000-0005-0000-0000-0000795E0000}"/>
    <cellStyle name="40% - Ênfase5 88 5" xfId="14873" xr:uid="{00000000-0005-0000-0000-00007A5E0000}"/>
    <cellStyle name="40% - Ênfase5 88 6" xfId="18182" xr:uid="{00000000-0005-0000-0000-00007B5E0000}"/>
    <cellStyle name="40% - Ênfase5 88 7" xfId="21523" xr:uid="{00000000-0005-0000-0000-00007C5E0000}"/>
    <cellStyle name="40% - Ênfase5 88 8" xfId="24888" xr:uid="{00000000-0005-0000-0000-00007D5E0000}"/>
    <cellStyle name="40% - Ênfase5 88 9" xfId="28197" xr:uid="{00000000-0005-0000-0000-00007E5E0000}"/>
    <cellStyle name="40% - Ênfase5 89" xfId="1512" xr:uid="{00000000-0005-0000-0000-00007F5E0000}"/>
    <cellStyle name="40% - Ênfase5 89 2" xfId="4876" xr:uid="{00000000-0005-0000-0000-0000805E0000}"/>
    <cellStyle name="40% - Ênfase5 89 3" xfId="8184" xr:uid="{00000000-0005-0000-0000-0000815E0000}"/>
    <cellStyle name="40% - Ênfase5 89 4" xfId="11573" xr:uid="{00000000-0005-0000-0000-0000825E0000}"/>
    <cellStyle name="40% - Ênfase5 89 5" xfId="14887" xr:uid="{00000000-0005-0000-0000-0000835E0000}"/>
    <cellStyle name="40% - Ênfase5 89 6" xfId="18196" xr:uid="{00000000-0005-0000-0000-0000845E0000}"/>
    <cellStyle name="40% - Ênfase5 89 7" xfId="21537" xr:uid="{00000000-0005-0000-0000-0000855E0000}"/>
    <cellStyle name="40% - Ênfase5 89 8" xfId="24902" xr:uid="{00000000-0005-0000-0000-0000865E0000}"/>
    <cellStyle name="40% - Ênfase5 89 9" xfId="28211" xr:uid="{00000000-0005-0000-0000-0000875E0000}"/>
    <cellStyle name="40% - Ênfase5 9" xfId="430" xr:uid="{00000000-0005-0000-0000-0000885E0000}"/>
    <cellStyle name="40% - Ênfase5 9 2" xfId="3794" xr:uid="{00000000-0005-0000-0000-0000895E0000}"/>
    <cellStyle name="40% - Ênfase5 9 3" xfId="7102" xr:uid="{00000000-0005-0000-0000-00008A5E0000}"/>
    <cellStyle name="40% - Ênfase5 9 4" xfId="10491" xr:uid="{00000000-0005-0000-0000-00008B5E0000}"/>
    <cellStyle name="40% - Ênfase5 9 5" xfId="13805" xr:uid="{00000000-0005-0000-0000-00008C5E0000}"/>
    <cellStyle name="40% - Ênfase5 9 6" xfId="17114" xr:uid="{00000000-0005-0000-0000-00008D5E0000}"/>
    <cellStyle name="40% - Ênfase5 9 7" xfId="20455" xr:uid="{00000000-0005-0000-0000-00008E5E0000}"/>
    <cellStyle name="40% - Ênfase5 9 8" xfId="23820" xr:uid="{00000000-0005-0000-0000-00008F5E0000}"/>
    <cellStyle name="40% - Ênfase5 9 9" xfId="27129" xr:uid="{00000000-0005-0000-0000-0000905E0000}"/>
    <cellStyle name="40% - Ênfase5 90" xfId="1526" xr:uid="{00000000-0005-0000-0000-0000915E0000}"/>
    <cellStyle name="40% - Ênfase5 90 2" xfId="4890" xr:uid="{00000000-0005-0000-0000-0000925E0000}"/>
    <cellStyle name="40% - Ênfase5 90 3" xfId="8198" xr:uid="{00000000-0005-0000-0000-0000935E0000}"/>
    <cellStyle name="40% - Ênfase5 90 4" xfId="11587" xr:uid="{00000000-0005-0000-0000-0000945E0000}"/>
    <cellStyle name="40% - Ênfase5 90 5" xfId="14901" xr:uid="{00000000-0005-0000-0000-0000955E0000}"/>
    <cellStyle name="40% - Ênfase5 90 6" xfId="18210" xr:uid="{00000000-0005-0000-0000-0000965E0000}"/>
    <cellStyle name="40% - Ênfase5 90 7" xfId="21551" xr:uid="{00000000-0005-0000-0000-0000975E0000}"/>
    <cellStyle name="40% - Ênfase5 90 8" xfId="24916" xr:uid="{00000000-0005-0000-0000-0000985E0000}"/>
    <cellStyle name="40% - Ênfase5 90 9" xfId="28225" xr:uid="{00000000-0005-0000-0000-0000995E0000}"/>
    <cellStyle name="40% - Ênfase5 91" xfId="1540" xr:uid="{00000000-0005-0000-0000-00009A5E0000}"/>
    <cellStyle name="40% - Ênfase5 91 2" xfId="4904" xr:uid="{00000000-0005-0000-0000-00009B5E0000}"/>
    <cellStyle name="40% - Ênfase5 91 3" xfId="8212" xr:uid="{00000000-0005-0000-0000-00009C5E0000}"/>
    <cellStyle name="40% - Ênfase5 91 4" xfId="11601" xr:uid="{00000000-0005-0000-0000-00009D5E0000}"/>
    <cellStyle name="40% - Ênfase5 91 5" xfId="14915" xr:uid="{00000000-0005-0000-0000-00009E5E0000}"/>
    <cellStyle name="40% - Ênfase5 91 6" xfId="18224" xr:uid="{00000000-0005-0000-0000-00009F5E0000}"/>
    <cellStyle name="40% - Ênfase5 91 7" xfId="21565" xr:uid="{00000000-0005-0000-0000-0000A05E0000}"/>
    <cellStyle name="40% - Ênfase5 91 8" xfId="24930" xr:uid="{00000000-0005-0000-0000-0000A15E0000}"/>
    <cellStyle name="40% - Ênfase5 91 9" xfId="28239" xr:uid="{00000000-0005-0000-0000-0000A25E0000}"/>
    <cellStyle name="40% - Ênfase5 92" xfId="1554" xr:uid="{00000000-0005-0000-0000-0000A35E0000}"/>
    <cellStyle name="40% - Ênfase5 92 2" xfId="4918" xr:uid="{00000000-0005-0000-0000-0000A45E0000}"/>
    <cellStyle name="40% - Ênfase5 92 3" xfId="8226" xr:uid="{00000000-0005-0000-0000-0000A55E0000}"/>
    <cellStyle name="40% - Ênfase5 92 4" xfId="11615" xr:uid="{00000000-0005-0000-0000-0000A65E0000}"/>
    <cellStyle name="40% - Ênfase5 92 5" xfId="14929" xr:uid="{00000000-0005-0000-0000-0000A75E0000}"/>
    <cellStyle name="40% - Ênfase5 92 6" xfId="18238" xr:uid="{00000000-0005-0000-0000-0000A85E0000}"/>
    <cellStyle name="40% - Ênfase5 92 7" xfId="21579" xr:uid="{00000000-0005-0000-0000-0000A95E0000}"/>
    <cellStyle name="40% - Ênfase5 92 8" xfId="24944" xr:uid="{00000000-0005-0000-0000-0000AA5E0000}"/>
    <cellStyle name="40% - Ênfase5 92 9" xfId="28253" xr:uid="{00000000-0005-0000-0000-0000AB5E0000}"/>
    <cellStyle name="40% - Ênfase5 93" xfId="1578" xr:uid="{00000000-0005-0000-0000-0000AC5E0000}"/>
    <cellStyle name="40% - Ênfase5 93 2" xfId="4942" xr:uid="{00000000-0005-0000-0000-0000AD5E0000}"/>
    <cellStyle name="40% - Ênfase5 93 3" xfId="8250" xr:uid="{00000000-0005-0000-0000-0000AE5E0000}"/>
    <cellStyle name="40% - Ênfase5 93 4" xfId="11639" xr:uid="{00000000-0005-0000-0000-0000AF5E0000}"/>
    <cellStyle name="40% - Ênfase5 93 5" xfId="14953" xr:uid="{00000000-0005-0000-0000-0000B05E0000}"/>
    <cellStyle name="40% - Ênfase5 93 6" xfId="18262" xr:uid="{00000000-0005-0000-0000-0000B15E0000}"/>
    <cellStyle name="40% - Ênfase5 93 7" xfId="21603" xr:uid="{00000000-0005-0000-0000-0000B25E0000}"/>
    <cellStyle name="40% - Ênfase5 93 8" xfId="24968" xr:uid="{00000000-0005-0000-0000-0000B35E0000}"/>
    <cellStyle name="40% - Ênfase5 93 9" xfId="28277" xr:uid="{00000000-0005-0000-0000-0000B45E0000}"/>
    <cellStyle name="40% - Ênfase5 94" xfId="1594" xr:uid="{00000000-0005-0000-0000-0000B55E0000}"/>
    <cellStyle name="40% - Ênfase5 94 2" xfId="4958" xr:uid="{00000000-0005-0000-0000-0000B65E0000}"/>
    <cellStyle name="40% - Ênfase5 94 3" xfId="8266" xr:uid="{00000000-0005-0000-0000-0000B75E0000}"/>
    <cellStyle name="40% - Ênfase5 94 4" xfId="11655" xr:uid="{00000000-0005-0000-0000-0000B85E0000}"/>
    <cellStyle name="40% - Ênfase5 94 5" xfId="14969" xr:uid="{00000000-0005-0000-0000-0000B95E0000}"/>
    <cellStyle name="40% - Ênfase5 94 6" xfId="18278" xr:uid="{00000000-0005-0000-0000-0000BA5E0000}"/>
    <cellStyle name="40% - Ênfase5 94 7" xfId="21619" xr:uid="{00000000-0005-0000-0000-0000BB5E0000}"/>
    <cellStyle name="40% - Ênfase5 94 8" xfId="24984" xr:uid="{00000000-0005-0000-0000-0000BC5E0000}"/>
    <cellStyle name="40% - Ênfase5 94 9" xfId="28293" xr:uid="{00000000-0005-0000-0000-0000BD5E0000}"/>
    <cellStyle name="40% - Ênfase5 95" xfId="1607" xr:uid="{00000000-0005-0000-0000-0000BE5E0000}"/>
    <cellStyle name="40% - Ênfase5 95 2" xfId="4971" xr:uid="{00000000-0005-0000-0000-0000BF5E0000}"/>
    <cellStyle name="40% - Ênfase5 95 3" xfId="8279" xr:uid="{00000000-0005-0000-0000-0000C05E0000}"/>
    <cellStyle name="40% - Ênfase5 95 4" xfId="11668" xr:uid="{00000000-0005-0000-0000-0000C15E0000}"/>
    <cellStyle name="40% - Ênfase5 95 5" xfId="14982" xr:uid="{00000000-0005-0000-0000-0000C25E0000}"/>
    <cellStyle name="40% - Ênfase5 95 6" xfId="18291" xr:uid="{00000000-0005-0000-0000-0000C35E0000}"/>
    <cellStyle name="40% - Ênfase5 95 7" xfId="21632" xr:uid="{00000000-0005-0000-0000-0000C45E0000}"/>
    <cellStyle name="40% - Ênfase5 95 8" xfId="24997" xr:uid="{00000000-0005-0000-0000-0000C55E0000}"/>
    <cellStyle name="40% - Ênfase5 95 9" xfId="28306" xr:uid="{00000000-0005-0000-0000-0000C65E0000}"/>
    <cellStyle name="40% - Ênfase5 96" xfId="1620" xr:uid="{00000000-0005-0000-0000-0000C75E0000}"/>
    <cellStyle name="40% - Ênfase5 96 2" xfId="4984" xr:uid="{00000000-0005-0000-0000-0000C85E0000}"/>
    <cellStyle name="40% - Ênfase5 96 3" xfId="8292" xr:uid="{00000000-0005-0000-0000-0000C95E0000}"/>
    <cellStyle name="40% - Ênfase5 96 4" xfId="11681" xr:uid="{00000000-0005-0000-0000-0000CA5E0000}"/>
    <cellStyle name="40% - Ênfase5 96 5" xfId="14995" xr:uid="{00000000-0005-0000-0000-0000CB5E0000}"/>
    <cellStyle name="40% - Ênfase5 96 6" xfId="18304" xr:uid="{00000000-0005-0000-0000-0000CC5E0000}"/>
    <cellStyle name="40% - Ênfase5 96 7" xfId="21645" xr:uid="{00000000-0005-0000-0000-0000CD5E0000}"/>
    <cellStyle name="40% - Ênfase5 96 8" xfId="25010" xr:uid="{00000000-0005-0000-0000-0000CE5E0000}"/>
    <cellStyle name="40% - Ênfase5 96 9" xfId="28319" xr:uid="{00000000-0005-0000-0000-0000CF5E0000}"/>
    <cellStyle name="40% - Ênfase5 97" xfId="1633" xr:uid="{00000000-0005-0000-0000-0000D05E0000}"/>
    <cellStyle name="40% - Ênfase5 97 2" xfId="4997" xr:uid="{00000000-0005-0000-0000-0000D15E0000}"/>
    <cellStyle name="40% - Ênfase5 97 3" xfId="8305" xr:uid="{00000000-0005-0000-0000-0000D25E0000}"/>
    <cellStyle name="40% - Ênfase5 97 4" xfId="11694" xr:uid="{00000000-0005-0000-0000-0000D35E0000}"/>
    <cellStyle name="40% - Ênfase5 97 5" xfId="15008" xr:uid="{00000000-0005-0000-0000-0000D45E0000}"/>
    <cellStyle name="40% - Ênfase5 97 6" xfId="18317" xr:uid="{00000000-0005-0000-0000-0000D55E0000}"/>
    <cellStyle name="40% - Ênfase5 97 7" xfId="21658" xr:uid="{00000000-0005-0000-0000-0000D65E0000}"/>
    <cellStyle name="40% - Ênfase5 97 8" xfId="25023" xr:uid="{00000000-0005-0000-0000-0000D75E0000}"/>
    <cellStyle name="40% - Ênfase5 97 9" xfId="28332" xr:uid="{00000000-0005-0000-0000-0000D85E0000}"/>
    <cellStyle name="40% - Ênfase5 98" xfId="1646" xr:uid="{00000000-0005-0000-0000-0000D95E0000}"/>
    <cellStyle name="40% - Ênfase5 98 2" xfId="5010" xr:uid="{00000000-0005-0000-0000-0000DA5E0000}"/>
    <cellStyle name="40% - Ênfase5 98 3" xfId="8318" xr:uid="{00000000-0005-0000-0000-0000DB5E0000}"/>
    <cellStyle name="40% - Ênfase5 98 4" xfId="11707" xr:uid="{00000000-0005-0000-0000-0000DC5E0000}"/>
    <cellStyle name="40% - Ênfase5 98 5" xfId="15021" xr:uid="{00000000-0005-0000-0000-0000DD5E0000}"/>
    <cellStyle name="40% - Ênfase5 98 6" xfId="18330" xr:uid="{00000000-0005-0000-0000-0000DE5E0000}"/>
    <cellStyle name="40% - Ênfase5 98 7" xfId="21671" xr:uid="{00000000-0005-0000-0000-0000DF5E0000}"/>
    <cellStyle name="40% - Ênfase5 98 8" xfId="25036" xr:uid="{00000000-0005-0000-0000-0000E05E0000}"/>
    <cellStyle name="40% - Ênfase5 98 9" xfId="28345" xr:uid="{00000000-0005-0000-0000-0000E15E0000}"/>
    <cellStyle name="40% - Ênfase5 99" xfId="1659" xr:uid="{00000000-0005-0000-0000-0000E25E0000}"/>
    <cellStyle name="40% - Ênfase5 99 2" xfId="5023" xr:uid="{00000000-0005-0000-0000-0000E35E0000}"/>
    <cellStyle name="40% - Ênfase5 99 3" xfId="8331" xr:uid="{00000000-0005-0000-0000-0000E45E0000}"/>
    <cellStyle name="40% - Ênfase5 99 4" xfId="11720" xr:uid="{00000000-0005-0000-0000-0000E55E0000}"/>
    <cellStyle name="40% - Ênfase5 99 5" xfId="15034" xr:uid="{00000000-0005-0000-0000-0000E65E0000}"/>
    <cellStyle name="40% - Ênfase5 99 6" xfId="18343" xr:uid="{00000000-0005-0000-0000-0000E75E0000}"/>
    <cellStyle name="40% - Ênfase5 99 7" xfId="21684" xr:uid="{00000000-0005-0000-0000-0000E85E0000}"/>
    <cellStyle name="40% - Ênfase5 99 8" xfId="25049" xr:uid="{00000000-0005-0000-0000-0000E95E0000}"/>
    <cellStyle name="40% - Ênfase5 99 9" xfId="28358" xr:uid="{00000000-0005-0000-0000-0000EA5E0000}"/>
    <cellStyle name="40% - Ênfase6" xfId="42" builtinId="51" customBuiltin="1"/>
    <cellStyle name="40% - Ênfase6 10" xfId="442" xr:uid="{00000000-0005-0000-0000-0000EC5E0000}"/>
    <cellStyle name="40% - Ênfase6 10 2" xfId="3806" xr:uid="{00000000-0005-0000-0000-0000ED5E0000}"/>
    <cellStyle name="40% - Ênfase6 10 3" xfId="7114" xr:uid="{00000000-0005-0000-0000-0000EE5E0000}"/>
    <cellStyle name="40% - Ênfase6 10 4" xfId="10503" xr:uid="{00000000-0005-0000-0000-0000EF5E0000}"/>
    <cellStyle name="40% - Ênfase6 10 5" xfId="13817" xr:uid="{00000000-0005-0000-0000-0000F05E0000}"/>
    <cellStyle name="40% - Ênfase6 10 6" xfId="17126" xr:uid="{00000000-0005-0000-0000-0000F15E0000}"/>
    <cellStyle name="40% - Ênfase6 10 7" xfId="20467" xr:uid="{00000000-0005-0000-0000-0000F25E0000}"/>
    <cellStyle name="40% - Ênfase6 10 8" xfId="23832" xr:uid="{00000000-0005-0000-0000-0000F35E0000}"/>
    <cellStyle name="40% - Ênfase6 10 9" xfId="27141" xr:uid="{00000000-0005-0000-0000-0000F45E0000}"/>
    <cellStyle name="40% - Ênfase6 100" xfId="1671" xr:uid="{00000000-0005-0000-0000-0000F55E0000}"/>
    <cellStyle name="40% - Ênfase6 100 2" xfId="5035" xr:uid="{00000000-0005-0000-0000-0000F65E0000}"/>
    <cellStyle name="40% - Ênfase6 100 3" xfId="8343" xr:uid="{00000000-0005-0000-0000-0000F75E0000}"/>
    <cellStyle name="40% - Ênfase6 100 4" xfId="11732" xr:uid="{00000000-0005-0000-0000-0000F85E0000}"/>
    <cellStyle name="40% - Ênfase6 100 5" xfId="15046" xr:uid="{00000000-0005-0000-0000-0000F95E0000}"/>
    <cellStyle name="40% - Ênfase6 100 6" xfId="18355" xr:uid="{00000000-0005-0000-0000-0000FA5E0000}"/>
    <cellStyle name="40% - Ênfase6 100 7" xfId="21696" xr:uid="{00000000-0005-0000-0000-0000FB5E0000}"/>
    <cellStyle name="40% - Ênfase6 100 8" xfId="25061" xr:uid="{00000000-0005-0000-0000-0000FC5E0000}"/>
    <cellStyle name="40% - Ênfase6 100 9" xfId="28370" xr:uid="{00000000-0005-0000-0000-0000FD5E0000}"/>
    <cellStyle name="40% - Ênfase6 101" xfId="1684" xr:uid="{00000000-0005-0000-0000-0000FE5E0000}"/>
    <cellStyle name="40% - Ênfase6 101 2" xfId="5048" xr:uid="{00000000-0005-0000-0000-0000FF5E0000}"/>
    <cellStyle name="40% - Ênfase6 101 3" xfId="8356" xr:uid="{00000000-0005-0000-0000-0000005F0000}"/>
    <cellStyle name="40% - Ênfase6 101 4" xfId="11745" xr:uid="{00000000-0005-0000-0000-0000015F0000}"/>
    <cellStyle name="40% - Ênfase6 101 5" xfId="15059" xr:uid="{00000000-0005-0000-0000-0000025F0000}"/>
    <cellStyle name="40% - Ênfase6 101 6" xfId="18368" xr:uid="{00000000-0005-0000-0000-0000035F0000}"/>
    <cellStyle name="40% - Ênfase6 101 7" xfId="21709" xr:uid="{00000000-0005-0000-0000-0000045F0000}"/>
    <cellStyle name="40% - Ênfase6 101 8" xfId="25074" xr:uid="{00000000-0005-0000-0000-0000055F0000}"/>
    <cellStyle name="40% - Ênfase6 101 9" xfId="28383" xr:uid="{00000000-0005-0000-0000-0000065F0000}"/>
    <cellStyle name="40% - Ênfase6 102" xfId="1697" xr:uid="{00000000-0005-0000-0000-0000075F0000}"/>
    <cellStyle name="40% - Ênfase6 102 2" xfId="5061" xr:uid="{00000000-0005-0000-0000-0000085F0000}"/>
    <cellStyle name="40% - Ênfase6 102 3" xfId="8369" xr:uid="{00000000-0005-0000-0000-0000095F0000}"/>
    <cellStyle name="40% - Ênfase6 102 4" xfId="11758" xr:uid="{00000000-0005-0000-0000-00000A5F0000}"/>
    <cellStyle name="40% - Ênfase6 102 5" xfId="15072" xr:uid="{00000000-0005-0000-0000-00000B5F0000}"/>
    <cellStyle name="40% - Ênfase6 102 6" xfId="18381" xr:uid="{00000000-0005-0000-0000-00000C5F0000}"/>
    <cellStyle name="40% - Ênfase6 102 7" xfId="21722" xr:uid="{00000000-0005-0000-0000-00000D5F0000}"/>
    <cellStyle name="40% - Ênfase6 102 8" xfId="25087" xr:uid="{00000000-0005-0000-0000-00000E5F0000}"/>
    <cellStyle name="40% - Ênfase6 102 9" xfId="28396" xr:uid="{00000000-0005-0000-0000-00000F5F0000}"/>
    <cellStyle name="40% - Ênfase6 103" xfId="1710" xr:uid="{00000000-0005-0000-0000-0000105F0000}"/>
    <cellStyle name="40% - Ênfase6 103 2" xfId="5074" xr:uid="{00000000-0005-0000-0000-0000115F0000}"/>
    <cellStyle name="40% - Ênfase6 103 3" xfId="8382" xr:uid="{00000000-0005-0000-0000-0000125F0000}"/>
    <cellStyle name="40% - Ênfase6 103 4" xfId="11771" xr:uid="{00000000-0005-0000-0000-0000135F0000}"/>
    <cellStyle name="40% - Ênfase6 103 5" xfId="15085" xr:uid="{00000000-0005-0000-0000-0000145F0000}"/>
    <cellStyle name="40% - Ênfase6 103 6" xfId="18394" xr:uid="{00000000-0005-0000-0000-0000155F0000}"/>
    <cellStyle name="40% - Ênfase6 103 7" xfId="21735" xr:uid="{00000000-0005-0000-0000-0000165F0000}"/>
    <cellStyle name="40% - Ênfase6 103 8" xfId="25100" xr:uid="{00000000-0005-0000-0000-0000175F0000}"/>
    <cellStyle name="40% - Ênfase6 103 9" xfId="28409" xr:uid="{00000000-0005-0000-0000-0000185F0000}"/>
    <cellStyle name="40% - Ênfase6 104" xfId="1723" xr:uid="{00000000-0005-0000-0000-0000195F0000}"/>
    <cellStyle name="40% - Ênfase6 104 2" xfId="5087" xr:uid="{00000000-0005-0000-0000-00001A5F0000}"/>
    <cellStyle name="40% - Ênfase6 104 3" xfId="8395" xr:uid="{00000000-0005-0000-0000-00001B5F0000}"/>
    <cellStyle name="40% - Ênfase6 104 4" xfId="11784" xr:uid="{00000000-0005-0000-0000-00001C5F0000}"/>
    <cellStyle name="40% - Ênfase6 104 5" xfId="15098" xr:uid="{00000000-0005-0000-0000-00001D5F0000}"/>
    <cellStyle name="40% - Ênfase6 104 6" xfId="18407" xr:uid="{00000000-0005-0000-0000-00001E5F0000}"/>
    <cellStyle name="40% - Ênfase6 104 7" xfId="21748" xr:uid="{00000000-0005-0000-0000-00001F5F0000}"/>
    <cellStyle name="40% - Ênfase6 104 8" xfId="25113" xr:uid="{00000000-0005-0000-0000-0000205F0000}"/>
    <cellStyle name="40% - Ênfase6 104 9" xfId="28422" xr:uid="{00000000-0005-0000-0000-0000215F0000}"/>
    <cellStyle name="40% - Ênfase6 105" xfId="1736" xr:uid="{00000000-0005-0000-0000-0000225F0000}"/>
    <cellStyle name="40% - Ênfase6 105 2" xfId="5100" xr:uid="{00000000-0005-0000-0000-0000235F0000}"/>
    <cellStyle name="40% - Ênfase6 105 3" xfId="8408" xr:uid="{00000000-0005-0000-0000-0000245F0000}"/>
    <cellStyle name="40% - Ênfase6 105 4" xfId="11797" xr:uid="{00000000-0005-0000-0000-0000255F0000}"/>
    <cellStyle name="40% - Ênfase6 105 5" xfId="15111" xr:uid="{00000000-0005-0000-0000-0000265F0000}"/>
    <cellStyle name="40% - Ênfase6 105 6" xfId="18420" xr:uid="{00000000-0005-0000-0000-0000275F0000}"/>
    <cellStyle name="40% - Ênfase6 105 7" xfId="21761" xr:uid="{00000000-0005-0000-0000-0000285F0000}"/>
    <cellStyle name="40% - Ênfase6 105 8" xfId="25126" xr:uid="{00000000-0005-0000-0000-0000295F0000}"/>
    <cellStyle name="40% - Ênfase6 105 9" xfId="28435" xr:uid="{00000000-0005-0000-0000-00002A5F0000}"/>
    <cellStyle name="40% - Ênfase6 106" xfId="1749" xr:uid="{00000000-0005-0000-0000-00002B5F0000}"/>
    <cellStyle name="40% - Ênfase6 106 2" xfId="5113" xr:uid="{00000000-0005-0000-0000-00002C5F0000}"/>
    <cellStyle name="40% - Ênfase6 106 3" xfId="8421" xr:uid="{00000000-0005-0000-0000-00002D5F0000}"/>
    <cellStyle name="40% - Ênfase6 106 4" xfId="11810" xr:uid="{00000000-0005-0000-0000-00002E5F0000}"/>
    <cellStyle name="40% - Ênfase6 106 5" xfId="15124" xr:uid="{00000000-0005-0000-0000-00002F5F0000}"/>
    <cellStyle name="40% - Ênfase6 106 6" xfId="18433" xr:uid="{00000000-0005-0000-0000-0000305F0000}"/>
    <cellStyle name="40% - Ênfase6 106 7" xfId="21774" xr:uid="{00000000-0005-0000-0000-0000315F0000}"/>
    <cellStyle name="40% - Ênfase6 106 8" xfId="25139" xr:uid="{00000000-0005-0000-0000-0000325F0000}"/>
    <cellStyle name="40% - Ênfase6 106 9" xfId="28448" xr:uid="{00000000-0005-0000-0000-0000335F0000}"/>
    <cellStyle name="40% - Ênfase6 107" xfId="1762" xr:uid="{00000000-0005-0000-0000-0000345F0000}"/>
    <cellStyle name="40% - Ênfase6 107 2" xfId="5126" xr:uid="{00000000-0005-0000-0000-0000355F0000}"/>
    <cellStyle name="40% - Ênfase6 107 3" xfId="8434" xr:uid="{00000000-0005-0000-0000-0000365F0000}"/>
    <cellStyle name="40% - Ênfase6 107 4" xfId="11823" xr:uid="{00000000-0005-0000-0000-0000375F0000}"/>
    <cellStyle name="40% - Ênfase6 107 5" xfId="15137" xr:uid="{00000000-0005-0000-0000-0000385F0000}"/>
    <cellStyle name="40% - Ênfase6 107 6" xfId="18446" xr:uid="{00000000-0005-0000-0000-0000395F0000}"/>
    <cellStyle name="40% - Ênfase6 107 7" xfId="21787" xr:uid="{00000000-0005-0000-0000-00003A5F0000}"/>
    <cellStyle name="40% - Ênfase6 107 8" xfId="25152" xr:uid="{00000000-0005-0000-0000-00003B5F0000}"/>
    <cellStyle name="40% - Ênfase6 107 9" xfId="28461" xr:uid="{00000000-0005-0000-0000-00003C5F0000}"/>
    <cellStyle name="40% - Ênfase6 108" xfId="1775" xr:uid="{00000000-0005-0000-0000-00003D5F0000}"/>
    <cellStyle name="40% - Ênfase6 108 2" xfId="5139" xr:uid="{00000000-0005-0000-0000-00003E5F0000}"/>
    <cellStyle name="40% - Ênfase6 108 3" xfId="8447" xr:uid="{00000000-0005-0000-0000-00003F5F0000}"/>
    <cellStyle name="40% - Ênfase6 108 4" xfId="11836" xr:uid="{00000000-0005-0000-0000-0000405F0000}"/>
    <cellStyle name="40% - Ênfase6 108 5" xfId="15150" xr:uid="{00000000-0005-0000-0000-0000415F0000}"/>
    <cellStyle name="40% - Ênfase6 108 6" xfId="18459" xr:uid="{00000000-0005-0000-0000-0000425F0000}"/>
    <cellStyle name="40% - Ênfase6 108 7" xfId="21800" xr:uid="{00000000-0005-0000-0000-0000435F0000}"/>
    <cellStyle name="40% - Ênfase6 108 8" xfId="25165" xr:uid="{00000000-0005-0000-0000-0000445F0000}"/>
    <cellStyle name="40% - Ênfase6 108 9" xfId="28474" xr:uid="{00000000-0005-0000-0000-0000455F0000}"/>
    <cellStyle name="40% - Ênfase6 109" xfId="1788" xr:uid="{00000000-0005-0000-0000-0000465F0000}"/>
    <cellStyle name="40% - Ênfase6 109 2" xfId="5152" xr:uid="{00000000-0005-0000-0000-0000475F0000}"/>
    <cellStyle name="40% - Ênfase6 109 3" xfId="8460" xr:uid="{00000000-0005-0000-0000-0000485F0000}"/>
    <cellStyle name="40% - Ênfase6 109 4" xfId="11849" xr:uid="{00000000-0005-0000-0000-0000495F0000}"/>
    <cellStyle name="40% - Ênfase6 109 5" xfId="15163" xr:uid="{00000000-0005-0000-0000-00004A5F0000}"/>
    <cellStyle name="40% - Ênfase6 109 6" xfId="18472" xr:uid="{00000000-0005-0000-0000-00004B5F0000}"/>
    <cellStyle name="40% - Ênfase6 109 7" xfId="21813" xr:uid="{00000000-0005-0000-0000-00004C5F0000}"/>
    <cellStyle name="40% - Ênfase6 109 8" xfId="25178" xr:uid="{00000000-0005-0000-0000-00004D5F0000}"/>
    <cellStyle name="40% - Ênfase6 109 9" xfId="28487" xr:uid="{00000000-0005-0000-0000-00004E5F0000}"/>
    <cellStyle name="40% - Ênfase6 11" xfId="455" xr:uid="{00000000-0005-0000-0000-00004F5F0000}"/>
    <cellStyle name="40% - Ênfase6 11 2" xfId="3819" xr:uid="{00000000-0005-0000-0000-0000505F0000}"/>
    <cellStyle name="40% - Ênfase6 11 3" xfId="7127" xr:uid="{00000000-0005-0000-0000-0000515F0000}"/>
    <cellStyle name="40% - Ênfase6 11 4" xfId="10516" xr:uid="{00000000-0005-0000-0000-0000525F0000}"/>
    <cellStyle name="40% - Ênfase6 11 5" xfId="13830" xr:uid="{00000000-0005-0000-0000-0000535F0000}"/>
    <cellStyle name="40% - Ênfase6 11 6" xfId="17139" xr:uid="{00000000-0005-0000-0000-0000545F0000}"/>
    <cellStyle name="40% - Ênfase6 11 7" xfId="20480" xr:uid="{00000000-0005-0000-0000-0000555F0000}"/>
    <cellStyle name="40% - Ênfase6 11 8" xfId="23845" xr:uid="{00000000-0005-0000-0000-0000565F0000}"/>
    <cellStyle name="40% - Ênfase6 11 9" xfId="27154" xr:uid="{00000000-0005-0000-0000-0000575F0000}"/>
    <cellStyle name="40% - Ênfase6 110" xfId="1801" xr:uid="{00000000-0005-0000-0000-0000585F0000}"/>
    <cellStyle name="40% - Ênfase6 110 2" xfId="5165" xr:uid="{00000000-0005-0000-0000-0000595F0000}"/>
    <cellStyle name="40% - Ênfase6 110 3" xfId="8473" xr:uid="{00000000-0005-0000-0000-00005A5F0000}"/>
    <cellStyle name="40% - Ênfase6 110 4" xfId="11862" xr:uid="{00000000-0005-0000-0000-00005B5F0000}"/>
    <cellStyle name="40% - Ênfase6 110 5" xfId="15176" xr:uid="{00000000-0005-0000-0000-00005C5F0000}"/>
    <cellStyle name="40% - Ênfase6 110 6" xfId="18485" xr:uid="{00000000-0005-0000-0000-00005D5F0000}"/>
    <cellStyle name="40% - Ênfase6 110 7" xfId="21826" xr:uid="{00000000-0005-0000-0000-00005E5F0000}"/>
    <cellStyle name="40% - Ênfase6 110 8" xfId="25191" xr:uid="{00000000-0005-0000-0000-00005F5F0000}"/>
    <cellStyle name="40% - Ênfase6 110 9" xfId="28500" xr:uid="{00000000-0005-0000-0000-0000605F0000}"/>
    <cellStyle name="40% - Ênfase6 111" xfId="1814" xr:uid="{00000000-0005-0000-0000-0000615F0000}"/>
    <cellStyle name="40% - Ênfase6 111 2" xfId="5178" xr:uid="{00000000-0005-0000-0000-0000625F0000}"/>
    <cellStyle name="40% - Ênfase6 111 3" xfId="8486" xr:uid="{00000000-0005-0000-0000-0000635F0000}"/>
    <cellStyle name="40% - Ênfase6 111 4" xfId="11875" xr:uid="{00000000-0005-0000-0000-0000645F0000}"/>
    <cellStyle name="40% - Ênfase6 111 5" xfId="15189" xr:uid="{00000000-0005-0000-0000-0000655F0000}"/>
    <cellStyle name="40% - Ênfase6 111 6" xfId="18498" xr:uid="{00000000-0005-0000-0000-0000665F0000}"/>
    <cellStyle name="40% - Ênfase6 111 7" xfId="21839" xr:uid="{00000000-0005-0000-0000-0000675F0000}"/>
    <cellStyle name="40% - Ênfase6 111 8" xfId="25204" xr:uid="{00000000-0005-0000-0000-0000685F0000}"/>
    <cellStyle name="40% - Ênfase6 111 9" xfId="28513" xr:uid="{00000000-0005-0000-0000-0000695F0000}"/>
    <cellStyle name="40% - Ênfase6 112" xfId="1827" xr:uid="{00000000-0005-0000-0000-00006A5F0000}"/>
    <cellStyle name="40% - Ênfase6 112 2" xfId="5191" xr:uid="{00000000-0005-0000-0000-00006B5F0000}"/>
    <cellStyle name="40% - Ênfase6 112 3" xfId="8499" xr:uid="{00000000-0005-0000-0000-00006C5F0000}"/>
    <cellStyle name="40% - Ênfase6 112 4" xfId="11888" xr:uid="{00000000-0005-0000-0000-00006D5F0000}"/>
    <cellStyle name="40% - Ênfase6 112 5" xfId="15202" xr:uid="{00000000-0005-0000-0000-00006E5F0000}"/>
    <cellStyle name="40% - Ênfase6 112 6" xfId="18511" xr:uid="{00000000-0005-0000-0000-00006F5F0000}"/>
    <cellStyle name="40% - Ênfase6 112 7" xfId="21852" xr:uid="{00000000-0005-0000-0000-0000705F0000}"/>
    <cellStyle name="40% - Ênfase6 112 8" xfId="25217" xr:uid="{00000000-0005-0000-0000-0000715F0000}"/>
    <cellStyle name="40% - Ênfase6 112 9" xfId="28526" xr:uid="{00000000-0005-0000-0000-0000725F0000}"/>
    <cellStyle name="40% - Ênfase6 113" xfId="1592" xr:uid="{00000000-0005-0000-0000-0000735F0000}"/>
    <cellStyle name="40% - Ênfase6 113 2" xfId="4956" xr:uid="{00000000-0005-0000-0000-0000745F0000}"/>
    <cellStyle name="40% - Ênfase6 113 3" xfId="8264" xr:uid="{00000000-0005-0000-0000-0000755F0000}"/>
    <cellStyle name="40% - Ênfase6 113 4" xfId="11653" xr:uid="{00000000-0005-0000-0000-0000765F0000}"/>
    <cellStyle name="40% - Ênfase6 113 5" xfId="14967" xr:uid="{00000000-0005-0000-0000-0000775F0000}"/>
    <cellStyle name="40% - Ênfase6 113 6" xfId="18276" xr:uid="{00000000-0005-0000-0000-0000785F0000}"/>
    <cellStyle name="40% - Ênfase6 113 7" xfId="21617" xr:uid="{00000000-0005-0000-0000-0000795F0000}"/>
    <cellStyle name="40% - Ênfase6 113 8" xfId="24982" xr:uid="{00000000-0005-0000-0000-00007A5F0000}"/>
    <cellStyle name="40% - Ênfase6 113 9" xfId="28291" xr:uid="{00000000-0005-0000-0000-00007B5F0000}"/>
    <cellStyle name="40% - Ênfase6 114" xfId="1845" xr:uid="{00000000-0005-0000-0000-00007C5F0000}"/>
    <cellStyle name="40% - Ênfase6 114 2" xfId="5209" xr:uid="{00000000-0005-0000-0000-00007D5F0000}"/>
    <cellStyle name="40% - Ênfase6 114 3" xfId="8517" xr:uid="{00000000-0005-0000-0000-00007E5F0000}"/>
    <cellStyle name="40% - Ênfase6 114 4" xfId="11906" xr:uid="{00000000-0005-0000-0000-00007F5F0000}"/>
    <cellStyle name="40% - Ênfase6 114 5" xfId="15220" xr:uid="{00000000-0005-0000-0000-0000805F0000}"/>
    <cellStyle name="40% - Ênfase6 114 6" xfId="18529" xr:uid="{00000000-0005-0000-0000-0000815F0000}"/>
    <cellStyle name="40% - Ênfase6 114 7" xfId="21870" xr:uid="{00000000-0005-0000-0000-0000825F0000}"/>
    <cellStyle name="40% - Ênfase6 114 8" xfId="25235" xr:uid="{00000000-0005-0000-0000-0000835F0000}"/>
    <cellStyle name="40% - Ênfase6 114 9" xfId="28544" xr:uid="{00000000-0005-0000-0000-0000845F0000}"/>
    <cellStyle name="40% - Ênfase6 115" xfId="1859" xr:uid="{00000000-0005-0000-0000-0000855F0000}"/>
    <cellStyle name="40% - Ênfase6 115 2" xfId="5223" xr:uid="{00000000-0005-0000-0000-0000865F0000}"/>
    <cellStyle name="40% - Ênfase6 115 3" xfId="8531" xr:uid="{00000000-0005-0000-0000-0000875F0000}"/>
    <cellStyle name="40% - Ênfase6 115 4" xfId="11920" xr:uid="{00000000-0005-0000-0000-0000885F0000}"/>
    <cellStyle name="40% - Ênfase6 115 5" xfId="15234" xr:uid="{00000000-0005-0000-0000-0000895F0000}"/>
    <cellStyle name="40% - Ênfase6 115 6" xfId="18543" xr:uid="{00000000-0005-0000-0000-00008A5F0000}"/>
    <cellStyle name="40% - Ênfase6 115 7" xfId="21884" xr:uid="{00000000-0005-0000-0000-00008B5F0000}"/>
    <cellStyle name="40% - Ênfase6 115 8" xfId="25249" xr:uid="{00000000-0005-0000-0000-00008C5F0000}"/>
    <cellStyle name="40% - Ênfase6 115 9" xfId="28558" xr:uid="{00000000-0005-0000-0000-00008D5F0000}"/>
    <cellStyle name="40% - Ênfase6 116" xfId="1873" xr:uid="{00000000-0005-0000-0000-00008E5F0000}"/>
    <cellStyle name="40% - Ênfase6 116 2" xfId="5237" xr:uid="{00000000-0005-0000-0000-00008F5F0000}"/>
    <cellStyle name="40% - Ênfase6 116 3" xfId="8545" xr:uid="{00000000-0005-0000-0000-0000905F0000}"/>
    <cellStyle name="40% - Ênfase6 116 4" xfId="11934" xr:uid="{00000000-0005-0000-0000-0000915F0000}"/>
    <cellStyle name="40% - Ênfase6 116 5" xfId="15248" xr:uid="{00000000-0005-0000-0000-0000925F0000}"/>
    <cellStyle name="40% - Ênfase6 116 6" xfId="18557" xr:uid="{00000000-0005-0000-0000-0000935F0000}"/>
    <cellStyle name="40% - Ênfase6 116 7" xfId="21898" xr:uid="{00000000-0005-0000-0000-0000945F0000}"/>
    <cellStyle name="40% - Ênfase6 116 8" xfId="25263" xr:uid="{00000000-0005-0000-0000-0000955F0000}"/>
    <cellStyle name="40% - Ênfase6 116 9" xfId="28572" xr:uid="{00000000-0005-0000-0000-0000965F0000}"/>
    <cellStyle name="40% - Ênfase6 117" xfId="1887" xr:uid="{00000000-0005-0000-0000-0000975F0000}"/>
    <cellStyle name="40% - Ênfase6 117 2" xfId="5251" xr:uid="{00000000-0005-0000-0000-0000985F0000}"/>
    <cellStyle name="40% - Ênfase6 117 3" xfId="8559" xr:uid="{00000000-0005-0000-0000-0000995F0000}"/>
    <cellStyle name="40% - Ênfase6 117 4" xfId="11948" xr:uid="{00000000-0005-0000-0000-00009A5F0000}"/>
    <cellStyle name="40% - Ênfase6 117 5" xfId="15262" xr:uid="{00000000-0005-0000-0000-00009B5F0000}"/>
    <cellStyle name="40% - Ênfase6 117 6" xfId="18571" xr:uid="{00000000-0005-0000-0000-00009C5F0000}"/>
    <cellStyle name="40% - Ênfase6 117 7" xfId="21912" xr:uid="{00000000-0005-0000-0000-00009D5F0000}"/>
    <cellStyle name="40% - Ênfase6 117 8" xfId="25277" xr:uid="{00000000-0005-0000-0000-00009E5F0000}"/>
    <cellStyle name="40% - Ênfase6 117 9" xfId="28586" xr:uid="{00000000-0005-0000-0000-00009F5F0000}"/>
    <cellStyle name="40% - Ênfase6 118" xfId="1901" xr:uid="{00000000-0005-0000-0000-0000A05F0000}"/>
    <cellStyle name="40% - Ênfase6 118 2" xfId="5265" xr:uid="{00000000-0005-0000-0000-0000A15F0000}"/>
    <cellStyle name="40% - Ênfase6 118 3" xfId="8573" xr:uid="{00000000-0005-0000-0000-0000A25F0000}"/>
    <cellStyle name="40% - Ênfase6 118 4" xfId="11962" xr:uid="{00000000-0005-0000-0000-0000A35F0000}"/>
    <cellStyle name="40% - Ênfase6 118 5" xfId="15276" xr:uid="{00000000-0005-0000-0000-0000A45F0000}"/>
    <cellStyle name="40% - Ênfase6 118 6" xfId="18585" xr:uid="{00000000-0005-0000-0000-0000A55F0000}"/>
    <cellStyle name="40% - Ênfase6 118 7" xfId="21926" xr:uid="{00000000-0005-0000-0000-0000A65F0000}"/>
    <cellStyle name="40% - Ênfase6 118 8" xfId="25291" xr:uid="{00000000-0005-0000-0000-0000A75F0000}"/>
    <cellStyle name="40% - Ênfase6 118 9" xfId="28600" xr:uid="{00000000-0005-0000-0000-0000A85F0000}"/>
    <cellStyle name="40% - Ênfase6 119" xfId="1915" xr:uid="{00000000-0005-0000-0000-0000A95F0000}"/>
    <cellStyle name="40% - Ênfase6 119 2" xfId="5279" xr:uid="{00000000-0005-0000-0000-0000AA5F0000}"/>
    <cellStyle name="40% - Ênfase6 119 3" xfId="8587" xr:uid="{00000000-0005-0000-0000-0000AB5F0000}"/>
    <cellStyle name="40% - Ênfase6 119 4" xfId="11976" xr:uid="{00000000-0005-0000-0000-0000AC5F0000}"/>
    <cellStyle name="40% - Ênfase6 119 5" xfId="15290" xr:uid="{00000000-0005-0000-0000-0000AD5F0000}"/>
    <cellStyle name="40% - Ênfase6 119 6" xfId="18599" xr:uid="{00000000-0005-0000-0000-0000AE5F0000}"/>
    <cellStyle name="40% - Ênfase6 119 7" xfId="21940" xr:uid="{00000000-0005-0000-0000-0000AF5F0000}"/>
    <cellStyle name="40% - Ênfase6 119 8" xfId="25305" xr:uid="{00000000-0005-0000-0000-0000B05F0000}"/>
    <cellStyle name="40% - Ênfase6 119 9" xfId="28614" xr:uid="{00000000-0005-0000-0000-0000B15F0000}"/>
    <cellStyle name="40% - Ênfase6 12" xfId="468" xr:uid="{00000000-0005-0000-0000-0000B25F0000}"/>
    <cellStyle name="40% - Ênfase6 12 2" xfId="3832" xr:uid="{00000000-0005-0000-0000-0000B35F0000}"/>
    <cellStyle name="40% - Ênfase6 12 3" xfId="7140" xr:uid="{00000000-0005-0000-0000-0000B45F0000}"/>
    <cellStyle name="40% - Ênfase6 12 4" xfId="10529" xr:uid="{00000000-0005-0000-0000-0000B55F0000}"/>
    <cellStyle name="40% - Ênfase6 12 5" xfId="13843" xr:uid="{00000000-0005-0000-0000-0000B65F0000}"/>
    <cellStyle name="40% - Ênfase6 12 6" xfId="17152" xr:uid="{00000000-0005-0000-0000-0000B75F0000}"/>
    <cellStyle name="40% - Ênfase6 12 7" xfId="20493" xr:uid="{00000000-0005-0000-0000-0000B85F0000}"/>
    <cellStyle name="40% - Ênfase6 12 8" xfId="23858" xr:uid="{00000000-0005-0000-0000-0000B95F0000}"/>
    <cellStyle name="40% - Ênfase6 12 9" xfId="27167" xr:uid="{00000000-0005-0000-0000-0000BA5F0000}"/>
    <cellStyle name="40% - Ênfase6 120" xfId="1929" xr:uid="{00000000-0005-0000-0000-0000BB5F0000}"/>
    <cellStyle name="40% - Ênfase6 120 2" xfId="5293" xr:uid="{00000000-0005-0000-0000-0000BC5F0000}"/>
    <cellStyle name="40% - Ênfase6 120 3" xfId="8601" xr:uid="{00000000-0005-0000-0000-0000BD5F0000}"/>
    <cellStyle name="40% - Ênfase6 120 4" xfId="11990" xr:uid="{00000000-0005-0000-0000-0000BE5F0000}"/>
    <cellStyle name="40% - Ênfase6 120 5" xfId="15304" xr:uid="{00000000-0005-0000-0000-0000BF5F0000}"/>
    <cellStyle name="40% - Ênfase6 120 6" xfId="18613" xr:uid="{00000000-0005-0000-0000-0000C05F0000}"/>
    <cellStyle name="40% - Ênfase6 120 7" xfId="21954" xr:uid="{00000000-0005-0000-0000-0000C15F0000}"/>
    <cellStyle name="40% - Ênfase6 120 8" xfId="25319" xr:uid="{00000000-0005-0000-0000-0000C25F0000}"/>
    <cellStyle name="40% - Ênfase6 120 9" xfId="28628" xr:uid="{00000000-0005-0000-0000-0000C35F0000}"/>
    <cellStyle name="40% - Ênfase6 121" xfId="1943" xr:uid="{00000000-0005-0000-0000-0000C45F0000}"/>
    <cellStyle name="40% - Ênfase6 121 2" xfId="5307" xr:uid="{00000000-0005-0000-0000-0000C55F0000}"/>
    <cellStyle name="40% - Ênfase6 121 3" xfId="8615" xr:uid="{00000000-0005-0000-0000-0000C65F0000}"/>
    <cellStyle name="40% - Ênfase6 121 4" xfId="12004" xr:uid="{00000000-0005-0000-0000-0000C75F0000}"/>
    <cellStyle name="40% - Ênfase6 121 5" xfId="15318" xr:uid="{00000000-0005-0000-0000-0000C85F0000}"/>
    <cellStyle name="40% - Ênfase6 121 6" xfId="18627" xr:uid="{00000000-0005-0000-0000-0000C95F0000}"/>
    <cellStyle name="40% - Ênfase6 121 7" xfId="21968" xr:uid="{00000000-0005-0000-0000-0000CA5F0000}"/>
    <cellStyle name="40% - Ênfase6 121 8" xfId="25333" xr:uid="{00000000-0005-0000-0000-0000CB5F0000}"/>
    <cellStyle name="40% - Ênfase6 121 9" xfId="28642" xr:uid="{00000000-0005-0000-0000-0000CC5F0000}"/>
    <cellStyle name="40% - Ênfase6 122" xfId="1957" xr:uid="{00000000-0005-0000-0000-0000CD5F0000}"/>
    <cellStyle name="40% - Ênfase6 122 2" xfId="5321" xr:uid="{00000000-0005-0000-0000-0000CE5F0000}"/>
    <cellStyle name="40% - Ênfase6 122 3" xfId="8629" xr:uid="{00000000-0005-0000-0000-0000CF5F0000}"/>
    <cellStyle name="40% - Ênfase6 122 4" xfId="12018" xr:uid="{00000000-0005-0000-0000-0000D05F0000}"/>
    <cellStyle name="40% - Ênfase6 122 5" xfId="15332" xr:uid="{00000000-0005-0000-0000-0000D15F0000}"/>
    <cellStyle name="40% - Ênfase6 122 6" xfId="18641" xr:uid="{00000000-0005-0000-0000-0000D25F0000}"/>
    <cellStyle name="40% - Ênfase6 122 7" xfId="21982" xr:uid="{00000000-0005-0000-0000-0000D35F0000}"/>
    <cellStyle name="40% - Ênfase6 122 8" xfId="25347" xr:uid="{00000000-0005-0000-0000-0000D45F0000}"/>
    <cellStyle name="40% - Ênfase6 122 9" xfId="28656" xr:uid="{00000000-0005-0000-0000-0000D55F0000}"/>
    <cellStyle name="40% - Ênfase6 123" xfId="1971" xr:uid="{00000000-0005-0000-0000-0000D65F0000}"/>
    <cellStyle name="40% - Ênfase6 123 2" xfId="5335" xr:uid="{00000000-0005-0000-0000-0000D75F0000}"/>
    <cellStyle name="40% - Ênfase6 123 3" xfId="8643" xr:uid="{00000000-0005-0000-0000-0000D85F0000}"/>
    <cellStyle name="40% - Ênfase6 123 4" xfId="12032" xr:uid="{00000000-0005-0000-0000-0000D95F0000}"/>
    <cellStyle name="40% - Ênfase6 123 5" xfId="15346" xr:uid="{00000000-0005-0000-0000-0000DA5F0000}"/>
    <cellStyle name="40% - Ênfase6 123 6" xfId="18655" xr:uid="{00000000-0005-0000-0000-0000DB5F0000}"/>
    <cellStyle name="40% - Ênfase6 123 7" xfId="21996" xr:uid="{00000000-0005-0000-0000-0000DC5F0000}"/>
    <cellStyle name="40% - Ênfase6 123 8" xfId="25361" xr:uid="{00000000-0005-0000-0000-0000DD5F0000}"/>
    <cellStyle name="40% - Ênfase6 123 9" xfId="28670" xr:uid="{00000000-0005-0000-0000-0000DE5F0000}"/>
    <cellStyle name="40% - Ênfase6 124" xfId="1844" xr:uid="{00000000-0005-0000-0000-0000DF5F0000}"/>
    <cellStyle name="40% - Ênfase6 124 2" xfId="5208" xr:uid="{00000000-0005-0000-0000-0000E05F0000}"/>
    <cellStyle name="40% - Ênfase6 124 3" xfId="8516" xr:uid="{00000000-0005-0000-0000-0000E15F0000}"/>
    <cellStyle name="40% - Ênfase6 124 4" xfId="11905" xr:uid="{00000000-0005-0000-0000-0000E25F0000}"/>
    <cellStyle name="40% - Ênfase6 124 5" xfId="15219" xr:uid="{00000000-0005-0000-0000-0000E35F0000}"/>
    <cellStyle name="40% - Ênfase6 124 6" xfId="18528" xr:uid="{00000000-0005-0000-0000-0000E45F0000}"/>
    <cellStyle name="40% - Ênfase6 124 7" xfId="21869" xr:uid="{00000000-0005-0000-0000-0000E55F0000}"/>
    <cellStyle name="40% - Ênfase6 124 8" xfId="25234" xr:uid="{00000000-0005-0000-0000-0000E65F0000}"/>
    <cellStyle name="40% - Ênfase6 124 9" xfId="28543" xr:uid="{00000000-0005-0000-0000-0000E75F0000}"/>
    <cellStyle name="40% - Ênfase6 125" xfId="1998" xr:uid="{00000000-0005-0000-0000-0000E85F0000}"/>
    <cellStyle name="40% - Ênfase6 125 2" xfId="5362" xr:uid="{00000000-0005-0000-0000-0000E95F0000}"/>
    <cellStyle name="40% - Ênfase6 125 3" xfId="8670" xr:uid="{00000000-0005-0000-0000-0000EA5F0000}"/>
    <cellStyle name="40% - Ênfase6 125 4" xfId="12059" xr:uid="{00000000-0005-0000-0000-0000EB5F0000}"/>
    <cellStyle name="40% - Ênfase6 125 5" xfId="15373" xr:uid="{00000000-0005-0000-0000-0000EC5F0000}"/>
    <cellStyle name="40% - Ênfase6 125 6" xfId="18682" xr:uid="{00000000-0005-0000-0000-0000ED5F0000}"/>
    <cellStyle name="40% - Ênfase6 125 7" xfId="22023" xr:uid="{00000000-0005-0000-0000-0000EE5F0000}"/>
    <cellStyle name="40% - Ênfase6 125 8" xfId="25388" xr:uid="{00000000-0005-0000-0000-0000EF5F0000}"/>
    <cellStyle name="40% - Ênfase6 125 9" xfId="28697" xr:uid="{00000000-0005-0000-0000-0000F05F0000}"/>
    <cellStyle name="40% - Ênfase6 126" xfId="2012" xr:uid="{00000000-0005-0000-0000-0000F15F0000}"/>
    <cellStyle name="40% - Ênfase6 126 2" xfId="5376" xr:uid="{00000000-0005-0000-0000-0000F25F0000}"/>
    <cellStyle name="40% - Ênfase6 126 3" xfId="8684" xr:uid="{00000000-0005-0000-0000-0000F35F0000}"/>
    <cellStyle name="40% - Ênfase6 126 4" xfId="12073" xr:uid="{00000000-0005-0000-0000-0000F45F0000}"/>
    <cellStyle name="40% - Ênfase6 126 5" xfId="15387" xr:uid="{00000000-0005-0000-0000-0000F55F0000}"/>
    <cellStyle name="40% - Ênfase6 126 6" xfId="18696" xr:uid="{00000000-0005-0000-0000-0000F65F0000}"/>
    <cellStyle name="40% - Ênfase6 126 7" xfId="22037" xr:uid="{00000000-0005-0000-0000-0000F75F0000}"/>
    <cellStyle name="40% - Ênfase6 126 8" xfId="25402" xr:uid="{00000000-0005-0000-0000-0000F85F0000}"/>
    <cellStyle name="40% - Ênfase6 126 9" xfId="28711" xr:uid="{00000000-0005-0000-0000-0000F95F0000}"/>
    <cellStyle name="40% - Ênfase6 127" xfId="2026" xr:uid="{00000000-0005-0000-0000-0000FA5F0000}"/>
    <cellStyle name="40% - Ênfase6 127 2" xfId="5390" xr:uid="{00000000-0005-0000-0000-0000FB5F0000}"/>
    <cellStyle name="40% - Ênfase6 127 3" xfId="8698" xr:uid="{00000000-0005-0000-0000-0000FC5F0000}"/>
    <cellStyle name="40% - Ênfase6 127 4" xfId="12087" xr:uid="{00000000-0005-0000-0000-0000FD5F0000}"/>
    <cellStyle name="40% - Ênfase6 127 5" xfId="15401" xr:uid="{00000000-0005-0000-0000-0000FE5F0000}"/>
    <cellStyle name="40% - Ênfase6 127 6" xfId="18710" xr:uid="{00000000-0005-0000-0000-0000FF5F0000}"/>
    <cellStyle name="40% - Ênfase6 127 7" xfId="22051" xr:uid="{00000000-0005-0000-0000-000000600000}"/>
    <cellStyle name="40% - Ênfase6 127 8" xfId="25416" xr:uid="{00000000-0005-0000-0000-000001600000}"/>
    <cellStyle name="40% - Ênfase6 127 9" xfId="28725" xr:uid="{00000000-0005-0000-0000-000002600000}"/>
    <cellStyle name="40% - Ênfase6 128" xfId="2040" xr:uid="{00000000-0005-0000-0000-000003600000}"/>
    <cellStyle name="40% - Ênfase6 128 2" xfId="5404" xr:uid="{00000000-0005-0000-0000-000004600000}"/>
    <cellStyle name="40% - Ênfase6 128 3" xfId="8712" xr:uid="{00000000-0005-0000-0000-000005600000}"/>
    <cellStyle name="40% - Ênfase6 128 4" xfId="12101" xr:uid="{00000000-0005-0000-0000-000006600000}"/>
    <cellStyle name="40% - Ênfase6 128 5" xfId="15415" xr:uid="{00000000-0005-0000-0000-000007600000}"/>
    <cellStyle name="40% - Ênfase6 128 6" xfId="18724" xr:uid="{00000000-0005-0000-0000-000008600000}"/>
    <cellStyle name="40% - Ênfase6 128 7" xfId="22065" xr:uid="{00000000-0005-0000-0000-000009600000}"/>
    <cellStyle name="40% - Ênfase6 128 8" xfId="25430" xr:uid="{00000000-0005-0000-0000-00000A600000}"/>
    <cellStyle name="40% - Ênfase6 128 9" xfId="28739" xr:uid="{00000000-0005-0000-0000-00000B600000}"/>
    <cellStyle name="40% - Ênfase6 129" xfId="2054" xr:uid="{00000000-0005-0000-0000-00000C600000}"/>
    <cellStyle name="40% - Ênfase6 129 2" xfId="5418" xr:uid="{00000000-0005-0000-0000-00000D600000}"/>
    <cellStyle name="40% - Ênfase6 129 3" xfId="8726" xr:uid="{00000000-0005-0000-0000-00000E600000}"/>
    <cellStyle name="40% - Ênfase6 129 4" xfId="12115" xr:uid="{00000000-0005-0000-0000-00000F600000}"/>
    <cellStyle name="40% - Ênfase6 129 5" xfId="15429" xr:uid="{00000000-0005-0000-0000-000010600000}"/>
    <cellStyle name="40% - Ênfase6 129 6" xfId="18738" xr:uid="{00000000-0005-0000-0000-000011600000}"/>
    <cellStyle name="40% - Ênfase6 129 7" xfId="22079" xr:uid="{00000000-0005-0000-0000-000012600000}"/>
    <cellStyle name="40% - Ênfase6 129 8" xfId="25444" xr:uid="{00000000-0005-0000-0000-000013600000}"/>
    <cellStyle name="40% - Ênfase6 129 9" xfId="28753" xr:uid="{00000000-0005-0000-0000-000014600000}"/>
    <cellStyle name="40% - Ênfase6 13" xfId="481" xr:uid="{00000000-0005-0000-0000-000015600000}"/>
    <cellStyle name="40% - Ênfase6 13 2" xfId="3845" xr:uid="{00000000-0005-0000-0000-000016600000}"/>
    <cellStyle name="40% - Ênfase6 13 3" xfId="7153" xr:uid="{00000000-0005-0000-0000-000017600000}"/>
    <cellStyle name="40% - Ênfase6 13 4" xfId="10542" xr:uid="{00000000-0005-0000-0000-000018600000}"/>
    <cellStyle name="40% - Ênfase6 13 5" xfId="13856" xr:uid="{00000000-0005-0000-0000-000019600000}"/>
    <cellStyle name="40% - Ênfase6 13 6" xfId="17165" xr:uid="{00000000-0005-0000-0000-00001A600000}"/>
    <cellStyle name="40% - Ênfase6 13 7" xfId="20506" xr:uid="{00000000-0005-0000-0000-00001B600000}"/>
    <cellStyle name="40% - Ênfase6 13 8" xfId="23871" xr:uid="{00000000-0005-0000-0000-00001C600000}"/>
    <cellStyle name="40% - Ênfase6 13 9" xfId="27180" xr:uid="{00000000-0005-0000-0000-00001D600000}"/>
    <cellStyle name="40% - Ênfase6 130" xfId="2068" xr:uid="{00000000-0005-0000-0000-00001E600000}"/>
    <cellStyle name="40% - Ênfase6 130 2" xfId="5432" xr:uid="{00000000-0005-0000-0000-00001F600000}"/>
    <cellStyle name="40% - Ênfase6 130 3" xfId="8740" xr:uid="{00000000-0005-0000-0000-000020600000}"/>
    <cellStyle name="40% - Ênfase6 130 4" xfId="12129" xr:uid="{00000000-0005-0000-0000-000021600000}"/>
    <cellStyle name="40% - Ênfase6 130 5" xfId="15443" xr:uid="{00000000-0005-0000-0000-000022600000}"/>
    <cellStyle name="40% - Ênfase6 130 6" xfId="18752" xr:uid="{00000000-0005-0000-0000-000023600000}"/>
    <cellStyle name="40% - Ênfase6 130 7" xfId="22093" xr:uid="{00000000-0005-0000-0000-000024600000}"/>
    <cellStyle name="40% - Ênfase6 130 8" xfId="25458" xr:uid="{00000000-0005-0000-0000-000025600000}"/>
    <cellStyle name="40% - Ênfase6 130 9" xfId="28767" xr:uid="{00000000-0005-0000-0000-000026600000}"/>
    <cellStyle name="40% - Ênfase6 131" xfId="2082" xr:uid="{00000000-0005-0000-0000-000027600000}"/>
    <cellStyle name="40% - Ênfase6 131 2" xfId="5446" xr:uid="{00000000-0005-0000-0000-000028600000}"/>
    <cellStyle name="40% - Ênfase6 131 3" xfId="8754" xr:uid="{00000000-0005-0000-0000-000029600000}"/>
    <cellStyle name="40% - Ênfase6 131 4" xfId="12143" xr:uid="{00000000-0005-0000-0000-00002A600000}"/>
    <cellStyle name="40% - Ênfase6 131 5" xfId="15457" xr:uid="{00000000-0005-0000-0000-00002B600000}"/>
    <cellStyle name="40% - Ênfase6 131 6" xfId="18766" xr:uid="{00000000-0005-0000-0000-00002C600000}"/>
    <cellStyle name="40% - Ênfase6 131 7" xfId="22107" xr:uid="{00000000-0005-0000-0000-00002D600000}"/>
    <cellStyle name="40% - Ênfase6 131 8" xfId="25472" xr:uid="{00000000-0005-0000-0000-00002E600000}"/>
    <cellStyle name="40% - Ênfase6 131 9" xfId="28781" xr:uid="{00000000-0005-0000-0000-00002F600000}"/>
    <cellStyle name="40% - Ênfase6 132" xfId="2096" xr:uid="{00000000-0005-0000-0000-000030600000}"/>
    <cellStyle name="40% - Ênfase6 132 2" xfId="5460" xr:uid="{00000000-0005-0000-0000-000031600000}"/>
    <cellStyle name="40% - Ênfase6 132 3" xfId="8768" xr:uid="{00000000-0005-0000-0000-000032600000}"/>
    <cellStyle name="40% - Ênfase6 132 4" xfId="12157" xr:uid="{00000000-0005-0000-0000-000033600000}"/>
    <cellStyle name="40% - Ênfase6 132 5" xfId="15471" xr:uid="{00000000-0005-0000-0000-000034600000}"/>
    <cellStyle name="40% - Ênfase6 132 6" xfId="18780" xr:uid="{00000000-0005-0000-0000-000035600000}"/>
    <cellStyle name="40% - Ênfase6 132 7" xfId="22121" xr:uid="{00000000-0005-0000-0000-000036600000}"/>
    <cellStyle name="40% - Ênfase6 132 8" xfId="25486" xr:uid="{00000000-0005-0000-0000-000037600000}"/>
    <cellStyle name="40% - Ênfase6 132 9" xfId="28795" xr:uid="{00000000-0005-0000-0000-000038600000}"/>
    <cellStyle name="40% - Ênfase6 133" xfId="2110" xr:uid="{00000000-0005-0000-0000-000039600000}"/>
    <cellStyle name="40% - Ênfase6 133 2" xfId="5474" xr:uid="{00000000-0005-0000-0000-00003A600000}"/>
    <cellStyle name="40% - Ênfase6 133 3" xfId="8782" xr:uid="{00000000-0005-0000-0000-00003B600000}"/>
    <cellStyle name="40% - Ênfase6 133 4" xfId="12171" xr:uid="{00000000-0005-0000-0000-00003C600000}"/>
    <cellStyle name="40% - Ênfase6 133 5" xfId="15485" xr:uid="{00000000-0005-0000-0000-00003D600000}"/>
    <cellStyle name="40% - Ênfase6 133 6" xfId="18794" xr:uid="{00000000-0005-0000-0000-00003E600000}"/>
    <cellStyle name="40% - Ênfase6 133 7" xfId="22135" xr:uid="{00000000-0005-0000-0000-00003F600000}"/>
    <cellStyle name="40% - Ênfase6 133 8" xfId="25500" xr:uid="{00000000-0005-0000-0000-000040600000}"/>
    <cellStyle name="40% - Ênfase6 133 9" xfId="28809" xr:uid="{00000000-0005-0000-0000-000041600000}"/>
    <cellStyle name="40% - Ênfase6 134" xfId="2124" xr:uid="{00000000-0005-0000-0000-000042600000}"/>
    <cellStyle name="40% - Ênfase6 134 2" xfId="5488" xr:uid="{00000000-0005-0000-0000-000043600000}"/>
    <cellStyle name="40% - Ênfase6 134 3" xfId="8796" xr:uid="{00000000-0005-0000-0000-000044600000}"/>
    <cellStyle name="40% - Ênfase6 134 4" xfId="12185" xr:uid="{00000000-0005-0000-0000-000045600000}"/>
    <cellStyle name="40% - Ênfase6 134 5" xfId="15499" xr:uid="{00000000-0005-0000-0000-000046600000}"/>
    <cellStyle name="40% - Ênfase6 134 6" xfId="18808" xr:uid="{00000000-0005-0000-0000-000047600000}"/>
    <cellStyle name="40% - Ênfase6 134 7" xfId="22149" xr:uid="{00000000-0005-0000-0000-000048600000}"/>
    <cellStyle name="40% - Ênfase6 134 8" xfId="25514" xr:uid="{00000000-0005-0000-0000-000049600000}"/>
    <cellStyle name="40% - Ênfase6 134 9" xfId="28823" xr:uid="{00000000-0005-0000-0000-00004A600000}"/>
    <cellStyle name="40% - Ênfase6 135" xfId="2138" xr:uid="{00000000-0005-0000-0000-00004B600000}"/>
    <cellStyle name="40% - Ênfase6 135 2" xfId="5502" xr:uid="{00000000-0005-0000-0000-00004C600000}"/>
    <cellStyle name="40% - Ênfase6 135 3" xfId="8810" xr:uid="{00000000-0005-0000-0000-00004D600000}"/>
    <cellStyle name="40% - Ênfase6 135 4" xfId="12199" xr:uid="{00000000-0005-0000-0000-00004E600000}"/>
    <cellStyle name="40% - Ênfase6 135 5" xfId="15513" xr:uid="{00000000-0005-0000-0000-00004F600000}"/>
    <cellStyle name="40% - Ênfase6 135 6" xfId="18822" xr:uid="{00000000-0005-0000-0000-000050600000}"/>
    <cellStyle name="40% - Ênfase6 135 7" xfId="22163" xr:uid="{00000000-0005-0000-0000-000051600000}"/>
    <cellStyle name="40% - Ênfase6 135 8" xfId="25528" xr:uid="{00000000-0005-0000-0000-000052600000}"/>
    <cellStyle name="40% - Ênfase6 135 9" xfId="28837" xr:uid="{00000000-0005-0000-0000-000053600000}"/>
    <cellStyle name="40% - Ênfase6 136" xfId="2152" xr:uid="{00000000-0005-0000-0000-000054600000}"/>
    <cellStyle name="40% - Ênfase6 136 2" xfId="5516" xr:uid="{00000000-0005-0000-0000-000055600000}"/>
    <cellStyle name="40% - Ênfase6 136 3" xfId="8824" xr:uid="{00000000-0005-0000-0000-000056600000}"/>
    <cellStyle name="40% - Ênfase6 136 4" xfId="12213" xr:uid="{00000000-0005-0000-0000-000057600000}"/>
    <cellStyle name="40% - Ênfase6 136 5" xfId="15527" xr:uid="{00000000-0005-0000-0000-000058600000}"/>
    <cellStyle name="40% - Ênfase6 136 6" xfId="18836" xr:uid="{00000000-0005-0000-0000-000059600000}"/>
    <cellStyle name="40% - Ênfase6 136 7" xfId="22177" xr:uid="{00000000-0005-0000-0000-00005A600000}"/>
    <cellStyle name="40% - Ênfase6 136 8" xfId="25542" xr:uid="{00000000-0005-0000-0000-00005B600000}"/>
    <cellStyle name="40% - Ênfase6 136 9" xfId="28851" xr:uid="{00000000-0005-0000-0000-00005C600000}"/>
    <cellStyle name="40% - Ênfase6 137" xfId="2166" xr:uid="{00000000-0005-0000-0000-00005D600000}"/>
    <cellStyle name="40% - Ênfase6 137 2" xfId="5530" xr:uid="{00000000-0005-0000-0000-00005E600000}"/>
    <cellStyle name="40% - Ênfase6 137 3" xfId="8838" xr:uid="{00000000-0005-0000-0000-00005F600000}"/>
    <cellStyle name="40% - Ênfase6 137 4" xfId="12227" xr:uid="{00000000-0005-0000-0000-000060600000}"/>
    <cellStyle name="40% - Ênfase6 137 5" xfId="15541" xr:uid="{00000000-0005-0000-0000-000061600000}"/>
    <cellStyle name="40% - Ênfase6 137 6" xfId="18850" xr:uid="{00000000-0005-0000-0000-000062600000}"/>
    <cellStyle name="40% - Ênfase6 137 7" xfId="22191" xr:uid="{00000000-0005-0000-0000-000063600000}"/>
    <cellStyle name="40% - Ênfase6 137 8" xfId="25556" xr:uid="{00000000-0005-0000-0000-000064600000}"/>
    <cellStyle name="40% - Ênfase6 137 9" xfId="28865" xr:uid="{00000000-0005-0000-0000-000065600000}"/>
    <cellStyle name="40% - Ênfase6 138" xfId="2180" xr:uid="{00000000-0005-0000-0000-000066600000}"/>
    <cellStyle name="40% - Ênfase6 138 2" xfId="5544" xr:uid="{00000000-0005-0000-0000-000067600000}"/>
    <cellStyle name="40% - Ênfase6 138 3" xfId="8852" xr:uid="{00000000-0005-0000-0000-000068600000}"/>
    <cellStyle name="40% - Ênfase6 138 4" xfId="12241" xr:uid="{00000000-0005-0000-0000-000069600000}"/>
    <cellStyle name="40% - Ênfase6 138 5" xfId="15555" xr:uid="{00000000-0005-0000-0000-00006A600000}"/>
    <cellStyle name="40% - Ênfase6 138 6" xfId="18864" xr:uid="{00000000-0005-0000-0000-00006B600000}"/>
    <cellStyle name="40% - Ênfase6 138 7" xfId="22205" xr:uid="{00000000-0005-0000-0000-00006C600000}"/>
    <cellStyle name="40% - Ênfase6 138 8" xfId="25570" xr:uid="{00000000-0005-0000-0000-00006D600000}"/>
    <cellStyle name="40% - Ênfase6 138 9" xfId="28879" xr:uid="{00000000-0005-0000-0000-00006E600000}"/>
    <cellStyle name="40% - Ênfase6 139" xfId="2194" xr:uid="{00000000-0005-0000-0000-00006F600000}"/>
    <cellStyle name="40% - Ênfase6 139 2" xfId="5558" xr:uid="{00000000-0005-0000-0000-000070600000}"/>
    <cellStyle name="40% - Ênfase6 139 3" xfId="8866" xr:uid="{00000000-0005-0000-0000-000071600000}"/>
    <cellStyle name="40% - Ênfase6 139 4" xfId="12255" xr:uid="{00000000-0005-0000-0000-000072600000}"/>
    <cellStyle name="40% - Ênfase6 139 5" xfId="15569" xr:uid="{00000000-0005-0000-0000-000073600000}"/>
    <cellStyle name="40% - Ênfase6 139 6" xfId="18878" xr:uid="{00000000-0005-0000-0000-000074600000}"/>
    <cellStyle name="40% - Ênfase6 139 7" xfId="22219" xr:uid="{00000000-0005-0000-0000-000075600000}"/>
    <cellStyle name="40% - Ênfase6 139 8" xfId="25584" xr:uid="{00000000-0005-0000-0000-000076600000}"/>
    <cellStyle name="40% - Ênfase6 139 9" xfId="28893" xr:uid="{00000000-0005-0000-0000-000077600000}"/>
    <cellStyle name="40% - Ênfase6 14" xfId="494" xr:uid="{00000000-0005-0000-0000-000078600000}"/>
    <cellStyle name="40% - Ênfase6 14 2" xfId="3858" xr:uid="{00000000-0005-0000-0000-000079600000}"/>
    <cellStyle name="40% - Ênfase6 14 3" xfId="7166" xr:uid="{00000000-0005-0000-0000-00007A600000}"/>
    <cellStyle name="40% - Ênfase6 14 4" xfId="10555" xr:uid="{00000000-0005-0000-0000-00007B600000}"/>
    <cellStyle name="40% - Ênfase6 14 5" xfId="13869" xr:uid="{00000000-0005-0000-0000-00007C600000}"/>
    <cellStyle name="40% - Ênfase6 14 6" xfId="17178" xr:uid="{00000000-0005-0000-0000-00007D600000}"/>
    <cellStyle name="40% - Ênfase6 14 7" xfId="20519" xr:uid="{00000000-0005-0000-0000-00007E600000}"/>
    <cellStyle name="40% - Ênfase6 14 8" xfId="23884" xr:uid="{00000000-0005-0000-0000-00007F600000}"/>
    <cellStyle name="40% - Ênfase6 14 9" xfId="27193" xr:uid="{00000000-0005-0000-0000-000080600000}"/>
    <cellStyle name="40% - Ênfase6 140" xfId="2208" xr:uid="{00000000-0005-0000-0000-000081600000}"/>
    <cellStyle name="40% - Ênfase6 140 2" xfId="5572" xr:uid="{00000000-0005-0000-0000-000082600000}"/>
    <cellStyle name="40% - Ênfase6 140 3" xfId="8880" xr:uid="{00000000-0005-0000-0000-000083600000}"/>
    <cellStyle name="40% - Ênfase6 140 4" xfId="12269" xr:uid="{00000000-0005-0000-0000-000084600000}"/>
    <cellStyle name="40% - Ênfase6 140 5" xfId="15583" xr:uid="{00000000-0005-0000-0000-000085600000}"/>
    <cellStyle name="40% - Ênfase6 140 6" xfId="18892" xr:uid="{00000000-0005-0000-0000-000086600000}"/>
    <cellStyle name="40% - Ênfase6 140 7" xfId="22233" xr:uid="{00000000-0005-0000-0000-000087600000}"/>
    <cellStyle name="40% - Ênfase6 140 8" xfId="25598" xr:uid="{00000000-0005-0000-0000-000088600000}"/>
    <cellStyle name="40% - Ênfase6 140 9" xfId="28907" xr:uid="{00000000-0005-0000-0000-000089600000}"/>
    <cellStyle name="40% - Ênfase6 141" xfId="2222" xr:uid="{00000000-0005-0000-0000-00008A600000}"/>
    <cellStyle name="40% - Ênfase6 141 2" xfId="5586" xr:uid="{00000000-0005-0000-0000-00008B600000}"/>
    <cellStyle name="40% - Ênfase6 141 3" xfId="8894" xr:uid="{00000000-0005-0000-0000-00008C600000}"/>
    <cellStyle name="40% - Ênfase6 141 4" xfId="12283" xr:uid="{00000000-0005-0000-0000-00008D600000}"/>
    <cellStyle name="40% - Ênfase6 141 5" xfId="15597" xr:uid="{00000000-0005-0000-0000-00008E600000}"/>
    <cellStyle name="40% - Ênfase6 141 6" xfId="18906" xr:uid="{00000000-0005-0000-0000-00008F600000}"/>
    <cellStyle name="40% - Ênfase6 141 7" xfId="22247" xr:uid="{00000000-0005-0000-0000-000090600000}"/>
    <cellStyle name="40% - Ênfase6 141 8" xfId="25612" xr:uid="{00000000-0005-0000-0000-000091600000}"/>
    <cellStyle name="40% - Ênfase6 141 9" xfId="28921" xr:uid="{00000000-0005-0000-0000-000092600000}"/>
    <cellStyle name="40% - Ênfase6 142" xfId="2236" xr:uid="{00000000-0005-0000-0000-000093600000}"/>
    <cellStyle name="40% - Ênfase6 142 2" xfId="5600" xr:uid="{00000000-0005-0000-0000-000094600000}"/>
    <cellStyle name="40% - Ênfase6 142 3" xfId="8908" xr:uid="{00000000-0005-0000-0000-000095600000}"/>
    <cellStyle name="40% - Ênfase6 142 4" xfId="12297" xr:uid="{00000000-0005-0000-0000-000096600000}"/>
    <cellStyle name="40% - Ênfase6 142 5" xfId="15611" xr:uid="{00000000-0005-0000-0000-000097600000}"/>
    <cellStyle name="40% - Ênfase6 142 6" xfId="18920" xr:uid="{00000000-0005-0000-0000-000098600000}"/>
    <cellStyle name="40% - Ênfase6 142 7" xfId="22261" xr:uid="{00000000-0005-0000-0000-000099600000}"/>
    <cellStyle name="40% - Ênfase6 142 8" xfId="25626" xr:uid="{00000000-0005-0000-0000-00009A600000}"/>
    <cellStyle name="40% - Ênfase6 142 9" xfId="28935" xr:uid="{00000000-0005-0000-0000-00009B600000}"/>
    <cellStyle name="40% - Ênfase6 143" xfId="2250" xr:uid="{00000000-0005-0000-0000-00009C600000}"/>
    <cellStyle name="40% - Ênfase6 143 2" xfId="5614" xr:uid="{00000000-0005-0000-0000-00009D600000}"/>
    <cellStyle name="40% - Ênfase6 143 3" xfId="8922" xr:uid="{00000000-0005-0000-0000-00009E600000}"/>
    <cellStyle name="40% - Ênfase6 143 4" xfId="12311" xr:uid="{00000000-0005-0000-0000-00009F600000}"/>
    <cellStyle name="40% - Ênfase6 143 5" xfId="15625" xr:uid="{00000000-0005-0000-0000-0000A0600000}"/>
    <cellStyle name="40% - Ênfase6 143 6" xfId="18934" xr:uid="{00000000-0005-0000-0000-0000A1600000}"/>
    <cellStyle name="40% - Ênfase6 143 7" xfId="22275" xr:uid="{00000000-0005-0000-0000-0000A2600000}"/>
    <cellStyle name="40% - Ênfase6 143 8" xfId="25640" xr:uid="{00000000-0005-0000-0000-0000A3600000}"/>
    <cellStyle name="40% - Ênfase6 143 9" xfId="28949" xr:uid="{00000000-0005-0000-0000-0000A4600000}"/>
    <cellStyle name="40% - Ênfase6 144" xfId="2264" xr:uid="{00000000-0005-0000-0000-0000A5600000}"/>
    <cellStyle name="40% - Ênfase6 144 2" xfId="5628" xr:uid="{00000000-0005-0000-0000-0000A6600000}"/>
    <cellStyle name="40% - Ênfase6 144 3" xfId="8936" xr:uid="{00000000-0005-0000-0000-0000A7600000}"/>
    <cellStyle name="40% - Ênfase6 144 4" xfId="12325" xr:uid="{00000000-0005-0000-0000-0000A8600000}"/>
    <cellStyle name="40% - Ênfase6 144 5" xfId="15639" xr:uid="{00000000-0005-0000-0000-0000A9600000}"/>
    <cellStyle name="40% - Ênfase6 144 6" xfId="18948" xr:uid="{00000000-0005-0000-0000-0000AA600000}"/>
    <cellStyle name="40% - Ênfase6 144 7" xfId="22289" xr:uid="{00000000-0005-0000-0000-0000AB600000}"/>
    <cellStyle name="40% - Ênfase6 144 8" xfId="25654" xr:uid="{00000000-0005-0000-0000-0000AC600000}"/>
    <cellStyle name="40% - Ênfase6 144 9" xfId="28963" xr:uid="{00000000-0005-0000-0000-0000AD600000}"/>
    <cellStyle name="40% - Ênfase6 145" xfId="2278" xr:uid="{00000000-0005-0000-0000-0000AE600000}"/>
    <cellStyle name="40% - Ênfase6 145 2" xfId="5642" xr:uid="{00000000-0005-0000-0000-0000AF600000}"/>
    <cellStyle name="40% - Ênfase6 145 3" xfId="8950" xr:uid="{00000000-0005-0000-0000-0000B0600000}"/>
    <cellStyle name="40% - Ênfase6 145 4" xfId="12339" xr:uid="{00000000-0005-0000-0000-0000B1600000}"/>
    <cellStyle name="40% - Ênfase6 145 5" xfId="15653" xr:uid="{00000000-0005-0000-0000-0000B2600000}"/>
    <cellStyle name="40% - Ênfase6 145 6" xfId="18962" xr:uid="{00000000-0005-0000-0000-0000B3600000}"/>
    <cellStyle name="40% - Ênfase6 145 7" xfId="22303" xr:uid="{00000000-0005-0000-0000-0000B4600000}"/>
    <cellStyle name="40% - Ênfase6 145 8" xfId="25668" xr:uid="{00000000-0005-0000-0000-0000B5600000}"/>
    <cellStyle name="40% - Ênfase6 145 9" xfId="28977" xr:uid="{00000000-0005-0000-0000-0000B6600000}"/>
    <cellStyle name="40% - Ênfase6 146" xfId="2292" xr:uid="{00000000-0005-0000-0000-0000B7600000}"/>
    <cellStyle name="40% - Ênfase6 146 2" xfId="5656" xr:uid="{00000000-0005-0000-0000-0000B8600000}"/>
    <cellStyle name="40% - Ênfase6 146 3" xfId="8964" xr:uid="{00000000-0005-0000-0000-0000B9600000}"/>
    <cellStyle name="40% - Ênfase6 146 4" xfId="12353" xr:uid="{00000000-0005-0000-0000-0000BA600000}"/>
    <cellStyle name="40% - Ênfase6 146 5" xfId="15667" xr:uid="{00000000-0005-0000-0000-0000BB600000}"/>
    <cellStyle name="40% - Ênfase6 146 6" xfId="18976" xr:uid="{00000000-0005-0000-0000-0000BC600000}"/>
    <cellStyle name="40% - Ênfase6 146 7" xfId="22317" xr:uid="{00000000-0005-0000-0000-0000BD600000}"/>
    <cellStyle name="40% - Ênfase6 146 8" xfId="25682" xr:uid="{00000000-0005-0000-0000-0000BE600000}"/>
    <cellStyle name="40% - Ênfase6 146 9" xfId="28991" xr:uid="{00000000-0005-0000-0000-0000BF600000}"/>
    <cellStyle name="40% - Ênfase6 147" xfId="2306" xr:uid="{00000000-0005-0000-0000-0000C0600000}"/>
    <cellStyle name="40% - Ênfase6 147 2" xfId="5670" xr:uid="{00000000-0005-0000-0000-0000C1600000}"/>
    <cellStyle name="40% - Ênfase6 147 3" xfId="8978" xr:uid="{00000000-0005-0000-0000-0000C2600000}"/>
    <cellStyle name="40% - Ênfase6 147 4" xfId="12367" xr:uid="{00000000-0005-0000-0000-0000C3600000}"/>
    <cellStyle name="40% - Ênfase6 147 5" xfId="15681" xr:uid="{00000000-0005-0000-0000-0000C4600000}"/>
    <cellStyle name="40% - Ênfase6 147 6" xfId="18990" xr:uid="{00000000-0005-0000-0000-0000C5600000}"/>
    <cellStyle name="40% - Ênfase6 147 7" xfId="22331" xr:uid="{00000000-0005-0000-0000-0000C6600000}"/>
    <cellStyle name="40% - Ênfase6 147 8" xfId="25696" xr:uid="{00000000-0005-0000-0000-0000C7600000}"/>
    <cellStyle name="40% - Ênfase6 147 9" xfId="29005" xr:uid="{00000000-0005-0000-0000-0000C8600000}"/>
    <cellStyle name="40% - Ênfase6 148" xfId="2320" xr:uid="{00000000-0005-0000-0000-0000C9600000}"/>
    <cellStyle name="40% - Ênfase6 148 2" xfId="5684" xr:uid="{00000000-0005-0000-0000-0000CA600000}"/>
    <cellStyle name="40% - Ênfase6 148 3" xfId="8992" xr:uid="{00000000-0005-0000-0000-0000CB600000}"/>
    <cellStyle name="40% - Ênfase6 148 4" xfId="12381" xr:uid="{00000000-0005-0000-0000-0000CC600000}"/>
    <cellStyle name="40% - Ênfase6 148 5" xfId="15695" xr:uid="{00000000-0005-0000-0000-0000CD600000}"/>
    <cellStyle name="40% - Ênfase6 148 6" xfId="19004" xr:uid="{00000000-0005-0000-0000-0000CE600000}"/>
    <cellStyle name="40% - Ênfase6 148 7" xfId="22345" xr:uid="{00000000-0005-0000-0000-0000CF600000}"/>
    <cellStyle name="40% - Ênfase6 148 8" xfId="25710" xr:uid="{00000000-0005-0000-0000-0000D0600000}"/>
    <cellStyle name="40% - Ênfase6 148 9" xfId="29019" xr:uid="{00000000-0005-0000-0000-0000D1600000}"/>
    <cellStyle name="40% - Ênfase6 149" xfId="2334" xr:uid="{00000000-0005-0000-0000-0000D2600000}"/>
    <cellStyle name="40% - Ênfase6 149 2" xfId="5698" xr:uid="{00000000-0005-0000-0000-0000D3600000}"/>
    <cellStyle name="40% - Ênfase6 149 3" xfId="9006" xr:uid="{00000000-0005-0000-0000-0000D4600000}"/>
    <cellStyle name="40% - Ênfase6 149 4" xfId="12395" xr:uid="{00000000-0005-0000-0000-0000D5600000}"/>
    <cellStyle name="40% - Ênfase6 149 5" xfId="15709" xr:uid="{00000000-0005-0000-0000-0000D6600000}"/>
    <cellStyle name="40% - Ênfase6 149 6" xfId="19018" xr:uid="{00000000-0005-0000-0000-0000D7600000}"/>
    <cellStyle name="40% - Ênfase6 149 7" xfId="22359" xr:uid="{00000000-0005-0000-0000-0000D8600000}"/>
    <cellStyle name="40% - Ênfase6 149 8" xfId="25724" xr:uid="{00000000-0005-0000-0000-0000D9600000}"/>
    <cellStyle name="40% - Ênfase6 149 9" xfId="29033" xr:uid="{00000000-0005-0000-0000-0000DA600000}"/>
    <cellStyle name="40% - Ênfase6 15" xfId="507" xr:uid="{00000000-0005-0000-0000-0000DB600000}"/>
    <cellStyle name="40% - Ênfase6 15 2" xfId="3871" xr:uid="{00000000-0005-0000-0000-0000DC600000}"/>
    <cellStyle name="40% - Ênfase6 15 3" xfId="7179" xr:uid="{00000000-0005-0000-0000-0000DD600000}"/>
    <cellStyle name="40% - Ênfase6 15 4" xfId="10568" xr:uid="{00000000-0005-0000-0000-0000DE600000}"/>
    <cellStyle name="40% - Ênfase6 15 5" xfId="13882" xr:uid="{00000000-0005-0000-0000-0000DF600000}"/>
    <cellStyle name="40% - Ênfase6 15 6" xfId="17191" xr:uid="{00000000-0005-0000-0000-0000E0600000}"/>
    <cellStyle name="40% - Ênfase6 15 7" xfId="20532" xr:uid="{00000000-0005-0000-0000-0000E1600000}"/>
    <cellStyle name="40% - Ênfase6 15 8" xfId="23897" xr:uid="{00000000-0005-0000-0000-0000E2600000}"/>
    <cellStyle name="40% - Ênfase6 15 9" xfId="27206" xr:uid="{00000000-0005-0000-0000-0000E3600000}"/>
    <cellStyle name="40% - Ênfase6 150" xfId="1841" xr:uid="{00000000-0005-0000-0000-0000E4600000}"/>
    <cellStyle name="40% - Ênfase6 150 2" xfId="5205" xr:uid="{00000000-0005-0000-0000-0000E5600000}"/>
    <cellStyle name="40% - Ênfase6 150 3" xfId="8513" xr:uid="{00000000-0005-0000-0000-0000E6600000}"/>
    <cellStyle name="40% - Ênfase6 150 4" xfId="11902" xr:uid="{00000000-0005-0000-0000-0000E7600000}"/>
    <cellStyle name="40% - Ênfase6 150 5" xfId="15216" xr:uid="{00000000-0005-0000-0000-0000E8600000}"/>
    <cellStyle name="40% - Ênfase6 150 6" xfId="18525" xr:uid="{00000000-0005-0000-0000-0000E9600000}"/>
    <cellStyle name="40% - Ênfase6 150 7" xfId="21866" xr:uid="{00000000-0005-0000-0000-0000EA600000}"/>
    <cellStyle name="40% - Ênfase6 150 8" xfId="25231" xr:uid="{00000000-0005-0000-0000-0000EB600000}"/>
    <cellStyle name="40% - Ênfase6 150 9" xfId="28540" xr:uid="{00000000-0005-0000-0000-0000EC600000}"/>
    <cellStyle name="40% - Ênfase6 151" xfId="2359" xr:uid="{00000000-0005-0000-0000-0000ED600000}"/>
    <cellStyle name="40% - Ênfase6 151 2" xfId="5723" xr:uid="{00000000-0005-0000-0000-0000EE600000}"/>
    <cellStyle name="40% - Ênfase6 151 3" xfId="9031" xr:uid="{00000000-0005-0000-0000-0000EF600000}"/>
    <cellStyle name="40% - Ênfase6 151 4" xfId="12420" xr:uid="{00000000-0005-0000-0000-0000F0600000}"/>
    <cellStyle name="40% - Ênfase6 151 5" xfId="15734" xr:uid="{00000000-0005-0000-0000-0000F1600000}"/>
    <cellStyle name="40% - Ênfase6 151 6" xfId="19043" xr:uid="{00000000-0005-0000-0000-0000F2600000}"/>
    <cellStyle name="40% - Ênfase6 151 7" xfId="22384" xr:uid="{00000000-0005-0000-0000-0000F3600000}"/>
    <cellStyle name="40% - Ênfase6 151 8" xfId="25749" xr:uid="{00000000-0005-0000-0000-0000F4600000}"/>
    <cellStyle name="40% - Ênfase6 151 9" xfId="29058" xr:uid="{00000000-0005-0000-0000-0000F5600000}"/>
    <cellStyle name="40% - Ênfase6 152" xfId="2373" xr:uid="{00000000-0005-0000-0000-0000F6600000}"/>
    <cellStyle name="40% - Ênfase6 152 2" xfId="5737" xr:uid="{00000000-0005-0000-0000-0000F7600000}"/>
    <cellStyle name="40% - Ênfase6 152 3" xfId="9045" xr:uid="{00000000-0005-0000-0000-0000F8600000}"/>
    <cellStyle name="40% - Ênfase6 152 4" xfId="12434" xr:uid="{00000000-0005-0000-0000-0000F9600000}"/>
    <cellStyle name="40% - Ênfase6 152 5" xfId="15748" xr:uid="{00000000-0005-0000-0000-0000FA600000}"/>
    <cellStyle name="40% - Ênfase6 152 6" xfId="19057" xr:uid="{00000000-0005-0000-0000-0000FB600000}"/>
    <cellStyle name="40% - Ênfase6 152 7" xfId="22398" xr:uid="{00000000-0005-0000-0000-0000FC600000}"/>
    <cellStyle name="40% - Ênfase6 152 8" xfId="25763" xr:uid="{00000000-0005-0000-0000-0000FD600000}"/>
    <cellStyle name="40% - Ênfase6 152 9" xfId="29072" xr:uid="{00000000-0005-0000-0000-0000FE600000}"/>
    <cellStyle name="40% - Ênfase6 153" xfId="2387" xr:uid="{00000000-0005-0000-0000-0000FF600000}"/>
    <cellStyle name="40% - Ênfase6 153 2" xfId="5751" xr:uid="{00000000-0005-0000-0000-000000610000}"/>
    <cellStyle name="40% - Ênfase6 153 3" xfId="9059" xr:uid="{00000000-0005-0000-0000-000001610000}"/>
    <cellStyle name="40% - Ênfase6 153 4" xfId="12448" xr:uid="{00000000-0005-0000-0000-000002610000}"/>
    <cellStyle name="40% - Ênfase6 153 5" xfId="15762" xr:uid="{00000000-0005-0000-0000-000003610000}"/>
    <cellStyle name="40% - Ênfase6 153 6" xfId="19071" xr:uid="{00000000-0005-0000-0000-000004610000}"/>
    <cellStyle name="40% - Ênfase6 153 7" xfId="22412" xr:uid="{00000000-0005-0000-0000-000005610000}"/>
    <cellStyle name="40% - Ênfase6 153 8" xfId="25777" xr:uid="{00000000-0005-0000-0000-000006610000}"/>
    <cellStyle name="40% - Ênfase6 153 9" xfId="29086" xr:uid="{00000000-0005-0000-0000-000007610000}"/>
    <cellStyle name="40% - Ênfase6 154" xfId="2401" xr:uid="{00000000-0005-0000-0000-000008610000}"/>
    <cellStyle name="40% - Ênfase6 154 2" xfId="5765" xr:uid="{00000000-0005-0000-0000-000009610000}"/>
    <cellStyle name="40% - Ênfase6 154 3" xfId="9073" xr:uid="{00000000-0005-0000-0000-00000A610000}"/>
    <cellStyle name="40% - Ênfase6 154 4" xfId="12462" xr:uid="{00000000-0005-0000-0000-00000B610000}"/>
    <cellStyle name="40% - Ênfase6 154 5" xfId="15776" xr:uid="{00000000-0005-0000-0000-00000C610000}"/>
    <cellStyle name="40% - Ênfase6 154 6" xfId="19085" xr:uid="{00000000-0005-0000-0000-00000D610000}"/>
    <cellStyle name="40% - Ênfase6 154 7" xfId="22426" xr:uid="{00000000-0005-0000-0000-00000E610000}"/>
    <cellStyle name="40% - Ênfase6 154 8" xfId="25791" xr:uid="{00000000-0005-0000-0000-00000F610000}"/>
    <cellStyle name="40% - Ênfase6 154 9" xfId="29100" xr:uid="{00000000-0005-0000-0000-000010610000}"/>
    <cellStyle name="40% - Ênfase6 155" xfId="2415" xr:uid="{00000000-0005-0000-0000-000011610000}"/>
    <cellStyle name="40% - Ênfase6 155 2" xfId="5779" xr:uid="{00000000-0005-0000-0000-000012610000}"/>
    <cellStyle name="40% - Ênfase6 155 3" xfId="9087" xr:uid="{00000000-0005-0000-0000-000013610000}"/>
    <cellStyle name="40% - Ênfase6 155 4" xfId="12476" xr:uid="{00000000-0005-0000-0000-000014610000}"/>
    <cellStyle name="40% - Ênfase6 155 5" xfId="15790" xr:uid="{00000000-0005-0000-0000-000015610000}"/>
    <cellStyle name="40% - Ênfase6 155 6" xfId="19099" xr:uid="{00000000-0005-0000-0000-000016610000}"/>
    <cellStyle name="40% - Ênfase6 155 7" xfId="22440" xr:uid="{00000000-0005-0000-0000-000017610000}"/>
    <cellStyle name="40% - Ênfase6 155 8" xfId="25805" xr:uid="{00000000-0005-0000-0000-000018610000}"/>
    <cellStyle name="40% - Ênfase6 155 9" xfId="29114" xr:uid="{00000000-0005-0000-0000-000019610000}"/>
    <cellStyle name="40% - Ênfase6 156" xfId="2429" xr:uid="{00000000-0005-0000-0000-00001A610000}"/>
    <cellStyle name="40% - Ênfase6 156 2" xfId="5793" xr:uid="{00000000-0005-0000-0000-00001B610000}"/>
    <cellStyle name="40% - Ênfase6 156 3" xfId="9101" xr:uid="{00000000-0005-0000-0000-00001C610000}"/>
    <cellStyle name="40% - Ênfase6 156 4" xfId="12490" xr:uid="{00000000-0005-0000-0000-00001D610000}"/>
    <cellStyle name="40% - Ênfase6 156 5" xfId="15804" xr:uid="{00000000-0005-0000-0000-00001E610000}"/>
    <cellStyle name="40% - Ênfase6 156 6" xfId="19113" xr:uid="{00000000-0005-0000-0000-00001F610000}"/>
    <cellStyle name="40% - Ênfase6 156 7" xfId="22454" xr:uid="{00000000-0005-0000-0000-000020610000}"/>
    <cellStyle name="40% - Ênfase6 156 8" xfId="25819" xr:uid="{00000000-0005-0000-0000-000021610000}"/>
    <cellStyle name="40% - Ênfase6 156 9" xfId="29128" xr:uid="{00000000-0005-0000-0000-000022610000}"/>
    <cellStyle name="40% - Ênfase6 157" xfId="2443" xr:uid="{00000000-0005-0000-0000-000023610000}"/>
    <cellStyle name="40% - Ênfase6 157 2" xfId="5807" xr:uid="{00000000-0005-0000-0000-000024610000}"/>
    <cellStyle name="40% - Ênfase6 157 3" xfId="9115" xr:uid="{00000000-0005-0000-0000-000025610000}"/>
    <cellStyle name="40% - Ênfase6 157 4" xfId="12504" xr:uid="{00000000-0005-0000-0000-000026610000}"/>
    <cellStyle name="40% - Ênfase6 157 5" xfId="15818" xr:uid="{00000000-0005-0000-0000-000027610000}"/>
    <cellStyle name="40% - Ênfase6 157 6" xfId="19127" xr:uid="{00000000-0005-0000-0000-000028610000}"/>
    <cellStyle name="40% - Ênfase6 157 7" xfId="22468" xr:uid="{00000000-0005-0000-0000-000029610000}"/>
    <cellStyle name="40% - Ênfase6 157 8" xfId="25833" xr:uid="{00000000-0005-0000-0000-00002A610000}"/>
    <cellStyle name="40% - Ênfase6 157 9" xfId="29142" xr:uid="{00000000-0005-0000-0000-00002B610000}"/>
    <cellStyle name="40% - Ênfase6 158" xfId="2457" xr:uid="{00000000-0005-0000-0000-00002C610000}"/>
    <cellStyle name="40% - Ênfase6 158 2" xfId="5821" xr:uid="{00000000-0005-0000-0000-00002D610000}"/>
    <cellStyle name="40% - Ênfase6 158 3" xfId="9129" xr:uid="{00000000-0005-0000-0000-00002E610000}"/>
    <cellStyle name="40% - Ênfase6 158 4" xfId="12518" xr:uid="{00000000-0005-0000-0000-00002F610000}"/>
    <cellStyle name="40% - Ênfase6 158 5" xfId="15832" xr:uid="{00000000-0005-0000-0000-000030610000}"/>
    <cellStyle name="40% - Ênfase6 158 6" xfId="19141" xr:uid="{00000000-0005-0000-0000-000031610000}"/>
    <cellStyle name="40% - Ênfase6 158 7" xfId="22482" xr:uid="{00000000-0005-0000-0000-000032610000}"/>
    <cellStyle name="40% - Ênfase6 158 8" xfId="25847" xr:uid="{00000000-0005-0000-0000-000033610000}"/>
    <cellStyle name="40% - Ênfase6 158 9" xfId="29156" xr:uid="{00000000-0005-0000-0000-000034610000}"/>
    <cellStyle name="40% - Ênfase6 159" xfId="2471" xr:uid="{00000000-0005-0000-0000-000035610000}"/>
    <cellStyle name="40% - Ênfase6 159 2" xfId="5835" xr:uid="{00000000-0005-0000-0000-000036610000}"/>
    <cellStyle name="40% - Ênfase6 159 3" xfId="9143" xr:uid="{00000000-0005-0000-0000-000037610000}"/>
    <cellStyle name="40% - Ênfase6 159 4" xfId="12532" xr:uid="{00000000-0005-0000-0000-000038610000}"/>
    <cellStyle name="40% - Ênfase6 159 5" xfId="15846" xr:uid="{00000000-0005-0000-0000-000039610000}"/>
    <cellStyle name="40% - Ênfase6 159 6" xfId="19155" xr:uid="{00000000-0005-0000-0000-00003A610000}"/>
    <cellStyle name="40% - Ênfase6 159 7" xfId="22496" xr:uid="{00000000-0005-0000-0000-00003B610000}"/>
    <cellStyle name="40% - Ênfase6 159 8" xfId="25861" xr:uid="{00000000-0005-0000-0000-00003C610000}"/>
    <cellStyle name="40% - Ênfase6 159 9" xfId="29170" xr:uid="{00000000-0005-0000-0000-00003D610000}"/>
    <cellStyle name="40% - Ênfase6 16" xfId="520" xr:uid="{00000000-0005-0000-0000-00003E610000}"/>
    <cellStyle name="40% - Ênfase6 16 2" xfId="3884" xr:uid="{00000000-0005-0000-0000-00003F610000}"/>
    <cellStyle name="40% - Ênfase6 16 3" xfId="7192" xr:uid="{00000000-0005-0000-0000-000040610000}"/>
    <cellStyle name="40% - Ênfase6 16 4" xfId="10581" xr:uid="{00000000-0005-0000-0000-000041610000}"/>
    <cellStyle name="40% - Ênfase6 16 5" xfId="13895" xr:uid="{00000000-0005-0000-0000-000042610000}"/>
    <cellStyle name="40% - Ênfase6 16 6" xfId="17204" xr:uid="{00000000-0005-0000-0000-000043610000}"/>
    <cellStyle name="40% - Ênfase6 16 7" xfId="20545" xr:uid="{00000000-0005-0000-0000-000044610000}"/>
    <cellStyle name="40% - Ênfase6 16 8" xfId="23910" xr:uid="{00000000-0005-0000-0000-000045610000}"/>
    <cellStyle name="40% - Ênfase6 16 9" xfId="27219" xr:uid="{00000000-0005-0000-0000-000046610000}"/>
    <cellStyle name="40% - Ênfase6 160" xfId="2485" xr:uid="{00000000-0005-0000-0000-000047610000}"/>
    <cellStyle name="40% - Ênfase6 160 2" xfId="5849" xr:uid="{00000000-0005-0000-0000-000048610000}"/>
    <cellStyle name="40% - Ênfase6 160 3" xfId="9157" xr:uid="{00000000-0005-0000-0000-000049610000}"/>
    <cellStyle name="40% - Ênfase6 160 4" xfId="12546" xr:uid="{00000000-0005-0000-0000-00004A610000}"/>
    <cellStyle name="40% - Ênfase6 160 5" xfId="15860" xr:uid="{00000000-0005-0000-0000-00004B610000}"/>
    <cellStyle name="40% - Ênfase6 160 6" xfId="19169" xr:uid="{00000000-0005-0000-0000-00004C610000}"/>
    <cellStyle name="40% - Ênfase6 160 7" xfId="22510" xr:uid="{00000000-0005-0000-0000-00004D610000}"/>
    <cellStyle name="40% - Ênfase6 160 8" xfId="25875" xr:uid="{00000000-0005-0000-0000-00004E610000}"/>
    <cellStyle name="40% - Ênfase6 160 9" xfId="29184" xr:uid="{00000000-0005-0000-0000-00004F610000}"/>
    <cellStyle name="40% - Ênfase6 161" xfId="2499" xr:uid="{00000000-0005-0000-0000-000050610000}"/>
    <cellStyle name="40% - Ênfase6 161 2" xfId="5863" xr:uid="{00000000-0005-0000-0000-000051610000}"/>
    <cellStyle name="40% - Ênfase6 161 3" xfId="9171" xr:uid="{00000000-0005-0000-0000-000052610000}"/>
    <cellStyle name="40% - Ênfase6 161 4" xfId="12560" xr:uid="{00000000-0005-0000-0000-000053610000}"/>
    <cellStyle name="40% - Ênfase6 161 5" xfId="15874" xr:uid="{00000000-0005-0000-0000-000054610000}"/>
    <cellStyle name="40% - Ênfase6 161 6" xfId="19183" xr:uid="{00000000-0005-0000-0000-000055610000}"/>
    <cellStyle name="40% - Ênfase6 161 7" xfId="22524" xr:uid="{00000000-0005-0000-0000-000056610000}"/>
    <cellStyle name="40% - Ênfase6 161 8" xfId="25889" xr:uid="{00000000-0005-0000-0000-000057610000}"/>
    <cellStyle name="40% - Ênfase6 161 9" xfId="29198" xr:uid="{00000000-0005-0000-0000-000058610000}"/>
    <cellStyle name="40% - Ênfase6 162" xfId="2513" xr:uid="{00000000-0005-0000-0000-000059610000}"/>
    <cellStyle name="40% - Ênfase6 162 2" xfId="5877" xr:uid="{00000000-0005-0000-0000-00005A610000}"/>
    <cellStyle name="40% - Ênfase6 162 3" xfId="9185" xr:uid="{00000000-0005-0000-0000-00005B610000}"/>
    <cellStyle name="40% - Ênfase6 162 4" xfId="12574" xr:uid="{00000000-0005-0000-0000-00005C610000}"/>
    <cellStyle name="40% - Ênfase6 162 5" xfId="15888" xr:uid="{00000000-0005-0000-0000-00005D610000}"/>
    <cellStyle name="40% - Ênfase6 162 6" xfId="19197" xr:uid="{00000000-0005-0000-0000-00005E610000}"/>
    <cellStyle name="40% - Ênfase6 162 7" xfId="22538" xr:uid="{00000000-0005-0000-0000-00005F610000}"/>
    <cellStyle name="40% - Ênfase6 162 8" xfId="25903" xr:uid="{00000000-0005-0000-0000-000060610000}"/>
    <cellStyle name="40% - Ênfase6 162 9" xfId="29212" xr:uid="{00000000-0005-0000-0000-000061610000}"/>
    <cellStyle name="40% - Ênfase6 163" xfId="2539" xr:uid="{00000000-0005-0000-0000-000062610000}"/>
    <cellStyle name="40% - Ênfase6 163 2" xfId="5903" xr:uid="{00000000-0005-0000-0000-000063610000}"/>
    <cellStyle name="40% - Ênfase6 163 3" xfId="9211" xr:uid="{00000000-0005-0000-0000-000064610000}"/>
    <cellStyle name="40% - Ênfase6 163 4" xfId="12600" xr:uid="{00000000-0005-0000-0000-000065610000}"/>
    <cellStyle name="40% - Ênfase6 163 5" xfId="15914" xr:uid="{00000000-0005-0000-0000-000066610000}"/>
    <cellStyle name="40% - Ênfase6 163 6" xfId="19223" xr:uid="{00000000-0005-0000-0000-000067610000}"/>
    <cellStyle name="40% - Ênfase6 163 7" xfId="22564" xr:uid="{00000000-0005-0000-0000-000068610000}"/>
    <cellStyle name="40% - Ênfase6 163 8" xfId="25929" xr:uid="{00000000-0005-0000-0000-000069610000}"/>
    <cellStyle name="40% - Ênfase6 163 9" xfId="29238" xr:uid="{00000000-0005-0000-0000-00006A610000}"/>
    <cellStyle name="40% - Ênfase6 164" xfId="2544" xr:uid="{00000000-0005-0000-0000-00006B610000}"/>
    <cellStyle name="40% - Ênfase6 164 2" xfId="5908" xr:uid="{00000000-0005-0000-0000-00006C610000}"/>
    <cellStyle name="40% - Ênfase6 164 3" xfId="9216" xr:uid="{00000000-0005-0000-0000-00006D610000}"/>
    <cellStyle name="40% - Ênfase6 164 4" xfId="12605" xr:uid="{00000000-0005-0000-0000-00006E610000}"/>
    <cellStyle name="40% - Ênfase6 164 5" xfId="15919" xr:uid="{00000000-0005-0000-0000-00006F610000}"/>
    <cellStyle name="40% - Ênfase6 164 6" xfId="19228" xr:uid="{00000000-0005-0000-0000-000070610000}"/>
    <cellStyle name="40% - Ênfase6 164 7" xfId="22569" xr:uid="{00000000-0005-0000-0000-000071610000}"/>
    <cellStyle name="40% - Ênfase6 164 8" xfId="25934" xr:uid="{00000000-0005-0000-0000-000072610000}"/>
    <cellStyle name="40% - Ênfase6 164 9" xfId="29243" xr:uid="{00000000-0005-0000-0000-000073610000}"/>
    <cellStyle name="40% - Ênfase6 165" xfId="2540" xr:uid="{00000000-0005-0000-0000-000074610000}"/>
    <cellStyle name="40% - Ênfase6 165 2" xfId="5904" xr:uid="{00000000-0005-0000-0000-000075610000}"/>
    <cellStyle name="40% - Ênfase6 165 3" xfId="9212" xr:uid="{00000000-0005-0000-0000-000076610000}"/>
    <cellStyle name="40% - Ênfase6 165 4" xfId="12601" xr:uid="{00000000-0005-0000-0000-000077610000}"/>
    <cellStyle name="40% - Ênfase6 165 5" xfId="15915" xr:uid="{00000000-0005-0000-0000-000078610000}"/>
    <cellStyle name="40% - Ênfase6 165 6" xfId="19224" xr:uid="{00000000-0005-0000-0000-000079610000}"/>
    <cellStyle name="40% - Ênfase6 165 7" xfId="22565" xr:uid="{00000000-0005-0000-0000-00007A610000}"/>
    <cellStyle name="40% - Ênfase6 165 8" xfId="25930" xr:uid="{00000000-0005-0000-0000-00007B610000}"/>
    <cellStyle name="40% - Ênfase6 165 9" xfId="29239" xr:uid="{00000000-0005-0000-0000-00007C610000}"/>
    <cellStyle name="40% - Ênfase6 166" xfId="2569" xr:uid="{00000000-0005-0000-0000-00007D610000}"/>
    <cellStyle name="40% - Ênfase6 166 2" xfId="5933" xr:uid="{00000000-0005-0000-0000-00007E610000}"/>
    <cellStyle name="40% - Ênfase6 166 3" xfId="9241" xr:uid="{00000000-0005-0000-0000-00007F610000}"/>
    <cellStyle name="40% - Ênfase6 166 4" xfId="12630" xr:uid="{00000000-0005-0000-0000-000080610000}"/>
    <cellStyle name="40% - Ênfase6 166 5" xfId="15944" xr:uid="{00000000-0005-0000-0000-000081610000}"/>
    <cellStyle name="40% - Ênfase6 166 6" xfId="19253" xr:uid="{00000000-0005-0000-0000-000082610000}"/>
    <cellStyle name="40% - Ênfase6 166 7" xfId="22594" xr:uid="{00000000-0005-0000-0000-000083610000}"/>
    <cellStyle name="40% - Ênfase6 166 8" xfId="25959" xr:uid="{00000000-0005-0000-0000-000084610000}"/>
    <cellStyle name="40% - Ênfase6 166 9" xfId="29268" xr:uid="{00000000-0005-0000-0000-000085610000}"/>
    <cellStyle name="40% - Ênfase6 167" xfId="2582" xr:uid="{00000000-0005-0000-0000-000086610000}"/>
    <cellStyle name="40% - Ênfase6 167 2" xfId="5946" xr:uid="{00000000-0005-0000-0000-000087610000}"/>
    <cellStyle name="40% - Ênfase6 167 3" xfId="9254" xr:uid="{00000000-0005-0000-0000-000088610000}"/>
    <cellStyle name="40% - Ênfase6 167 4" xfId="12643" xr:uid="{00000000-0005-0000-0000-000089610000}"/>
    <cellStyle name="40% - Ênfase6 167 5" xfId="15957" xr:uid="{00000000-0005-0000-0000-00008A610000}"/>
    <cellStyle name="40% - Ênfase6 167 6" xfId="19266" xr:uid="{00000000-0005-0000-0000-00008B610000}"/>
    <cellStyle name="40% - Ênfase6 167 7" xfId="22607" xr:uid="{00000000-0005-0000-0000-00008C610000}"/>
    <cellStyle name="40% - Ênfase6 167 8" xfId="25972" xr:uid="{00000000-0005-0000-0000-00008D610000}"/>
    <cellStyle name="40% - Ênfase6 167 9" xfId="29281" xr:uid="{00000000-0005-0000-0000-00008E610000}"/>
    <cellStyle name="40% - Ênfase6 168" xfId="2595" xr:uid="{00000000-0005-0000-0000-00008F610000}"/>
    <cellStyle name="40% - Ênfase6 168 2" xfId="5959" xr:uid="{00000000-0005-0000-0000-000090610000}"/>
    <cellStyle name="40% - Ênfase6 168 3" xfId="9267" xr:uid="{00000000-0005-0000-0000-000091610000}"/>
    <cellStyle name="40% - Ênfase6 168 4" xfId="12656" xr:uid="{00000000-0005-0000-0000-000092610000}"/>
    <cellStyle name="40% - Ênfase6 168 5" xfId="15970" xr:uid="{00000000-0005-0000-0000-000093610000}"/>
    <cellStyle name="40% - Ênfase6 168 6" xfId="19279" xr:uid="{00000000-0005-0000-0000-000094610000}"/>
    <cellStyle name="40% - Ênfase6 168 7" xfId="22620" xr:uid="{00000000-0005-0000-0000-000095610000}"/>
    <cellStyle name="40% - Ênfase6 168 8" xfId="25985" xr:uid="{00000000-0005-0000-0000-000096610000}"/>
    <cellStyle name="40% - Ênfase6 168 9" xfId="29294" xr:uid="{00000000-0005-0000-0000-000097610000}"/>
    <cellStyle name="40% - Ênfase6 169" xfId="2608" xr:uid="{00000000-0005-0000-0000-000098610000}"/>
    <cellStyle name="40% - Ênfase6 169 2" xfId="5972" xr:uid="{00000000-0005-0000-0000-000099610000}"/>
    <cellStyle name="40% - Ênfase6 169 3" xfId="9280" xr:uid="{00000000-0005-0000-0000-00009A610000}"/>
    <cellStyle name="40% - Ênfase6 169 4" xfId="12669" xr:uid="{00000000-0005-0000-0000-00009B610000}"/>
    <cellStyle name="40% - Ênfase6 169 5" xfId="15983" xr:uid="{00000000-0005-0000-0000-00009C610000}"/>
    <cellStyle name="40% - Ênfase6 169 6" xfId="19292" xr:uid="{00000000-0005-0000-0000-00009D610000}"/>
    <cellStyle name="40% - Ênfase6 169 7" xfId="22633" xr:uid="{00000000-0005-0000-0000-00009E610000}"/>
    <cellStyle name="40% - Ênfase6 169 8" xfId="25998" xr:uid="{00000000-0005-0000-0000-00009F610000}"/>
    <cellStyle name="40% - Ênfase6 169 9" xfId="29307" xr:uid="{00000000-0005-0000-0000-0000A0610000}"/>
    <cellStyle name="40% - Ênfase6 17" xfId="533" xr:uid="{00000000-0005-0000-0000-0000A1610000}"/>
    <cellStyle name="40% - Ênfase6 17 2" xfId="3897" xr:uid="{00000000-0005-0000-0000-0000A2610000}"/>
    <cellStyle name="40% - Ênfase6 17 3" xfId="7205" xr:uid="{00000000-0005-0000-0000-0000A3610000}"/>
    <cellStyle name="40% - Ênfase6 17 4" xfId="10594" xr:uid="{00000000-0005-0000-0000-0000A4610000}"/>
    <cellStyle name="40% - Ênfase6 17 5" xfId="13908" xr:uid="{00000000-0005-0000-0000-0000A5610000}"/>
    <cellStyle name="40% - Ênfase6 17 6" xfId="17217" xr:uid="{00000000-0005-0000-0000-0000A6610000}"/>
    <cellStyle name="40% - Ênfase6 17 7" xfId="20558" xr:uid="{00000000-0005-0000-0000-0000A7610000}"/>
    <cellStyle name="40% - Ênfase6 17 8" xfId="23923" xr:uid="{00000000-0005-0000-0000-0000A8610000}"/>
    <cellStyle name="40% - Ênfase6 17 9" xfId="27232" xr:uid="{00000000-0005-0000-0000-0000A9610000}"/>
    <cellStyle name="40% - Ênfase6 170" xfId="2621" xr:uid="{00000000-0005-0000-0000-0000AA610000}"/>
    <cellStyle name="40% - Ênfase6 170 2" xfId="5985" xr:uid="{00000000-0005-0000-0000-0000AB610000}"/>
    <cellStyle name="40% - Ênfase6 170 3" xfId="9293" xr:uid="{00000000-0005-0000-0000-0000AC610000}"/>
    <cellStyle name="40% - Ênfase6 170 4" xfId="12682" xr:uid="{00000000-0005-0000-0000-0000AD610000}"/>
    <cellStyle name="40% - Ênfase6 170 5" xfId="15996" xr:uid="{00000000-0005-0000-0000-0000AE610000}"/>
    <cellStyle name="40% - Ênfase6 170 6" xfId="19305" xr:uid="{00000000-0005-0000-0000-0000AF610000}"/>
    <cellStyle name="40% - Ênfase6 170 7" xfId="22646" xr:uid="{00000000-0005-0000-0000-0000B0610000}"/>
    <cellStyle name="40% - Ênfase6 170 8" xfId="26011" xr:uid="{00000000-0005-0000-0000-0000B1610000}"/>
    <cellStyle name="40% - Ênfase6 170 9" xfId="29320" xr:uid="{00000000-0005-0000-0000-0000B2610000}"/>
    <cellStyle name="40% - Ênfase6 171" xfId="2634" xr:uid="{00000000-0005-0000-0000-0000B3610000}"/>
    <cellStyle name="40% - Ênfase6 171 2" xfId="5998" xr:uid="{00000000-0005-0000-0000-0000B4610000}"/>
    <cellStyle name="40% - Ênfase6 171 3" xfId="9306" xr:uid="{00000000-0005-0000-0000-0000B5610000}"/>
    <cellStyle name="40% - Ênfase6 171 4" xfId="12695" xr:uid="{00000000-0005-0000-0000-0000B6610000}"/>
    <cellStyle name="40% - Ênfase6 171 5" xfId="16009" xr:uid="{00000000-0005-0000-0000-0000B7610000}"/>
    <cellStyle name="40% - Ênfase6 171 6" xfId="19318" xr:uid="{00000000-0005-0000-0000-0000B8610000}"/>
    <cellStyle name="40% - Ênfase6 171 7" xfId="22659" xr:uid="{00000000-0005-0000-0000-0000B9610000}"/>
    <cellStyle name="40% - Ênfase6 171 8" xfId="26024" xr:uid="{00000000-0005-0000-0000-0000BA610000}"/>
    <cellStyle name="40% - Ênfase6 171 9" xfId="29333" xr:uid="{00000000-0005-0000-0000-0000BB610000}"/>
    <cellStyle name="40% - Ênfase6 172" xfId="2647" xr:uid="{00000000-0005-0000-0000-0000BC610000}"/>
    <cellStyle name="40% - Ênfase6 172 2" xfId="6011" xr:uid="{00000000-0005-0000-0000-0000BD610000}"/>
    <cellStyle name="40% - Ênfase6 172 3" xfId="9319" xr:uid="{00000000-0005-0000-0000-0000BE610000}"/>
    <cellStyle name="40% - Ênfase6 172 4" xfId="12708" xr:uid="{00000000-0005-0000-0000-0000BF610000}"/>
    <cellStyle name="40% - Ênfase6 172 5" xfId="16022" xr:uid="{00000000-0005-0000-0000-0000C0610000}"/>
    <cellStyle name="40% - Ênfase6 172 6" xfId="19331" xr:uid="{00000000-0005-0000-0000-0000C1610000}"/>
    <cellStyle name="40% - Ênfase6 172 7" xfId="22672" xr:uid="{00000000-0005-0000-0000-0000C2610000}"/>
    <cellStyle name="40% - Ênfase6 172 8" xfId="26037" xr:uid="{00000000-0005-0000-0000-0000C3610000}"/>
    <cellStyle name="40% - Ênfase6 172 9" xfId="29346" xr:uid="{00000000-0005-0000-0000-0000C4610000}"/>
    <cellStyle name="40% - Ênfase6 173" xfId="2660" xr:uid="{00000000-0005-0000-0000-0000C5610000}"/>
    <cellStyle name="40% - Ênfase6 173 2" xfId="6024" xr:uid="{00000000-0005-0000-0000-0000C6610000}"/>
    <cellStyle name="40% - Ênfase6 173 3" xfId="9332" xr:uid="{00000000-0005-0000-0000-0000C7610000}"/>
    <cellStyle name="40% - Ênfase6 173 4" xfId="12721" xr:uid="{00000000-0005-0000-0000-0000C8610000}"/>
    <cellStyle name="40% - Ênfase6 173 5" xfId="16035" xr:uid="{00000000-0005-0000-0000-0000C9610000}"/>
    <cellStyle name="40% - Ênfase6 173 6" xfId="19344" xr:uid="{00000000-0005-0000-0000-0000CA610000}"/>
    <cellStyle name="40% - Ênfase6 173 7" xfId="22685" xr:uid="{00000000-0005-0000-0000-0000CB610000}"/>
    <cellStyle name="40% - Ênfase6 173 8" xfId="26050" xr:uid="{00000000-0005-0000-0000-0000CC610000}"/>
    <cellStyle name="40% - Ênfase6 173 9" xfId="29359" xr:uid="{00000000-0005-0000-0000-0000CD610000}"/>
    <cellStyle name="40% - Ênfase6 174" xfId="2673" xr:uid="{00000000-0005-0000-0000-0000CE610000}"/>
    <cellStyle name="40% - Ênfase6 174 2" xfId="6037" xr:uid="{00000000-0005-0000-0000-0000CF610000}"/>
    <cellStyle name="40% - Ênfase6 174 3" xfId="9345" xr:uid="{00000000-0005-0000-0000-0000D0610000}"/>
    <cellStyle name="40% - Ênfase6 174 4" xfId="12734" xr:uid="{00000000-0005-0000-0000-0000D1610000}"/>
    <cellStyle name="40% - Ênfase6 174 5" xfId="16048" xr:uid="{00000000-0005-0000-0000-0000D2610000}"/>
    <cellStyle name="40% - Ênfase6 174 6" xfId="19357" xr:uid="{00000000-0005-0000-0000-0000D3610000}"/>
    <cellStyle name="40% - Ênfase6 174 7" xfId="22698" xr:uid="{00000000-0005-0000-0000-0000D4610000}"/>
    <cellStyle name="40% - Ênfase6 174 8" xfId="26063" xr:uid="{00000000-0005-0000-0000-0000D5610000}"/>
    <cellStyle name="40% - Ênfase6 174 9" xfId="29372" xr:uid="{00000000-0005-0000-0000-0000D6610000}"/>
    <cellStyle name="40% - Ênfase6 175" xfId="2686" xr:uid="{00000000-0005-0000-0000-0000D7610000}"/>
    <cellStyle name="40% - Ênfase6 175 2" xfId="6050" xr:uid="{00000000-0005-0000-0000-0000D8610000}"/>
    <cellStyle name="40% - Ênfase6 175 3" xfId="9358" xr:uid="{00000000-0005-0000-0000-0000D9610000}"/>
    <cellStyle name="40% - Ênfase6 175 4" xfId="12747" xr:uid="{00000000-0005-0000-0000-0000DA610000}"/>
    <cellStyle name="40% - Ênfase6 175 5" xfId="16061" xr:uid="{00000000-0005-0000-0000-0000DB610000}"/>
    <cellStyle name="40% - Ênfase6 175 6" xfId="19370" xr:uid="{00000000-0005-0000-0000-0000DC610000}"/>
    <cellStyle name="40% - Ênfase6 175 7" xfId="22711" xr:uid="{00000000-0005-0000-0000-0000DD610000}"/>
    <cellStyle name="40% - Ênfase6 175 8" xfId="26076" xr:uid="{00000000-0005-0000-0000-0000DE610000}"/>
    <cellStyle name="40% - Ênfase6 175 9" xfId="29385" xr:uid="{00000000-0005-0000-0000-0000DF610000}"/>
    <cellStyle name="40% - Ênfase6 176" xfId="2699" xr:uid="{00000000-0005-0000-0000-0000E0610000}"/>
    <cellStyle name="40% - Ênfase6 176 2" xfId="6063" xr:uid="{00000000-0005-0000-0000-0000E1610000}"/>
    <cellStyle name="40% - Ênfase6 176 3" xfId="9371" xr:uid="{00000000-0005-0000-0000-0000E2610000}"/>
    <cellStyle name="40% - Ênfase6 176 4" xfId="12760" xr:uid="{00000000-0005-0000-0000-0000E3610000}"/>
    <cellStyle name="40% - Ênfase6 176 5" xfId="16074" xr:uid="{00000000-0005-0000-0000-0000E4610000}"/>
    <cellStyle name="40% - Ênfase6 176 6" xfId="19383" xr:uid="{00000000-0005-0000-0000-0000E5610000}"/>
    <cellStyle name="40% - Ênfase6 176 7" xfId="22724" xr:uid="{00000000-0005-0000-0000-0000E6610000}"/>
    <cellStyle name="40% - Ênfase6 176 8" xfId="26089" xr:uid="{00000000-0005-0000-0000-0000E7610000}"/>
    <cellStyle name="40% - Ênfase6 176 9" xfId="29398" xr:uid="{00000000-0005-0000-0000-0000E8610000}"/>
    <cellStyle name="40% - Ênfase6 177" xfId="2712" xr:uid="{00000000-0005-0000-0000-0000E9610000}"/>
    <cellStyle name="40% - Ênfase6 177 2" xfId="6076" xr:uid="{00000000-0005-0000-0000-0000EA610000}"/>
    <cellStyle name="40% - Ênfase6 177 3" xfId="9384" xr:uid="{00000000-0005-0000-0000-0000EB610000}"/>
    <cellStyle name="40% - Ênfase6 177 4" xfId="12773" xr:uid="{00000000-0005-0000-0000-0000EC610000}"/>
    <cellStyle name="40% - Ênfase6 177 5" xfId="16087" xr:uid="{00000000-0005-0000-0000-0000ED610000}"/>
    <cellStyle name="40% - Ênfase6 177 6" xfId="19396" xr:uid="{00000000-0005-0000-0000-0000EE610000}"/>
    <cellStyle name="40% - Ênfase6 177 7" xfId="22737" xr:uid="{00000000-0005-0000-0000-0000EF610000}"/>
    <cellStyle name="40% - Ênfase6 177 8" xfId="26102" xr:uid="{00000000-0005-0000-0000-0000F0610000}"/>
    <cellStyle name="40% - Ênfase6 177 9" xfId="29411" xr:uid="{00000000-0005-0000-0000-0000F1610000}"/>
    <cellStyle name="40% - Ênfase6 178" xfId="2725" xr:uid="{00000000-0005-0000-0000-0000F2610000}"/>
    <cellStyle name="40% - Ênfase6 178 2" xfId="6089" xr:uid="{00000000-0005-0000-0000-0000F3610000}"/>
    <cellStyle name="40% - Ênfase6 178 3" xfId="9397" xr:uid="{00000000-0005-0000-0000-0000F4610000}"/>
    <cellStyle name="40% - Ênfase6 178 4" xfId="12786" xr:uid="{00000000-0005-0000-0000-0000F5610000}"/>
    <cellStyle name="40% - Ênfase6 178 5" xfId="16100" xr:uid="{00000000-0005-0000-0000-0000F6610000}"/>
    <cellStyle name="40% - Ênfase6 178 6" xfId="19409" xr:uid="{00000000-0005-0000-0000-0000F7610000}"/>
    <cellStyle name="40% - Ênfase6 178 7" xfId="22750" xr:uid="{00000000-0005-0000-0000-0000F8610000}"/>
    <cellStyle name="40% - Ênfase6 178 8" xfId="26115" xr:uid="{00000000-0005-0000-0000-0000F9610000}"/>
    <cellStyle name="40% - Ênfase6 178 9" xfId="29424" xr:uid="{00000000-0005-0000-0000-0000FA610000}"/>
    <cellStyle name="40% - Ênfase6 179" xfId="2738" xr:uid="{00000000-0005-0000-0000-0000FB610000}"/>
    <cellStyle name="40% - Ênfase6 179 2" xfId="6102" xr:uid="{00000000-0005-0000-0000-0000FC610000}"/>
    <cellStyle name="40% - Ênfase6 179 3" xfId="9410" xr:uid="{00000000-0005-0000-0000-0000FD610000}"/>
    <cellStyle name="40% - Ênfase6 179 4" xfId="12799" xr:uid="{00000000-0005-0000-0000-0000FE610000}"/>
    <cellStyle name="40% - Ênfase6 179 5" xfId="16113" xr:uid="{00000000-0005-0000-0000-0000FF610000}"/>
    <cellStyle name="40% - Ênfase6 179 6" xfId="19422" xr:uid="{00000000-0005-0000-0000-000000620000}"/>
    <cellStyle name="40% - Ênfase6 179 7" xfId="22763" xr:uid="{00000000-0005-0000-0000-000001620000}"/>
    <cellStyle name="40% - Ênfase6 179 8" xfId="26128" xr:uid="{00000000-0005-0000-0000-000002620000}"/>
    <cellStyle name="40% - Ênfase6 179 9" xfId="29437" xr:uid="{00000000-0005-0000-0000-000003620000}"/>
    <cellStyle name="40% - Ênfase6 18" xfId="546" xr:uid="{00000000-0005-0000-0000-000004620000}"/>
    <cellStyle name="40% - Ênfase6 18 2" xfId="3910" xr:uid="{00000000-0005-0000-0000-000005620000}"/>
    <cellStyle name="40% - Ênfase6 18 3" xfId="7218" xr:uid="{00000000-0005-0000-0000-000006620000}"/>
    <cellStyle name="40% - Ênfase6 18 4" xfId="10607" xr:uid="{00000000-0005-0000-0000-000007620000}"/>
    <cellStyle name="40% - Ênfase6 18 5" xfId="13921" xr:uid="{00000000-0005-0000-0000-000008620000}"/>
    <cellStyle name="40% - Ênfase6 18 6" xfId="17230" xr:uid="{00000000-0005-0000-0000-000009620000}"/>
    <cellStyle name="40% - Ênfase6 18 7" xfId="20571" xr:uid="{00000000-0005-0000-0000-00000A620000}"/>
    <cellStyle name="40% - Ênfase6 18 8" xfId="23936" xr:uid="{00000000-0005-0000-0000-00000B620000}"/>
    <cellStyle name="40% - Ênfase6 18 9" xfId="27245" xr:uid="{00000000-0005-0000-0000-00000C620000}"/>
    <cellStyle name="40% - Ênfase6 180" xfId="2751" xr:uid="{00000000-0005-0000-0000-00000D620000}"/>
    <cellStyle name="40% - Ênfase6 180 2" xfId="6115" xr:uid="{00000000-0005-0000-0000-00000E620000}"/>
    <cellStyle name="40% - Ênfase6 180 3" xfId="9423" xr:uid="{00000000-0005-0000-0000-00000F620000}"/>
    <cellStyle name="40% - Ênfase6 180 4" xfId="12812" xr:uid="{00000000-0005-0000-0000-000010620000}"/>
    <cellStyle name="40% - Ênfase6 180 5" xfId="16126" xr:uid="{00000000-0005-0000-0000-000011620000}"/>
    <cellStyle name="40% - Ênfase6 180 6" xfId="19435" xr:uid="{00000000-0005-0000-0000-000012620000}"/>
    <cellStyle name="40% - Ênfase6 180 7" xfId="22776" xr:uid="{00000000-0005-0000-0000-000013620000}"/>
    <cellStyle name="40% - Ênfase6 180 8" xfId="26141" xr:uid="{00000000-0005-0000-0000-000014620000}"/>
    <cellStyle name="40% - Ênfase6 180 9" xfId="29450" xr:uid="{00000000-0005-0000-0000-000015620000}"/>
    <cellStyle name="40% - Ênfase6 181" xfId="2764" xr:uid="{00000000-0005-0000-0000-000016620000}"/>
    <cellStyle name="40% - Ênfase6 181 2" xfId="6128" xr:uid="{00000000-0005-0000-0000-000017620000}"/>
    <cellStyle name="40% - Ênfase6 181 3" xfId="9436" xr:uid="{00000000-0005-0000-0000-000018620000}"/>
    <cellStyle name="40% - Ênfase6 181 4" xfId="12825" xr:uid="{00000000-0005-0000-0000-000019620000}"/>
    <cellStyle name="40% - Ênfase6 181 5" xfId="16139" xr:uid="{00000000-0005-0000-0000-00001A620000}"/>
    <cellStyle name="40% - Ênfase6 181 6" xfId="19448" xr:uid="{00000000-0005-0000-0000-00001B620000}"/>
    <cellStyle name="40% - Ênfase6 181 7" xfId="22789" xr:uid="{00000000-0005-0000-0000-00001C620000}"/>
    <cellStyle name="40% - Ênfase6 181 8" xfId="26154" xr:uid="{00000000-0005-0000-0000-00001D620000}"/>
    <cellStyle name="40% - Ênfase6 181 9" xfId="29463" xr:uid="{00000000-0005-0000-0000-00001E620000}"/>
    <cellStyle name="40% - Ênfase6 182" xfId="2777" xr:uid="{00000000-0005-0000-0000-00001F620000}"/>
    <cellStyle name="40% - Ênfase6 182 2" xfId="6141" xr:uid="{00000000-0005-0000-0000-000020620000}"/>
    <cellStyle name="40% - Ênfase6 182 3" xfId="9449" xr:uid="{00000000-0005-0000-0000-000021620000}"/>
    <cellStyle name="40% - Ênfase6 182 4" xfId="12838" xr:uid="{00000000-0005-0000-0000-000022620000}"/>
    <cellStyle name="40% - Ênfase6 182 5" xfId="16152" xr:uid="{00000000-0005-0000-0000-000023620000}"/>
    <cellStyle name="40% - Ênfase6 182 6" xfId="19461" xr:uid="{00000000-0005-0000-0000-000024620000}"/>
    <cellStyle name="40% - Ênfase6 182 7" xfId="22802" xr:uid="{00000000-0005-0000-0000-000025620000}"/>
    <cellStyle name="40% - Ênfase6 182 8" xfId="26167" xr:uid="{00000000-0005-0000-0000-000026620000}"/>
    <cellStyle name="40% - Ênfase6 182 9" xfId="29476" xr:uid="{00000000-0005-0000-0000-000027620000}"/>
    <cellStyle name="40% - Ênfase6 183" xfId="2790" xr:uid="{00000000-0005-0000-0000-000028620000}"/>
    <cellStyle name="40% - Ênfase6 183 2" xfId="6154" xr:uid="{00000000-0005-0000-0000-000029620000}"/>
    <cellStyle name="40% - Ênfase6 183 3" xfId="9462" xr:uid="{00000000-0005-0000-0000-00002A620000}"/>
    <cellStyle name="40% - Ênfase6 183 4" xfId="12851" xr:uid="{00000000-0005-0000-0000-00002B620000}"/>
    <cellStyle name="40% - Ênfase6 183 5" xfId="16165" xr:uid="{00000000-0005-0000-0000-00002C620000}"/>
    <cellStyle name="40% - Ênfase6 183 6" xfId="19474" xr:uid="{00000000-0005-0000-0000-00002D620000}"/>
    <cellStyle name="40% - Ênfase6 183 7" xfId="22815" xr:uid="{00000000-0005-0000-0000-00002E620000}"/>
    <cellStyle name="40% - Ênfase6 183 8" xfId="26180" xr:uid="{00000000-0005-0000-0000-00002F620000}"/>
    <cellStyle name="40% - Ênfase6 183 9" xfId="29489" xr:uid="{00000000-0005-0000-0000-000030620000}"/>
    <cellStyle name="40% - Ênfase6 184" xfId="2803" xr:uid="{00000000-0005-0000-0000-000031620000}"/>
    <cellStyle name="40% - Ênfase6 184 2" xfId="6167" xr:uid="{00000000-0005-0000-0000-000032620000}"/>
    <cellStyle name="40% - Ênfase6 184 3" xfId="9475" xr:uid="{00000000-0005-0000-0000-000033620000}"/>
    <cellStyle name="40% - Ênfase6 184 4" xfId="12864" xr:uid="{00000000-0005-0000-0000-000034620000}"/>
    <cellStyle name="40% - Ênfase6 184 5" xfId="16178" xr:uid="{00000000-0005-0000-0000-000035620000}"/>
    <cellStyle name="40% - Ênfase6 184 6" xfId="19487" xr:uid="{00000000-0005-0000-0000-000036620000}"/>
    <cellStyle name="40% - Ênfase6 184 7" xfId="22828" xr:uid="{00000000-0005-0000-0000-000037620000}"/>
    <cellStyle name="40% - Ênfase6 184 8" xfId="26193" xr:uid="{00000000-0005-0000-0000-000038620000}"/>
    <cellStyle name="40% - Ênfase6 184 9" xfId="29502" xr:uid="{00000000-0005-0000-0000-000039620000}"/>
    <cellStyle name="40% - Ênfase6 185" xfId="2816" xr:uid="{00000000-0005-0000-0000-00003A620000}"/>
    <cellStyle name="40% - Ênfase6 185 2" xfId="6180" xr:uid="{00000000-0005-0000-0000-00003B620000}"/>
    <cellStyle name="40% - Ênfase6 185 3" xfId="9488" xr:uid="{00000000-0005-0000-0000-00003C620000}"/>
    <cellStyle name="40% - Ênfase6 185 4" xfId="12877" xr:uid="{00000000-0005-0000-0000-00003D620000}"/>
    <cellStyle name="40% - Ênfase6 185 5" xfId="16191" xr:uid="{00000000-0005-0000-0000-00003E620000}"/>
    <cellStyle name="40% - Ênfase6 185 6" xfId="19500" xr:uid="{00000000-0005-0000-0000-00003F620000}"/>
    <cellStyle name="40% - Ênfase6 185 7" xfId="22841" xr:uid="{00000000-0005-0000-0000-000040620000}"/>
    <cellStyle name="40% - Ênfase6 185 8" xfId="26206" xr:uid="{00000000-0005-0000-0000-000041620000}"/>
    <cellStyle name="40% - Ênfase6 185 9" xfId="29515" xr:uid="{00000000-0005-0000-0000-000042620000}"/>
    <cellStyle name="40% - Ênfase6 186" xfId="2829" xr:uid="{00000000-0005-0000-0000-000043620000}"/>
    <cellStyle name="40% - Ênfase6 186 2" xfId="6193" xr:uid="{00000000-0005-0000-0000-000044620000}"/>
    <cellStyle name="40% - Ênfase6 186 3" xfId="9501" xr:uid="{00000000-0005-0000-0000-000045620000}"/>
    <cellStyle name="40% - Ênfase6 186 4" xfId="12890" xr:uid="{00000000-0005-0000-0000-000046620000}"/>
    <cellStyle name="40% - Ênfase6 186 5" xfId="16204" xr:uid="{00000000-0005-0000-0000-000047620000}"/>
    <cellStyle name="40% - Ênfase6 186 6" xfId="19513" xr:uid="{00000000-0005-0000-0000-000048620000}"/>
    <cellStyle name="40% - Ênfase6 186 7" xfId="22854" xr:uid="{00000000-0005-0000-0000-000049620000}"/>
    <cellStyle name="40% - Ênfase6 186 8" xfId="26219" xr:uid="{00000000-0005-0000-0000-00004A620000}"/>
    <cellStyle name="40% - Ênfase6 186 9" xfId="29528" xr:uid="{00000000-0005-0000-0000-00004B620000}"/>
    <cellStyle name="40% - Ênfase6 187" xfId="2842" xr:uid="{00000000-0005-0000-0000-00004C620000}"/>
    <cellStyle name="40% - Ênfase6 187 2" xfId="6206" xr:uid="{00000000-0005-0000-0000-00004D620000}"/>
    <cellStyle name="40% - Ênfase6 187 3" xfId="9514" xr:uid="{00000000-0005-0000-0000-00004E620000}"/>
    <cellStyle name="40% - Ênfase6 187 4" xfId="12903" xr:uid="{00000000-0005-0000-0000-00004F620000}"/>
    <cellStyle name="40% - Ênfase6 187 5" xfId="16217" xr:uid="{00000000-0005-0000-0000-000050620000}"/>
    <cellStyle name="40% - Ênfase6 187 6" xfId="19526" xr:uid="{00000000-0005-0000-0000-000051620000}"/>
    <cellStyle name="40% - Ênfase6 187 7" xfId="22867" xr:uid="{00000000-0005-0000-0000-000052620000}"/>
    <cellStyle name="40% - Ênfase6 187 8" xfId="26232" xr:uid="{00000000-0005-0000-0000-000053620000}"/>
    <cellStyle name="40% - Ênfase6 187 9" xfId="29541" xr:uid="{00000000-0005-0000-0000-000054620000}"/>
    <cellStyle name="40% - Ênfase6 188" xfId="2855" xr:uid="{00000000-0005-0000-0000-000055620000}"/>
    <cellStyle name="40% - Ênfase6 188 2" xfId="6219" xr:uid="{00000000-0005-0000-0000-000056620000}"/>
    <cellStyle name="40% - Ênfase6 188 3" xfId="9527" xr:uid="{00000000-0005-0000-0000-000057620000}"/>
    <cellStyle name="40% - Ênfase6 188 4" xfId="12916" xr:uid="{00000000-0005-0000-0000-000058620000}"/>
    <cellStyle name="40% - Ênfase6 188 5" xfId="16230" xr:uid="{00000000-0005-0000-0000-000059620000}"/>
    <cellStyle name="40% - Ênfase6 188 6" xfId="19539" xr:uid="{00000000-0005-0000-0000-00005A620000}"/>
    <cellStyle name="40% - Ênfase6 188 7" xfId="22880" xr:uid="{00000000-0005-0000-0000-00005B620000}"/>
    <cellStyle name="40% - Ênfase6 188 8" xfId="26245" xr:uid="{00000000-0005-0000-0000-00005C620000}"/>
    <cellStyle name="40% - Ênfase6 188 9" xfId="29554" xr:uid="{00000000-0005-0000-0000-00005D620000}"/>
    <cellStyle name="40% - Ênfase6 189" xfId="2868" xr:uid="{00000000-0005-0000-0000-00005E620000}"/>
    <cellStyle name="40% - Ênfase6 189 2" xfId="6232" xr:uid="{00000000-0005-0000-0000-00005F620000}"/>
    <cellStyle name="40% - Ênfase6 189 3" xfId="9540" xr:uid="{00000000-0005-0000-0000-000060620000}"/>
    <cellStyle name="40% - Ênfase6 189 4" xfId="12929" xr:uid="{00000000-0005-0000-0000-000061620000}"/>
    <cellStyle name="40% - Ênfase6 189 5" xfId="16243" xr:uid="{00000000-0005-0000-0000-000062620000}"/>
    <cellStyle name="40% - Ênfase6 189 6" xfId="19552" xr:uid="{00000000-0005-0000-0000-000063620000}"/>
    <cellStyle name="40% - Ênfase6 189 7" xfId="22893" xr:uid="{00000000-0005-0000-0000-000064620000}"/>
    <cellStyle name="40% - Ênfase6 189 8" xfId="26258" xr:uid="{00000000-0005-0000-0000-000065620000}"/>
    <cellStyle name="40% - Ênfase6 189 9" xfId="29567" xr:uid="{00000000-0005-0000-0000-000066620000}"/>
    <cellStyle name="40% - Ênfase6 19" xfId="559" xr:uid="{00000000-0005-0000-0000-000067620000}"/>
    <cellStyle name="40% - Ênfase6 19 2" xfId="3923" xr:uid="{00000000-0005-0000-0000-000068620000}"/>
    <cellStyle name="40% - Ênfase6 19 3" xfId="7231" xr:uid="{00000000-0005-0000-0000-000069620000}"/>
    <cellStyle name="40% - Ênfase6 19 4" xfId="10620" xr:uid="{00000000-0005-0000-0000-00006A620000}"/>
    <cellStyle name="40% - Ênfase6 19 5" xfId="13934" xr:uid="{00000000-0005-0000-0000-00006B620000}"/>
    <cellStyle name="40% - Ênfase6 19 6" xfId="17243" xr:uid="{00000000-0005-0000-0000-00006C620000}"/>
    <cellStyle name="40% - Ênfase6 19 7" xfId="20584" xr:uid="{00000000-0005-0000-0000-00006D620000}"/>
    <cellStyle name="40% - Ênfase6 19 8" xfId="23949" xr:uid="{00000000-0005-0000-0000-00006E620000}"/>
    <cellStyle name="40% - Ênfase6 19 9" xfId="27258" xr:uid="{00000000-0005-0000-0000-00006F620000}"/>
    <cellStyle name="40% - Ênfase6 190" xfId="2881" xr:uid="{00000000-0005-0000-0000-000070620000}"/>
    <cellStyle name="40% - Ênfase6 190 2" xfId="6245" xr:uid="{00000000-0005-0000-0000-000071620000}"/>
    <cellStyle name="40% - Ênfase6 190 3" xfId="9553" xr:uid="{00000000-0005-0000-0000-000072620000}"/>
    <cellStyle name="40% - Ênfase6 190 4" xfId="12942" xr:uid="{00000000-0005-0000-0000-000073620000}"/>
    <cellStyle name="40% - Ênfase6 190 5" xfId="16256" xr:uid="{00000000-0005-0000-0000-000074620000}"/>
    <cellStyle name="40% - Ênfase6 190 6" xfId="19565" xr:uid="{00000000-0005-0000-0000-000075620000}"/>
    <cellStyle name="40% - Ênfase6 190 7" xfId="22906" xr:uid="{00000000-0005-0000-0000-000076620000}"/>
    <cellStyle name="40% - Ênfase6 190 8" xfId="26271" xr:uid="{00000000-0005-0000-0000-000077620000}"/>
    <cellStyle name="40% - Ênfase6 190 9" xfId="29580" xr:uid="{00000000-0005-0000-0000-000078620000}"/>
    <cellStyle name="40% - Ênfase6 191" xfId="2894" xr:uid="{00000000-0005-0000-0000-000079620000}"/>
    <cellStyle name="40% - Ênfase6 191 2" xfId="6258" xr:uid="{00000000-0005-0000-0000-00007A620000}"/>
    <cellStyle name="40% - Ênfase6 191 3" xfId="9566" xr:uid="{00000000-0005-0000-0000-00007B620000}"/>
    <cellStyle name="40% - Ênfase6 191 4" xfId="12955" xr:uid="{00000000-0005-0000-0000-00007C620000}"/>
    <cellStyle name="40% - Ênfase6 191 5" xfId="16269" xr:uid="{00000000-0005-0000-0000-00007D620000}"/>
    <cellStyle name="40% - Ênfase6 191 6" xfId="19578" xr:uid="{00000000-0005-0000-0000-00007E620000}"/>
    <cellStyle name="40% - Ênfase6 191 7" xfId="22919" xr:uid="{00000000-0005-0000-0000-00007F620000}"/>
    <cellStyle name="40% - Ênfase6 191 8" xfId="26284" xr:uid="{00000000-0005-0000-0000-000080620000}"/>
    <cellStyle name="40% - Ênfase6 191 9" xfId="29593" xr:uid="{00000000-0005-0000-0000-000081620000}"/>
    <cellStyle name="40% - Ênfase6 192" xfId="2907" xr:uid="{00000000-0005-0000-0000-000082620000}"/>
    <cellStyle name="40% - Ênfase6 192 2" xfId="6271" xr:uid="{00000000-0005-0000-0000-000083620000}"/>
    <cellStyle name="40% - Ênfase6 192 3" xfId="9579" xr:uid="{00000000-0005-0000-0000-000084620000}"/>
    <cellStyle name="40% - Ênfase6 192 4" xfId="12968" xr:uid="{00000000-0005-0000-0000-000085620000}"/>
    <cellStyle name="40% - Ênfase6 192 5" xfId="16282" xr:uid="{00000000-0005-0000-0000-000086620000}"/>
    <cellStyle name="40% - Ênfase6 192 6" xfId="19591" xr:uid="{00000000-0005-0000-0000-000087620000}"/>
    <cellStyle name="40% - Ênfase6 192 7" xfId="22932" xr:uid="{00000000-0005-0000-0000-000088620000}"/>
    <cellStyle name="40% - Ênfase6 192 8" xfId="26297" xr:uid="{00000000-0005-0000-0000-000089620000}"/>
    <cellStyle name="40% - Ênfase6 192 9" xfId="29606" xr:uid="{00000000-0005-0000-0000-00008A620000}"/>
    <cellStyle name="40% - Ênfase6 193" xfId="2920" xr:uid="{00000000-0005-0000-0000-00008B620000}"/>
    <cellStyle name="40% - Ênfase6 193 2" xfId="6284" xr:uid="{00000000-0005-0000-0000-00008C620000}"/>
    <cellStyle name="40% - Ênfase6 193 3" xfId="9592" xr:uid="{00000000-0005-0000-0000-00008D620000}"/>
    <cellStyle name="40% - Ênfase6 193 4" xfId="12981" xr:uid="{00000000-0005-0000-0000-00008E620000}"/>
    <cellStyle name="40% - Ênfase6 193 5" xfId="16295" xr:uid="{00000000-0005-0000-0000-00008F620000}"/>
    <cellStyle name="40% - Ênfase6 193 6" xfId="19604" xr:uid="{00000000-0005-0000-0000-000090620000}"/>
    <cellStyle name="40% - Ênfase6 193 7" xfId="22945" xr:uid="{00000000-0005-0000-0000-000091620000}"/>
    <cellStyle name="40% - Ênfase6 193 8" xfId="26310" xr:uid="{00000000-0005-0000-0000-000092620000}"/>
    <cellStyle name="40% - Ênfase6 193 9" xfId="29619" xr:uid="{00000000-0005-0000-0000-000093620000}"/>
    <cellStyle name="40% - Ênfase6 194" xfId="2933" xr:uid="{00000000-0005-0000-0000-000094620000}"/>
    <cellStyle name="40% - Ênfase6 194 2" xfId="6297" xr:uid="{00000000-0005-0000-0000-000095620000}"/>
    <cellStyle name="40% - Ênfase6 194 3" xfId="9605" xr:uid="{00000000-0005-0000-0000-000096620000}"/>
    <cellStyle name="40% - Ênfase6 194 4" xfId="12994" xr:uid="{00000000-0005-0000-0000-000097620000}"/>
    <cellStyle name="40% - Ênfase6 194 5" xfId="16308" xr:uid="{00000000-0005-0000-0000-000098620000}"/>
    <cellStyle name="40% - Ênfase6 194 6" xfId="19617" xr:uid="{00000000-0005-0000-0000-000099620000}"/>
    <cellStyle name="40% - Ênfase6 194 7" xfId="22958" xr:uid="{00000000-0005-0000-0000-00009A620000}"/>
    <cellStyle name="40% - Ênfase6 194 8" xfId="26323" xr:uid="{00000000-0005-0000-0000-00009B620000}"/>
    <cellStyle name="40% - Ênfase6 194 9" xfId="29632" xr:uid="{00000000-0005-0000-0000-00009C620000}"/>
    <cellStyle name="40% - Ênfase6 195" xfId="2946" xr:uid="{00000000-0005-0000-0000-00009D620000}"/>
    <cellStyle name="40% - Ênfase6 195 2" xfId="6310" xr:uid="{00000000-0005-0000-0000-00009E620000}"/>
    <cellStyle name="40% - Ênfase6 195 3" xfId="9618" xr:uid="{00000000-0005-0000-0000-00009F620000}"/>
    <cellStyle name="40% - Ênfase6 195 4" xfId="13007" xr:uid="{00000000-0005-0000-0000-0000A0620000}"/>
    <cellStyle name="40% - Ênfase6 195 5" xfId="16321" xr:uid="{00000000-0005-0000-0000-0000A1620000}"/>
    <cellStyle name="40% - Ênfase6 195 6" xfId="19630" xr:uid="{00000000-0005-0000-0000-0000A2620000}"/>
    <cellStyle name="40% - Ênfase6 195 7" xfId="22971" xr:uid="{00000000-0005-0000-0000-0000A3620000}"/>
    <cellStyle name="40% - Ênfase6 195 8" xfId="26336" xr:uid="{00000000-0005-0000-0000-0000A4620000}"/>
    <cellStyle name="40% - Ênfase6 195 9" xfId="29645" xr:uid="{00000000-0005-0000-0000-0000A5620000}"/>
    <cellStyle name="40% - Ênfase6 196" xfId="2959" xr:uid="{00000000-0005-0000-0000-0000A6620000}"/>
    <cellStyle name="40% - Ênfase6 196 2" xfId="6323" xr:uid="{00000000-0005-0000-0000-0000A7620000}"/>
    <cellStyle name="40% - Ênfase6 196 3" xfId="9631" xr:uid="{00000000-0005-0000-0000-0000A8620000}"/>
    <cellStyle name="40% - Ênfase6 196 4" xfId="13020" xr:uid="{00000000-0005-0000-0000-0000A9620000}"/>
    <cellStyle name="40% - Ênfase6 196 5" xfId="16334" xr:uid="{00000000-0005-0000-0000-0000AA620000}"/>
    <cellStyle name="40% - Ênfase6 196 6" xfId="19643" xr:uid="{00000000-0005-0000-0000-0000AB620000}"/>
    <cellStyle name="40% - Ênfase6 196 7" xfId="22984" xr:uid="{00000000-0005-0000-0000-0000AC620000}"/>
    <cellStyle name="40% - Ênfase6 196 8" xfId="26349" xr:uid="{00000000-0005-0000-0000-0000AD620000}"/>
    <cellStyle name="40% - Ênfase6 196 9" xfId="29658" xr:uid="{00000000-0005-0000-0000-0000AE620000}"/>
    <cellStyle name="40% - Ênfase6 197" xfId="2972" xr:uid="{00000000-0005-0000-0000-0000AF620000}"/>
    <cellStyle name="40% - Ênfase6 197 2" xfId="6336" xr:uid="{00000000-0005-0000-0000-0000B0620000}"/>
    <cellStyle name="40% - Ênfase6 197 3" xfId="9644" xr:uid="{00000000-0005-0000-0000-0000B1620000}"/>
    <cellStyle name="40% - Ênfase6 197 4" xfId="13033" xr:uid="{00000000-0005-0000-0000-0000B2620000}"/>
    <cellStyle name="40% - Ênfase6 197 5" xfId="16347" xr:uid="{00000000-0005-0000-0000-0000B3620000}"/>
    <cellStyle name="40% - Ênfase6 197 6" xfId="19656" xr:uid="{00000000-0005-0000-0000-0000B4620000}"/>
    <cellStyle name="40% - Ênfase6 197 7" xfId="22997" xr:uid="{00000000-0005-0000-0000-0000B5620000}"/>
    <cellStyle name="40% - Ênfase6 197 8" xfId="26362" xr:uid="{00000000-0005-0000-0000-0000B6620000}"/>
    <cellStyle name="40% - Ênfase6 197 9" xfId="29671" xr:uid="{00000000-0005-0000-0000-0000B7620000}"/>
    <cellStyle name="40% - Ênfase6 198" xfId="2985" xr:uid="{00000000-0005-0000-0000-0000B8620000}"/>
    <cellStyle name="40% - Ênfase6 198 2" xfId="6349" xr:uid="{00000000-0005-0000-0000-0000B9620000}"/>
    <cellStyle name="40% - Ênfase6 198 3" xfId="9657" xr:uid="{00000000-0005-0000-0000-0000BA620000}"/>
    <cellStyle name="40% - Ênfase6 198 4" xfId="13046" xr:uid="{00000000-0005-0000-0000-0000BB620000}"/>
    <cellStyle name="40% - Ênfase6 198 5" xfId="16360" xr:uid="{00000000-0005-0000-0000-0000BC620000}"/>
    <cellStyle name="40% - Ênfase6 198 6" xfId="19669" xr:uid="{00000000-0005-0000-0000-0000BD620000}"/>
    <cellStyle name="40% - Ênfase6 198 7" xfId="23010" xr:uid="{00000000-0005-0000-0000-0000BE620000}"/>
    <cellStyle name="40% - Ênfase6 198 8" xfId="26375" xr:uid="{00000000-0005-0000-0000-0000BF620000}"/>
    <cellStyle name="40% - Ênfase6 198 9" xfId="29684" xr:uid="{00000000-0005-0000-0000-0000C0620000}"/>
    <cellStyle name="40% - Ênfase6 199" xfId="2998" xr:uid="{00000000-0005-0000-0000-0000C1620000}"/>
    <cellStyle name="40% - Ênfase6 199 2" xfId="6362" xr:uid="{00000000-0005-0000-0000-0000C2620000}"/>
    <cellStyle name="40% - Ênfase6 199 3" xfId="9670" xr:uid="{00000000-0005-0000-0000-0000C3620000}"/>
    <cellStyle name="40% - Ênfase6 199 4" xfId="13059" xr:uid="{00000000-0005-0000-0000-0000C4620000}"/>
    <cellStyle name="40% - Ênfase6 199 5" xfId="16373" xr:uid="{00000000-0005-0000-0000-0000C5620000}"/>
    <cellStyle name="40% - Ênfase6 199 6" xfId="19682" xr:uid="{00000000-0005-0000-0000-0000C6620000}"/>
    <cellStyle name="40% - Ênfase6 199 7" xfId="23023" xr:uid="{00000000-0005-0000-0000-0000C7620000}"/>
    <cellStyle name="40% - Ênfase6 199 8" xfId="26388" xr:uid="{00000000-0005-0000-0000-0000C8620000}"/>
    <cellStyle name="40% - Ênfase6 199 9" xfId="29697" xr:uid="{00000000-0005-0000-0000-0000C9620000}"/>
    <cellStyle name="40% - Ênfase6 2" xfId="160" xr:uid="{00000000-0005-0000-0000-0000CA620000}"/>
    <cellStyle name="40% - Ênfase6 2 10" xfId="27020" xr:uid="{00000000-0005-0000-0000-0000CB620000}"/>
    <cellStyle name="40% - Ênfase6 2 2" xfId="321" xr:uid="{00000000-0005-0000-0000-0000CC620000}"/>
    <cellStyle name="40% - Ênfase6 2 3" xfId="3680" xr:uid="{00000000-0005-0000-0000-0000CD620000}"/>
    <cellStyle name="40% - Ênfase6 2 4" xfId="6993" xr:uid="{00000000-0005-0000-0000-0000CE620000}"/>
    <cellStyle name="40% - Ênfase6 2 5" xfId="10367" xr:uid="{00000000-0005-0000-0000-0000CF620000}"/>
    <cellStyle name="40% - Ênfase6 2 6" xfId="13691" xr:uid="{00000000-0005-0000-0000-0000D0620000}"/>
    <cellStyle name="40% - Ênfase6 2 7" xfId="17005" xr:uid="{00000000-0005-0000-0000-0000D1620000}"/>
    <cellStyle name="40% - Ênfase6 2 8" xfId="20346" xr:uid="{00000000-0005-0000-0000-0000D2620000}"/>
    <cellStyle name="40% - Ênfase6 2 9" xfId="23706" xr:uid="{00000000-0005-0000-0000-0000D3620000}"/>
    <cellStyle name="40% - Ênfase6 20" xfId="572" xr:uid="{00000000-0005-0000-0000-0000D4620000}"/>
    <cellStyle name="40% - Ênfase6 20 2" xfId="3936" xr:uid="{00000000-0005-0000-0000-0000D5620000}"/>
    <cellStyle name="40% - Ênfase6 20 3" xfId="7244" xr:uid="{00000000-0005-0000-0000-0000D6620000}"/>
    <cellStyle name="40% - Ênfase6 20 4" xfId="10633" xr:uid="{00000000-0005-0000-0000-0000D7620000}"/>
    <cellStyle name="40% - Ênfase6 20 5" xfId="13947" xr:uid="{00000000-0005-0000-0000-0000D8620000}"/>
    <cellStyle name="40% - Ênfase6 20 6" xfId="17256" xr:uid="{00000000-0005-0000-0000-0000D9620000}"/>
    <cellStyle name="40% - Ênfase6 20 7" xfId="20597" xr:uid="{00000000-0005-0000-0000-0000DA620000}"/>
    <cellStyle name="40% - Ênfase6 20 8" xfId="23962" xr:uid="{00000000-0005-0000-0000-0000DB620000}"/>
    <cellStyle name="40% - Ênfase6 20 9" xfId="27271" xr:uid="{00000000-0005-0000-0000-0000DC620000}"/>
    <cellStyle name="40% - Ênfase6 200" xfId="3011" xr:uid="{00000000-0005-0000-0000-0000DD620000}"/>
    <cellStyle name="40% - Ênfase6 200 2" xfId="6375" xr:uid="{00000000-0005-0000-0000-0000DE620000}"/>
    <cellStyle name="40% - Ênfase6 200 3" xfId="9683" xr:uid="{00000000-0005-0000-0000-0000DF620000}"/>
    <cellStyle name="40% - Ênfase6 200 4" xfId="13072" xr:uid="{00000000-0005-0000-0000-0000E0620000}"/>
    <cellStyle name="40% - Ênfase6 200 5" xfId="16386" xr:uid="{00000000-0005-0000-0000-0000E1620000}"/>
    <cellStyle name="40% - Ênfase6 200 6" xfId="19695" xr:uid="{00000000-0005-0000-0000-0000E2620000}"/>
    <cellStyle name="40% - Ênfase6 200 7" xfId="23036" xr:uid="{00000000-0005-0000-0000-0000E3620000}"/>
    <cellStyle name="40% - Ênfase6 200 8" xfId="26401" xr:uid="{00000000-0005-0000-0000-0000E4620000}"/>
    <cellStyle name="40% - Ênfase6 200 9" xfId="29710" xr:uid="{00000000-0005-0000-0000-0000E5620000}"/>
    <cellStyle name="40% - Ênfase6 201" xfId="3024" xr:uid="{00000000-0005-0000-0000-0000E6620000}"/>
    <cellStyle name="40% - Ênfase6 201 2" xfId="6388" xr:uid="{00000000-0005-0000-0000-0000E7620000}"/>
    <cellStyle name="40% - Ênfase6 201 3" xfId="9696" xr:uid="{00000000-0005-0000-0000-0000E8620000}"/>
    <cellStyle name="40% - Ênfase6 201 4" xfId="13085" xr:uid="{00000000-0005-0000-0000-0000E9620000}"/>
    <cellStyle name="40% - Ênfase6 201 5" xfId="16399" xr:uid="{00000000-0005-0000-0000-0000EA620000}"/>
    <cellStyle name="40% - Ênfase6 201 6" xfId="19708" xr:uid="{00000000-0005-0000-0000-0000EB620000}"/>
    <cellStyle name="40% - Ênfase6 201 7" xfId="23049" xr:uid="{00000000-0005-0000-0000-0000EC620000}"/>
    <cellStyle name="40% - Ênfase6 201 8" xfId="26414" xr:uid="{00000000-0005-0000-0000-0000ED620000}"/>
    <cellStyle name="40% - Ênfase6 201 9" xfId="29723" xr:uid="{00000000-0005-0000-0000-0000EE620000}"/>
    <cellStyle name="40% - Ênfase6 202" xfId="3037" xr:uid="{00000000-0005-0000-0000-0000EF620000}"/>
    <cellStyle name="40% - Ênfase6 202 2" xfId="6401" xr:uid="{00000000-0005-0000-0000-0000F0620000}"/>
    <cellStyle name="40% - Ênfase6 202 3" xfId="9709" xr:uid="{00000000-0005-0000-0000-0000F1620000}"/>
    <cellStyle name="40% - Ênfase6 202 4" xfId="13098" xr:uid="{00000000-0005-0000-0000-0000F2620000}"/>
    <cellStyle name="40% - Ênfase6 202 5" xfId="16412" xr:uid="{00000000-0005-0000-0000-0000F3620000}"/>
    <cellStyle name="40% - Ênfase6 202 6" xfId="19721" xr:uid="{00000000-0005-0000-0000-0000F4620000}"/>
    <cellStyle name="40% - Ênfase6 202 7" xfId="23062" xr:uid="{00000000-0005-0000-0000-0000F5620000}"/>
    <cellStyle name="40% - Ênfase6 202 8" xfId="26427" xr:uid="{00000000-0005-0000-0000-0000F6620000}"/>
    <cellStyle name="40% - Ênfase6 202 9" xfId="29736" xr:uid="{00000000-0005-0000-0000-0000F7620000}"/>
    <cellStyle name="40% - Ênfase6 203" xfId="3050" xr:uid="{00000000-0005-0000-0000-0000F8620000}"/>
    <cellStyle name="40% - Ênfase6 203 2" xfId="6414" xr:uid="{00000000-0005-0000-0000-0000F9620000}"/>
    <cellStyle name="40% - Ênfase6 203 3" xfId="9722" xr:uid="{00000000-0005-0000-0000-0000FA620000}"/>
    <cellStyle name="40% - Ênfase6 203 4" xfId="13111" xr:uid="{00000000-0005-0000-0000-0000FB620000}"/>
    <cellStyle name="40% - Ênfase6 203 5" xfId="16425" xr:uid="{00000000-0005-0000-0000-0000FC620000}"/>
    <cellStyle name="40% - Ênfase6 203 6" xfId="19734" xr:uid="{00000000-0005-0000-0000-0000FD620000}"/>
    <cellStyle name="40% - Ênfase6 203 7" xfId="23075" xr:uid="{00000000-0005-0000-0000-0000FE620000}"/>
    <cellStyle name="40% - Ênfase6 203 8" xfId="26440" xr:uid="{00000000-0005-0000-0000-0000FF620000}"/>
    <cellStyle name="40% - Ênfase6 203 9" xfId="29749" xr:uid="{00000000-0005-0000-0000-000000630000}"/>
    <cellStyle name="40% - Ênfase6 204" xfId="3063" xr:uid="{00000000-0005-0000-0000-000001630000}"/>
    <cellStyle name="40% - Ênfase6 204 2" xfId="6427" xr:uid="{00000000-0005-0000-0000-000002630000}"/>
    <cellStyle name="40% - Ênfase6 204 3" xfId="9735" xr:uid="{00000000-0005-0000-0000-000003630000}"/>
    <cellStyle name="40% - Ênfase6 204 4" xfId="13124" xr:uid="{00000000-0005-0000-0000-000004630000}"/>
    <cellStyle name="40% - Ênfase6 204 5" xfId="16438" xr:uid="{00000000-0005-0000-0000-000005630000}"/>
    <cellStyle name="40% - Ênfase6 204 6" xfId="19747" xr:uid="{00000000-0005-0000-0000-000006630000}"/>
    <cellStyle name="40% - Ênfase6 204 7" xfId="23088" xr:uid="{00000000-0005-0000-0000-000007630000}"/>
    <cellStyle name="40% - Ênfase6 204 8" xfId="26453" xr:uid="{00000000-0005-0000-0000-000008630000}"/>
    <cellStyle name="40% - Ênfase6 204 9" xfId="29762" xr:uid="{00000000-0005-0000-0000-000009630000}"/>
    <cellStyle name="40% - Ênfase6 205" xfId="3076" xr:uid="{00000000-0005-0000-0000-00000A630000}"/>
    <cellStyle name="40% - Ênfase6 205 2" xfId="6440" xr:uid="{00000000-0005-0000-0000-00000B630000}"/>
    <cellStyle name="40% - Ênfase6 205 3" xfId="9748" xr:uid="{00000000-0005-0000-0000-00000C630000}"/>
    <cellStyle name="40% - Ênfase6 205 4" xfId="13137" xr:uid="{00000000-0005-0000-0000-00000D630000}"/>
    <cellStyle name="40% - Ênfase6 205 5" xfId="16451" xr:uid="{00000000-0005-0000-0000-00000E630000}"/>
    <cellStyle name="40% - Ênfase6 205 6" xfId="19760" xr:uid="{00000000-0005-0000-0000-00000F630000}"/>
    <cellStyle name="40% - Ênfase6 205 7" xfId="23101" xr:uid="{00000000-0005-0000-0000-000010630000}"/>
    <cellStyle name="40% - Ênfase6 205 8" xfId="26466" xr:uid="{00000000-0005-0000-0000-000011630000}"/>
    <cellStyle name="40% - Ênfase6 205 9" xfId="29775" xr:uid="{00000000-0005-0000-0000-000012630000}"/>
    <cellStyle name="40% - Ênfase6 206" xfId="3089" xr:uid="{00000000-0005-0000-0000-000013630000}"/>
    <cellStyle name="40% - Ênfase6 206 2" xfId="6453" xr:uid="{00000000-0005-0000-0000-000014630000}"/>
    <cellStyle name="40% - Ênfase6 206 3" xfId="9761" xr:uid="{00000000-0005-0000-0000-000015630000}"/>
    <cellStyle name="40% - Ênfase6 206 4" xfId="13150" xr:uid="{00000000-0005-0000-0000-000016630000}"/>
    <cellStyle name="40% - Ênfase6 206 5" xfId="16464" xr:uid="{00000000-0005-0000-0000-000017630000}"/>
    <cellStyle name="40% - Ênfase6 206 6" xfId="19773" xr:uid="{00000000-0005-0000-0000-000018630000}"/>
    <cellStyle name="40% - Ênfase6 206 7" xfId="23114" xr:uid="{00000000-0005-0000-0000-000019630000}"/>
    <cellStyle name="40% - Ênfase6 206 8" xfId="26479" xr:uid="{00000000-0005-0000-0000-00001A630000}"/>
    <cellStyle name="40% - Ênfase6 206 9" xfId="29788" xr:uid="{00000000-0005-0000-0000-00001B630000}"/>
    <cellStyle name="40% - Ênfase6 207" xfId="3102" xr:uid="{00000000-0005-0000-0000-00001C630000}"/>
    <cellStyle name="40% - Ênfase6 207 2" xfId="6466" xr:uid="{00000000-0005-0000-0000-00001D630000}"/>
    <cellStyle name="40% - Ênfase6 207 3" xfId="9774" xr:uid="{00000000-0005-0000-0000-00001E630000}"/>
    <cellStyle name="40% - Ênfase6 207 4" xfId="13163" xr:uid="{00000000-0005-0000-0000-00001F630000}"/>
    <cellStyle name="40% - Ênfase6 207 5" xfId="16477" xr:uid="{00000000-0005-0000-0000-000020630000}"/>
    <cellStyle name="40% - Ênfase6 207 6" xfId="19786" xr:uid="{00000000-0005-0000-0000-000021630000}"/>
    <cellStyle name="40% - Ênfase6 207 7" xfId="23127" xr:uid="{00000000-0005-0000-0000-000022630000}"/>
    <cellStyle name="40% - Ênfase6 207 8" xfId="26492" xr:uid="{00000000-0005-0000-0000-000023630000}"/>
    <cellStyle name="40% - Ênfase6 207 9" xfId="29801" xr:uid="{00000000-0005-0000-0000-000024630000}"/>
    <cellStyle name="40% - Ênfase6 208" xfId="3115" xr:uid="{00000000-0005-0000-0000-000025630000}"/>
    <cellStyle name="40% - Ênfase6 208 2" xfId="6479" xr:uid="{00000000-0005-0000-0000-000026630000}"/>
    <cellStyle name="40% - Ênfase6 208 3" xfId="9787" xr:uid="{00000000-0005-0000-0000-000027630000}"/>
    <cellStyle name="40% - Ênfase6 208 4" xfId="13176" xr:uid="{00000000-0005-0000-0000-000028630000}"/>
    <cellStyle name="40% - Ênfase6 208 5" xfId="16490" xr:uid="{00000000-0005-0000-0000-000029630000}"/>
    <cellStyle name="40% - Ênfase6 208 6" xfId="19799" xr:uid="{00000000-0005-0000-0000-00002A630000}"/>
    <cellStyle name="40% - Ênfase6 208 7" xfId="23140" xr:uid="{00000000-0005-0000-0000-00002B630000}"/>
    <cellStyle name="40% - Ênfase6 208 8" xfId="26505" xr:uid="{00000000-0005-0000-0000-00002C630000}"/>
    <cellStyle name="40% - Ênfase6 208 9" xfId="29814" xr:uid="{00000000-0005-0000-0000-00002D630000}"/>
    <cellStyle name="40% - Ênfase6 209" xfId="3128" xr:uid="{00000000-0005-0000-0000-00002E630000}"/>
    <cellStyle name="40% - Ênfase6 209 2" xfId="6492" xr:uid="{00000000-0005-0000-0000-00002F630000}"/>
    <cellStyle name="40% - Ênfase6 209 3" xfId="9800" xr:uid="{00000000-0005-0000-0000-000030630000}"/>
    <cellStyle name="40% - Ênfase6 209 4" xfId="13189" xr:uid="{00000000-0005-0000-0000-000031630000}"/>
    <cellStyle name="40% - Ênfase6 209 5" xfId="16503" xr:uid="{00000000-0005-0000-0000-000032630000}"/>
    <cellStyle name="40% - Ênfase6 209 6" xfId="19812" xr:uid="{00000000-0005-0000-0000-000033630000}"/>
    <cellStyle name="40% - Ênfase6 209 7" xfId="23153" xr:uid="{00000000-0005-0000-0000-000034630000}"/>
    <cellStyle name="40% - Ênfase6 209 8" xfId="26518" xr:uid="{00000000-0005-0000-0000-000035630000}"/>
    <cellStyle name="40% - Ênfase6 209 9" xfId="29827" xr:uid="{00000000-0005-0000-0000-000036630000}"/>
    <cellStyle name="40% - Ênfase6 21" xfId="585" xr:uid="{00000000-0005-0000-0000-000037630000}"/>
    <cellStyle name="40% - Ênfase6 21 2" xfId="3949" xr:uid="{00000000-0005-0000-0000-000038630000}"/>
    <cellStyle name="40% - Ênfase6 21 3" xfId="7257" xr:uid="{00000000-0005-0000-0000-000039630000}"/>
    <cellStyle name="40% - Ênfase6 21 4" xfId="10646" xr:uid="{00000000-0005-0000-0000-00003A630000}"/>
    <cellStyle name="40% - Ênfase6 21 5" xfId="13960" xr:uid="{00000000-0005-0000-0000-00003B630000}"/>
    <cellStyle name="40% - Ênfase6 21 6" xfId="17269" xr:uid="{00000000-0005-0000-0000-00003C630000}"/>
    <cellStyle name="40% - Ênfase6 21 7" xfId="20610" xr:uid="{00000000-0005-0000-0000-00003D630000}"/>
    <cellStyle name="40% - Ênfase6 21 8" xfId="23975" xr:uid="{00000000-0005-0000-0000-00003E630000}"/>
    <cellStyle name="40% - Ênfase6 21 9" xfId="27284" xr:uid="{00000000-0005-0000-0000-00003F630000}"/>
    <cellStyle name="40% - Ênfase6 210" xfId="3141" xr:uid="{00000000-0005-0000-0000-000040630000}"/>
    <cellStyle name="40% - Ênfase6 210 2" xfId="6505" xr:uid="{00000000-0005-0000-0000-000041630000}"/>
    <cellStyle name="40% - Ênfase6 210 3" xfId="9813" xr:uid="{00000000-0005-0000-0000-000042630000}"/>
    <cellStyle name="40% - Ênfase6 210 4" xfId="13202" xr:uid="{00000000-0005-0000-0000-000043630000}"/>
    <cellStyle name="40% - Ênfase6 210 5" xfId="16516" xr:uid="{00000000-0005-0000-0000-000044630000}"/>
    <cellStyle name="40% - Ênfase6 210 6" xfId="19825" xr:uid="{00000000-0005-0000-0000-000045630000}"/>
    <cellStyle name="40% - Ênfase6 210 7" xfId="23166" xr:uid="{00000000-0005-0000-0000-000046630000}"/>
    <cellStyle name="40% - Ênfase6 210 8" xfId="26531" xr:uid="{00000000-0005-0000-0000-000047630000}"/>
    <cellStyle name="40% - Ênfase6 210 9" xfId="29840" xr:uid="{00000000-0005-0000-0000-000048630000}"/>
    <cellStyle name="40% - Ênfase6 211" xfId="3154" xr:uid="{00000000-0005-0000-0000-000049630000}"/>
    <cellStyle name="40% - Ênfase6 211 2" xfId="6518" xr:uid="{00000000-0005-0000-0000-00004A630000}"/>
    <cellStyle name="40% - Ênfase6 211 3" xfId="9826" xr:uid="{00000000-0005-0000-0000-00004B630000}"/>
    <cellStyle name="40% - Ênfase6 211 4" xfId="13215" xr:uid="{00000000-0005-0000-0000-00004C630000}"/>
    <cellStyle name="40% - Ênfase6 211 5" xfId="16529" xr:uid="{00000000-0005-0000-0000-00004D630000}"/>
    <cellStyle name="40% - Ênfase6 211 6" xfId="19838" xr:uid="{00000000-0005-0000-0000-00004E630000}"/>
    <cellStyle name="40% - Ênfase6 211 7" xfId="23179" xr:uid="{00000000-0005-0000-0000-00004F630000}"/>
    <cellStyle name="40% - Ênfase6 211 8" xfId="26544" xr:uid="{00000000-0005-0000-0000-000050630000}"/>
    <cellStyle name="40% - Ênfase6 211 9" xfId="29853" xr:uid="{00000000-0005-0000-0000-000051630000}"/>
    <cellStyle name="40% - Ênfase6 212" xfId="3167" xr:uid="{00000000-0005-0000-0000-000052630000}"/>
    <cellStyle name="40% - Ênfase6 212 2" xfId="6531" xr:uid="{00000000-0005-0000-0000-000053630000}"/>
    <cellStyle name="40% - Ênfase6 212 3" xfId="9839" xr:uid="{00000000-0005-0000-0000-000054630000}"/>
    <cellStyle name="40% - Ênfase6 212 4" xfId="13228" xr:uid="{00000000-0005-0000-0000-000055630000}"/>
    <cellStyle name="40% - Ênfase6 212 5" xfId="16542" xr:uid="{00000000-0005-0000-0000-000056630000}"/>
    <cellStyle name="40% - Ênfase6 212 6" xfId="19851" xr:uid="{00000000-0005-0000-0000-000057630000}"/>
    <cellStyle name="40% - Ênfase6 212 7" xfId="23192" xr:uid="{00000000-0005-0000-0000-000058630000}"/>
    <cellStyle name="40% - Ênfase6 212 8" xfId="26557" xr:uid="{00000000-0005-0000-0000-000059630000}"/>
    <cellStyle name="40% - Ênfase6 212 9" xfId="29866" xr:uid="{00000000-0005-0000-0000-00005A630000}"/>
    <cellStyle name="40% - Ênfase6 213" xfId="3180" xr:uid="{00000000-0005-0000-0000-00005B630000}"/>
    <cellStyle name="40% - Ênfase6 213 2" xfId="6544" xr:uid="{00000000-0005-0000-0000-00005C630000}"/>
    <cellStyle name="40% - Ênfase6 213 3" xfId="9852" xr:uid="{00000000-0005-0000-0000-00005D630000}"/>
    <cellStyle name="40% - Ênfase6 213 4" xfId="13241" xr:uid="{00000000-0005-0000-0000-00005E630000}"/>
    <cellStyle name="40% - Ênfase6 213 5" xfId="16555" xr:uid="{00000000-0005-0000-0000-00005F630000}"/>
    <cellStyle name="40% - Ênfase6 213 6" xfId="19864" xr:uid="{00000000-0005-0000-0000-000060630000}"/>
    <cellStyle name="40% - Ênfase6 213 7" xfId="23205" xr:uid="{00000000-0005-0000-0000-000061630000}"/>
    <cellStyle name="40% - Ênfase6 213 8" xfId="26570" xr:uid="{00000000-0005-0000-0000-000062630000}"/>
    <cellStyle name="40% - Ênfase6 213 9" xfId="29879" xr:uid="{00000000-0005-0000-0000-000063630000}"/>
    <cellStyle name="40% - Ênfase6 214" xfId="3193" xr:uid="{00000000-0005-0000-0000-000064630000}"/>
    <cellStyle name="40% - Ênfase6 214 2" xfId="6557" xr:uid="{00000000-0005-0000-0000-000065630000}"/>
    <cellStyle name="40% - Ênfase6 214 3" xfId="9865" xr:uid="{00000000-0005-0000-0000-000066630000}"/>
    <cellStyle name="40% - Ênfase6 214 4" xfId="13254" xr:uid="{00000000-0005-0000-0000-000067630000}"/>
    <cellStyle name="40% - Ênfase6 214 5" xfId="16568" xr:uid="{00000000-0005-0000-0000-000068630000}"/>
    <cellStyle name="40% - Ênfase6 214 6" xfId="19877" xr:uid="{00000000-0005-0000-0000-000069630000}"/>
    <cellStyle name="40% - Ênfase6 214 7" xfId="23218" xr:uid="{00000000-0005-0000-0000-00006A630000}"/>
    <cellStyle name="40% - Ênfase6 214 8" xfId="26583" xr:uid="{00000000-0005-0000-0000-00006B630000}"/>
    <cellStyle name="40% - Ênfase6 214 9" xfId="29892" xr:uid="{00000000-0005-0000-0000-00006C630000}"/>
    <cellStyle name="40% - Ênfase6 215" xfId="3206" xr:uid="{00000000-0005-0000-0000-00006D630000}"/>
    <cellStyle name="40% - Ênfase6 215 2" xfId="6570" xr:uid="{00000000-0005-0000-0000-00006E630000}"/>
    <cellStyle name="40% - Ênfase6 215 3" xfId="9878" xr:uid="{00000000-0005-0000-0000-00006F630000}"/>
    <cellStyle name="40% - Ênfase6 215 4" xfId="13267" xr:uid="{00000000-0005-0000-0000-000070630000}"/>
    <cellStyle name="40% - Ênfase6 215 5" xfId="16581" xr:uid="{00000000-0005-0000-0000-000071630000}"/>
    <cellStyle name="40% - Ênfase6 215 6" xfId="19890" xr:uid="{00000000-0005-0000-0000-000072630000}"/>
    <cellStyle name="40% - Ênfase6 215 7" xfId="23231" xr:uid="{00000000-0005-0000-0000-000073630000}"/>
    <cellStyle name="40% - Ênfase6 215 8" xfId="26596" xr:uid="{00000000-0005-0000-0000-000074630000}"/>
    <cellStyle name="40% - Ênfase6 215 9" xfId="29905" xr:uid="{00000000-0005-0000-0000-000075630000}"/>
    <cellStyle name="40% - Ênfase6 216" xfId="3219" xr:uid="{00000000-0005-0000-0000-000076630000}"/>
    <cellStyle name="40% - Ênfase6 216 2" xfId="6583" xr:uid="{00000000-0005-0000-0000-000077630000}"/>
    <cellStyle name="40% - Ênfase6 216 3" xfId="9891" xr:uid="{00000000-0005-0000-0000-000078630000}"/>
    <cellStyle name="40% - Ênfase6 216 4" xfId="13280" xr:uid="{00000000-0005-0000-0000-000079630000}"/>
    <cellStyle name="40% - Ênfase6 216 5" xfId="16594" xr:uid="{00000000-0005-0000-0000-00007A630000}"/>
    <cellStyle name="40% - Ênfase6 216 6" xfId="19903" xr:uid="{00000000-0005-0000-0000-00007B630000}"/>
    <cellStyle name="40% - Ênfase6 216 7" xfId="23244" xr:uid="{00000000-0005-0000-0000-00007C630000}"/>
    <cellStyle name="40% - Ênfase6 216 8" xfId="26609" xr:uid="{00000000-0005-0000-0000-00007D630000}"/>
    <cellStyle name="40% - Ênfase6 216 9" xfId="29918" xr:uid="{00000000-0005-0000-0000-00007E630000}"/>
    <cellStyle name="40% - Ênfase6 217" xfId="3232" xr:uid="{00000000-0005-0000-0000-00007F630000}"/>
    <cellStyle name="40% - Ênfase6 217 2" xfId="6596" xr:uid="{00000000-0005-0000-0000-000080630000}"/>
    <cellStyle name="40% - Ênfase6 217 3" xfId="9904" xr:uid="{00000000-0005-0000-0000-000081630000}"/>
    <cellStyle name="40% - Ênfase6 217 4" xfId="13293" xr:uid="{00000000-0005-0000-0000-000082630000}"/>
    <cellStyle name="40% - Ênfase6 217 5" xfId="16607" xr:uid="{00000000-0005-0000-0000-000083630000}"/>
    <cellStyle name="40% - Ênfase6 217 6" xfId="19916" xr:uid="{00000000-0005-0000-0000-000084630000}"/>
    <cellStyle name="40% - Ênfase6 217 7" xfId="23257" xr:uid="{00000000-0005-0000-0000-000085630000}"/>
    <cellStyle name="40% - Ênfase6 217 8" xfId="26622" xr:uid="{00000000-0005-0000-0000-000086630000}"/>
    <cellStyle name="40% - Ênfase6 217 9" xfId="29931" xr:uid="{00000000-0005-0000-0000-000087630000}"/>
    <cellStyle name="40% - Ênfase6 218" xfId="3245" xr:uid="{00000000-0005-0000-0000-000088630000}"/>
    <cellStyle name="40% - Ênfase6 218 2" xfId="6609" xr:uid="{00000000-0005-0000-0000-000089630000}"/>
    <cellStyle name="40% - Ênfase6 218 3" xfId="9917" xr:uid="{00000000-0005-0000-0000-00008A630000}"/>
    <cellStyle name="40% - Ênfase6 218 4" xfId="13306" xr:uid="{00000000-0005-0000-0000-00008B630000}"/>
    <cellStyle name="40% - Ênfase6 218 5" xfId="16620" xr:uid="{00000000-0005-0000-0000-00008C630000}"/>
    <cellStyle name="40% - Ênfase6 218 6" xfId="19929" xr:uid="{00000000-0005-0000-0000-00008D630000}"/>
    <cellStyle name="40% - Ênfase6 218 7" xfId="23270" xr:uid="{00000000-0005-0000-0000-00008E630000}"/>
    <cellStyle name="40% - Ênfase6 218 8" xfId="26635" xr:uid="{00000000-0005-0000-0000-00008F630000}"/>
    <cellStyle name="40% - Ênfase6 218 9" xfId="29944" xr:uid="{00000000-0005-0000-0000-000090630000}"/>
    <cellStyle name="40% - Ênfase6 219" xfId="3258" xr:uid="{00000000-0005-0000-0000-000091630000}"/>
    <cellStyle name="40% - Ênfase6 219 2" xfId="6622" xr:uid="{00000000-0005-0000-0000-000092630000}"/>
    <cellStyle name="40% - Ênfase6 219 3" xfId="9930" xr:uid="{00000000-0005-0000-0000-000093630000}"/>
    <cellStyle name="40% - Ênfase6 219 4" xfId="13319" xr:uid="{00000000-0005-0000-0000-000094630000}"/>
    <cellStyle name="40% - Ênfase6 219 5" xfId="16633" xr:uid="{00000000-0005-0000-0000-000095630000}"/>
    <cellStyle name="40% - Ênfase6 219 6" xfId="19942" xr:uid="{00000000-0005-0000-0000-000096630000}"/>
    <cellStyle name="40% - Ênfase6 219 7" xfId="23283" xr:uid="{00000000-0005-0000-0000-000097630000}"/>
    <cellStyle name="40% - Ênfase6 219 8" xfId="26648" xr:uid="{00000000-0005-0000-0000-000098630000}"/>
    <cellStyle name="40% - Ênfase6 219 9" xfId="29957" xr:uid="{00000000-0005-0000-0000-000099630000}"/>
    <cellStyle name="40% - Ênfase6 22" xfId="598" xr:uid="{00000000-0005-0000-0000-00009A630000}"/>
    <cellStyle name="40% - Ênfase6 22 2" xfId="3962" xr:uid="{00000000-0005-0000-0000-00009B630000}"/>
    <cellStyle name="40% - Ênfase6 22 3" xfId="7270" xr:uid="{00000000-0005-0000-0000-00009C630000}"/>
    <cellStyle name="40% - Ênfase6 22 4" xfId="10659" xr:uid="{00000000-0005-0000-0000-00009D630000}"/>
    <cellStyle name="40% - Ênfase6 22 5" xfId="13973" xr:uid="{00000000-0005-0000-0000-00009E630000}"/>
    <cellStyle name="40% - Ênfase6 22 6" xfId="17282" xr:uid="{00000000-0005-0000-0000-00009F630000}"/>
    <cellStyle name="40% - Ênfase6 22 7" xfId="20623" xr:uid="{00000000-0005-0000-0000-0000A0630000}"/>
    <cellStyle name="40% - Ênfase6 22 8" xfId="23988" xr:uid="{00000000-0005-0000-0000-0000A1630000}"/>
    <cellStyle name="40% - Ênfase6 22 9" xfId="27297" xr:uid="{00000000-0005-0000-0000-0000A2630000}"/>
    <cellStyle name="40% - Ênfase6 220" xfId="3271" xr:uid="{00000000-0005-0000-0000-0000A3630000}"/>
    <cellStyle name="40% - Ênfase6 220 2" xfId="6635" xr:uid="{00000000-0005-0000-0000-0000A4630000}"/>
    <cellStyle name="40% - Ênfase6 220 3" xfId="9943" xr:uid="{00000000-0005-0000-0000-0000A5630000}"/>
    <cellStyle name="40% - Ênfase6 220 4" xfId="13332" xr:uid="{00000000-0005-0000-0000-0000A6630000}"/>
    <cellStyle name="40% - Ênfase6 220 5" xfId="16646" xr:uid="{00000000-0005-0000-0000-0000A7630000}"/>
    <cellStyle name="40% - Ênfase6 220 6" xfId="19955" xr:uid="{00000000-0005-0000-0000-0000A8630000}"/>
    <cellStyle name="40% - Ênfase6 220 7" xfId="23296" xr:uid="{00000000-0005-0000-0000-0000A9630000}"/>
    <cellStyle name="40% - Ênfase6 220 8" xfId="26661" xr:uid="{00000000-0005-0000-0000-0000AA630000}"/>
    <cellStyle name="40% - Ênfase6 220 9" xfId="29970" xr:uid="{00000000-0005-0000-0000-0000AB630000}"/>
    <cellStyle name="40% - Ênfase6 221" xfId="3284" xr:uid="{00000000-0005-0000-0000-0000AC630000}"/>
    <cellStyle name="40% - Ênfase6 221 2" xfId="6648" xr:uid="{00000000-0005-0000-0000-0000AD630000}"/>
    <cellStyle name="40% - Ênfase6 221 3" xfId="9956" xr:uid="{00000000-0005-0000-0000-0000AE630000}"/>
    <cellStyle name="40% - Ênfase6 221 4" xfId="13345" xr:uid="{00000000-0005-0000-0000-0000AF630000}"/>
    <cellStyle name="40% - Ênfase6 221 5" xfId="16659" xr:uid="{00000000-0005-0000-0000-0000B0630000}"/>
    <cellStyle name="40% - Ênfase6 221 6" xfId="19968" xr:uid="{00000000-0005-0000-0000-0000B1630000}"/>
    <cellStyle name="40% - Ênfase6 221 7" xfId="23309" xr:uid="{00000000-0005-0000-0000-0000B2630000}"/>
    <cellStyle name="40% - Ênfase6 221 8" xfId="26674" xr:uid="{00000000-0005-0000-0000-0000B3630000}"/>
    <cellStyle name="40% - Ênfase6 221 9" xfId="29983" xr:uid="{00000000-0005-0000-0000-0000B4630000}"/>
    <cellStyle name="40% - Ênfase6 222" xfId="3297" xr:uid="{00000000-0005-0000-0000-0000B5630000}"/>
    <cellStyle name="40% - Ênfase6 222 2" xfId="6661" xr:uid="{00000000-0005-0000-0000-0000B6630000}"/>
    <cellStyle name="40% - Ênfase6 222 3" xfId="9969" xr:uid="{00000000-0005-0000-0000-0000B7630000}"/>
    <cellStyle name="40% - Ênfase6 222 4" xfId="13358" xr:uid="{00000000-0005-0000-0000-0000B8630000}"/>
    <cellStyle name="40% - Ênfase6 222 5" xfId="16672" xr:uid="{00000000-0005-0000-0000-0000B9630000}"/>
    <cellStyle name="40% - Ênfase6 222 6" xfId="19981" xr:uid="{00000000-0005-0000-0000-0000BA630000}"/>
    <cellStyle name="40% - Ênfase6 222 7" xfId="23322" xr:uid="{00000000-0005-0000-0000-0000BB630000}"/>
    <cellStyle name="40% - Ênfase6 222 8" xfId="26687" xr:uid="{00000000-0005-0000-0000-0000BC630000}"/>
    <cellStyle name="40% - Ênfase6 222 9" xfId="29996" xr:uid="{00000000-0005-0000-0000-0000BD630000}"/>
    <cellStyle name="40% - Ênfase6 223" xfId="3310" xr:uid="{00000000-0005-0000-0000-0000BE630000}"/>
    <cellStyle name="40% - Ênfase6 223 2" xfId="6674" xr:uid="{00000000-0005-0000-0000-0000BF630000}"/>
    <cellStyle name="40% - Ênfase6 223 3" xfId="9982" xr:uid="{00000000-0005-0000-0000-0000C0630000}"/>
    <cellStyle name="40% - Ênfase6 223 4" xfId="13371" xr:uid="{00000000-0005-0000-0000-0000C1630000}"/>
    <cellStyle name="40% - Ênfase6 223 5" xfId="16685" xr:uid="{00000000-0005-0000-0000-0000C2630000}"/>
    <cellStyle name="40% - Ênfase6 223 6" xfId="19994" xr:uid="{00000000-0005-0000-0000-0000C3630000}"/>
    <cellStyle name="40% - Ênfase6 223 7" xfId="23335" xr:uid="{00000000-0005-0000-0000-0000C4630000}"/>
    <cellStyle name="40% - Ênfase6 223 8" xfId="26700" xr:uid="{00000000-0005-0000-0000-0000C5630000}"/>
    <cellStyle name="40% - Ênfase6 223 9" xfId="30009" xr:uid="{00000000-0005-0000-0000-0000C6630000}"/>
    <cellStyle name="40% - Ênfase6 224" xfId="3323" xr:uid="{00000000-0005-0000-0000-0000C7630000}"/>
    <cellStyle name="40% - Ênfase6 224 2" xfId="6687" xr:uid="{00000000-0005-0000-0000-0000C8630000}"/>
    <cellStyle name="40% - Ênfase6 224 3" xfId="9995" xr:uid="{00000000-0005-0000-0000-0000C9630000}"/>
    <cellStyle name="40% - Ênfase6 224 4" xfId="13384" xr:uid="{00000000-0005-0000-0000-0000CA630000}"/>
    <cellStyle name="40% - Ênfase6 224 5" xfId="16698" xr:uid="{00000000-0005-0000-0000-0000CB630000}"/>
    <cellStyle name="40% - Ênfase6 224 6" xfId="20007" xr:uid="{00000000-0005-0000-0000-0000CC630000}"/>
    <cellStyle name="40% - Ênfase6 224 7" xfId="23348" xr:uid="{00000000-0005-0000-0000-0000CD630000}"/>
    <cellStyle name="40% - Ênfase6 224 8" xfId="26713" xr:uid="{00000000-0005-0000-0000-0000CE630000}"/>
    <cellStyle name="40% - Ênfase6 224 9" xfId="30022" xr:uid="{00000000-0005-0000-0000-0000CF630000}"/>
    <cellStyle name="40% - Ênfase6 225" xfId="3336" xr:uid="{00000000-0005-0000-0000-0000D0630000}"/>
    <cellStyle name="40% - Ênfase6 225 2" xfId="6700" xr:uid="{00000000-0005-0000-0000-0000D1630000}"/>
    <cellStyle name="40% - Ênfase6 225 3" xfId="10008" xr:uid="{00000000-0005-0000-0000-0000D2630000}"/>
    <cellStyle name="40% - Ênfase6 225 4" xfId="13397" xr:uid="{00000000-0005-0000-0000-0000D3630000}"/>
    <cellStyle name="40% - Ênfase6 225 5" xfId="16711" xr:uid="{00000000-0005-0000-0000-0000D4630000}"/>
    <cellStyle name="40% - Ênfase6 225 6" xfId="20020" xr:uid="{00000000-0005-0000-0000-0000D5630000}"/>
    <cellStyle name="40% - Ênfase6 225 7" xfId="23361" xr:uid="{00000000-0005-0000-0000-0000D6630000}"/>
    <cellStyle name="40% - Ênfase6 225 8" xfId="26726" xr:uid="{00000000-0005-0000-0000-0000D7630000}"/>
    <cellStyle name="40% - Ênfase6 225 9" xfId="30035" xr:uid="{00000000-0005-0000-0000-0000D8630000}"/>
    <cellStyle name="40% - Ênfase6 226" xfId="3349" xr:uid="{00000000-0005-0000-0000-0000D9630000}"/>
    <cellStyle name="40% - Ênfase6 226 2" xfId="6713" xr:uid="{00000000-0005-0000-0000-0000DA630000}"/>
    <cellStyle name="40% - Ênfase6 226 3" xfId="10021" xr:uid="{00000000-0005-0000-0000-0000DB630000}"/>
    <cellStyle name="40% - Ênfase6 226 4" xfId="13410" xr:uid="{00000000-0005-0000-0000-0000DC630000}"/>
    <cellStyle name="40% - Ênfase6 226 5" xfId="16724" xr:uid="{00000000-0005-0000-0000-0000DD630000}"/>
    <cellStyle name="40% - Ênfase6 226 6" xfId="20033" xr:uid="{00000000-0005-0000-0000-0000DE630000}"/>
    <cellStyle name="40% - Ênfase6 226 7" xfId="23374" xr:uid="{00000000-0005-0000-0000-0000DF630000}"/>
    <cellStyle name="40% - Ênfase6 226 8" xfId="26739" xr:uid="{00000000-0005-0000-0000-0000E0630000}"/>
    <cellStyle name="40% - Ênfase6 226 9" xfId="30048" xr:uid="{00000000-0005-0000-0000-0000E1630000}"/>
    <cellStyle name="40% - Ênfase6 227" xfId="3362" xr:uid="{00000000-0005-0000-0000-0000E2630000}"/>
    <cellStyle name="40% - Ênfase6 227 2" xfId="6726" xr:uid="{00000000-0005-0000-0000-0000E3630000}"/>
    <cellStyle name="40% - Ênfase6 227 3" xfId="10034" xr:uid="{00000000-0005-0000-0000-0000E4630000}"/>
    <cellStyle name="40% - Ênfase6 227 4" xfId="13423" xr:uid="{00000000-0005-0000-0000-0000E5630000}"/>
    <cellStyle name="40% - Ênfase6 227 5" xfId="16737" xr:uid="{00000000-0005-0000-0000-0000E6630000}"/>
    <cellStyle name="40% - Ênfase6 227 6" xfId="20046" xr:uid="{00000000-0005-0000-0000-0000E7630000}"/>
    <cellStyle name="40% - Ênfase6 227 7" xfId="23387" xr:uid="{00000000-0005-0000-0000-0000E8630000}"/>
    <cellStyle name="40% - Ênfase6 227 8" xfId="26752" xr:uid="{00000000-0005-0000-0000-0000E9630000}"/>
    <cellStyle name="40% - Ênfase6 227 9" xfId="30061" xr:uid="{00000000-0005-0000-0000-0000EA630000}"/>
    <cellStyle name="40% - Ênfase6 228" xfId="3375" xr:uid="{00000000-0005-0000-0000-0000EB630000}"/>
    <cellStyle name="40% - Ênfase6 228 2" xfId="6739" xr:uid="{00000000-0005-0000-0000-0000EC630000}"/>
    <cellStyle name="40% - Ênfase6 228 3" xfId="10047" xr:uid="{00000000-0005-0000-0000-0000ED630000}"/>
    <cellStyle name="40% - Ênfase6 228 4" xfId="13436" xr:uid="{00000000-0005-0000-0000-0000EE630000}"/>
    <cellStyle name="40% - Ênfase6 228 5" xfId="16750" xr:uid="{00000000-0005-0000-0000-0000EF630000}"/>
    <cellStyle name="40% - Ênfase6 228 6" xfId="20059" xr:uid="{00000000-0005-0000-0000-0000F0630000}"/>
    <cellStyle name="40% - Ênfase6 228 7" xfId="23400" xr:uid="{00000000-0005-0000-0000-0000F1630000}"/>
    <cellStyle name="40% - Ênfase6 228 8" xfId="26765" xr:uid="{00000000-0005-0000-0000-0000F2630000}"/>
    <cellStyle name="40% - Ênfase6 228 9" xfId="30074" xr:uid="{00000000-0005-0000-0000-0000F3630000}"/>
    <cellStyle name="40% - Ênfase6 229" xfId="3388" xr:uid="{00000000-0005-0000-0000-0000F4630000}"/>
    <cellStyle name="40% - Ênfase6 229 2" xfId="6752" xr:uid="{00000000-0005-0000-0000-0000F5630000}"/>
    <cellStyle name="40% - Ênfase6 229 3" xfId="10060" xr:uid="{00000000-0005-0000-0000-0000F6630000}"/>
    <cellStyle name="40% - Ênfase6 229 4" xfId="13449" xr:uid="{00000000-0005-0000-0000-0000F7630000}"/>
    <cellStyle name="40% - Ênfase6 229 5" xfId="16763" xr:uid="{00000000-0005-0000-0000-0000F8630000}"/>
    <cellStyle name="40% - Ênfase6 229 6" xfId="20072" xr:uid="{00000000-0005-0000-0000-0000F9630000}"/>
    <cellStyle name="40% - Ênfase6 229 7" xfId="23413" xr:uid="{00000000-0005-0000-0000-0000FA630000}"/>
    <cellStyle name="40% - Ênfase6 229 8" xfId="26778" xr:uid="{00000000-0005-0000-0000-0000FB630000}"/>
    <cellStyle name="40% - Ênfase6 229 9" xfId="30087" xr:uid="{00000000-0005-0000-0000-0000FC630000}"/>
    <cellStyle name="40% - Ênfase6 23" xfId="611" xr:uid="{00000000-0005-0000-0000-0000FD630000}"/>
    <cellStyle name="40% - Ênfase6 23 2" xfId="3975" xr:uid="{00000000-0005-0000-0000-0000FE630000}"/>
    <cellStyle name="40% - Ênfase6 23 3" xfId="7283" xr:uid="{00000000-0005-0000-0000-0000FF630000}"/>
    <cellStyle name="40% - Ênfase6 23 4" xfId="10672" xr:uid="{00000000-0005-0000-0000-000000640000}"/>
    <cellStyle name="40% - Ênfase6 23 5" xfId="13986" xr:uid="{00000000-0005-0000-0000-000001640000}"/>
    <cellStyle name="40% - Ênfase6 23 6" xfId="17295" xr:uid="{00000000-0005-0000-0000-000002640000}"/>
    <cellStyle name="40% - Ênfase6 23 7" xfId="20636" xr:uid="{00000000-0005-0000-0000-000003640000}"/>
    <cellStyle name="40% - Ênfase6 23 8" xfId="24001" xr:uid="{00000000-0005-0000-0000-000004640000}"/>
    <cellStyle name="40% - Ênfase6 23 9" xfId="27310" xr:uid="{00000000-0005-0000-0000-000005640000}"/>
    <cellStyle name="40% - Ênfase6 230" xfId="3401" xr:uid="{00000000-0005-0000-0000-000006640000}"/>
    <cellStyle name="40% - Ênfase6 230 2" xfId="6765" xr:uid="{00000000-0005-0000-0000-000007640000}"/>
    <cellStyle name="40% - Ênfase6 230 3" xfId="10073" xr:uid="{00000000-0005-0000-0000-000008640000}"/>
    <cellStyle name="40% - Ênfase6 230 4" xfId="13462" xr:uid="{00000000-0005-0000-0000-000009640000}"/>
    <cellStyle name="40% - Ênfase6 230 5" xfId="16776" xr:uid="{00000000-0005-0000-0000-00000A640000}"/>
    <cellStyle name="40% - Ênfase6 230 6" xfId="20085" xr:uid="{00000000-0005-0000-0000-00000B640000}"/>
    <cellStyle name="40% - Ênfase6 230 7" xfId="23426" xr:uid="{00000000-0005-0000-0000-00000C640000}"/>
    <cellStyle name="40% - Ênfase6 230 8" xfId="26791" xr:uid="{00000000-0005-0000-0000-00000D640000}"/>
    <cellStyle name="40% - Ênfase6 230 9" xfId="30100" xr:uid="{00000000-0005-0000-0000-00000E640000}"/>
    <cellStyle name="40% - Ênfase6 231" xfId="3414" xr:uid="{00000000-0005-0000-0000-00000F640000}"/>
    <cellStyle name="40% - Ênfase6 231 2" xfId="6778" xr:uid="{00000000-0005-0000-0000-000010640000}"/>
    <cellStyle name="40% - Ênfase6 231 3" xfId="10086" xr:uid="{00000000-0005-0000-0000-000011640000}"/>
    <cellStyle name="40% - Ênfase6 231 4" xfId="13475" xr:uid="{00000000-0005-0000-0000-000012640000}"/>
    <cellStyle name="40% - Ênfase6 231 5" xfId="16789" xr:uid="{00000000-0005-0000-0000-000013640000}"/>
    <cellStyle name="40% - Ênfase6 231 6" xfId="20098" xr:uid="{00000000-0005-0000-0000-000014640000}"/>
    <cellStyle name="40% - Ênfase6 231 7" xfId="23439" xr:uid="{00000000-0005-0000-0000-000015640000}"/>
    <cellStyle name="40% - Ênfase6 231 8" xfId="26804" xr:uid="{00000000-0005-0000-0000-000016640000}"/>
    <cellStyle name="40% - Ênfase6 231 9" xfId="30113" xr:uid="{00000000-0005-0000-0000-000017640000}"/>
    <cellStyle name="40% - Ênfase6 232" xfId="3427" xr:uid="{00000000-0005-0000-0000-000018640000}"/>
    <cellStyle name="40% - Ênfase6 232 2" xfId="6791" xr:uid="{00000000-0005-0000-0000-000019640000}"/>
    <cellStyle name="40% - Ênfase6 232 3" xfId="10099" xr:uid="{00000000-0005-0000-0000-00001A640000}"/>
    <cellStyle name="40% - Ênfase6 232 4" xfId="13488" xr:uid="{00000000-0005-0000-0000-00001B640000}"/>
    <cellStyle name="40% - Ênfase6 232 5" xfId="16802" xr:uid="{00000000-0005-0000-0000-00001C640000}"/>
    <cellStyle name="40% - Ênfase6 232 6" xfId="20111" xr:uid="{00000000-0005-0000-0000-00001D640000}"/>
    <cellStyle name="40% - Ênfase6 232 7" xfId="23452" xr:uid="{00000000-0005-0000-0000-00001E640000}"/>
    <cellStyle name="40% - Ênfase6 232 8" xfId="26817" xr:uid="{00000000-0005-0000-0000-00001F640000}"/>
    <cellStyle name="40% - Ênfase6 232 9" xfId="30126" xr:uid="{00000000-0005-0000-0000-000020640000}"/>
    <cellStyle name="40% - Ênfase6 233" xfId="3440" xr:uid="{00000000-0005-0000-0000-000021640000}"/>
    <cellStyle name="40% - Ênfase6 233 2" xfId="6804" xr:uid="{00000000-0005-0000-0000-000022640000}"/>
    <cellStyle name="40% - Ênfase6 233 3" xfId="10112" xr:uid="{00000000-0005-0000-0000-000023640000}"/>
    <cellStyle name="40% - Ênfase6 233 4" xfId="13501" xr:uid="{00000000-0005-0000-0000-000024640000}"/>
    <cellStyle name="40% - Ênfase6 233 5" xfId="16815" xr:uid="{00000000-0005-0000-0000-000025640000}"/>
    <cellStyle name="40% - Ênfase6 233 6" xfId="20124" xr:uid="{00000000-0005-0000-0000-000026640000}"/>
    <cellStyle name="40% - Ênfase6 233 7" xfId="23465" xr:uid="{00000000-0005-0000-0000-000027640000}"/>
    <cellStyle name="40% - Ênfase6 233 8" xfId="26830" xr:uid="{00000000-0005-0000-0000-000028640000}"/>
    <cellStyle name="40% - Ênfase6 233 9" xfId="30139" xr:uid="{00000000-0005-0000-0000-000029640000}"/>
    <cellStyle name="40% - Ênfase6 234" xfId="3462" xr:uid="{00000000-0005-0000-0000-00002A640000}"/>
    <cellStyle name="40% - Ênfase6 234 2" xfId="6826" xr:uid="{00000000-0005-0000-0000-00002B640000}"/>
    <cellStyle name="40% - Ênfase6 234 3" xfId="10134" xr:uid="{00000000-0005-0000-0000-00002C640000}"/>
    <cellStyle name="40% - Ênfase6 234 4" xfId="13523" xr:uid="{00000000-0005-0000-0000-00002D640000}"/>
    <cellStyle name="40% - Ênfase6 234 5" xfId="16837" xr:uid="{00000000-0005-0000-0000-00002E640000}"/>
    <cellStyle name="40% - Ênfase6 234 6" xfId="20146" xr:uid="{00000000-0005-0000-0000-00002F640000}"/>
    <cellStyle name="40% - Ênfase6 234 7" xfId="23487" xr:uid="{00000000-0005-0000-0000-000030640000}"/>
    <cellStyle name="40% - Ênfase6 234 8" xfId="26852" xr:uid="{00000000-0005-0000-0000-000031640000}"/>
    <cellStyle name="40% - Ênfase6 234 9" xfId="30161" xr:uid="{00000000-0005-0000-0000-000032640000}"/>
    <cellStyle name="40% - Ênfase6 235" xfId="3463" xr:uid="{00000000-0005-0000-0000-000033640000}"/>
    <cellStyle name="40% - Ênfase6 235 2" xfId="6827" xr:uid="{00000000-0005-0000-0000-000034640000}"/>
    <cellStyle name="40% - Ênfase6 235 3" xfId="10135" xr:uid="{00000000-0005-0000-0000-000035640000}"/>
    <cellStyle name="40% - Ênfase6 235 4" xfId="13524" xr:uid="{00000000-0005-0000-0000-000036640000}"/>
    <cellStyle name="40% - Ênfase6 235 5" xfId="16838" xr:uid="{00000000-0005-0000-0000-000037640000}"/>
    <cellStyle name="40% - Ênfase6 235 6" xfId="20147" xr:uid="{00000000-0005-0000-0000-000038640000}"/>
    <cellStyle name="40% - Ênfase6 235 7" xfId="23488" xr:uid="{00000000-0005-0000-0000-000039640000}"/>
    <cellStyle name="40% - Ênfase6 235 8" xfId="26853" xr:uid="{00000000-0005-0000-0000-00003A640000}"/>
    <cellStyle name="40% - Ênfase6 235 9" xfId="30162" xr:uid="{00000000-0005-0000-0000-00003B640000}"/>
    <cellStyle name="40% - Ênfase6 236" xfId="3477" xr:uid="{00000000-0005-0000-0000-00003C640000}"/>
    <cellStyle name="40% - Ênfase6 236 2" xfId="6841" xr:uid="{00000000-0005-0000-0000-00003D640000}"/>
    <cellStyle name="40% - Ênfase6 236 3" xfId="10149" xr:uid="{00000000-0005-0000-0000-00003E640000}"/>
    <cellStyle name="40% - Ênfase6 236 4" xfId="13538" xr:uid="{00000000-0005-0000-0000-00003F640000}"/>
    <cellStyle name="40% - Ênfase6 236 5" xfId="16852" xr:uid="{00000000-0005-0000-0000-000040640000}"/>
    <cellStyle name="40% - Ênfase6 236 6" xfId="20161" xr:uid="{00000000-0005-0000-0000-000041640000}"/>
    <cellStyle name="40% - Ênfase6 236 7" xfId="23502" xr:uid="{00000000-0005-0000-0000-000042640000}"/>
    <cellStyle name="40% - Ênfase6 236 8" xfId="26867" xr:uid="{00000000-0005-0000-0000-000043640000}"/>
    <cellStyle name="40% - Ênfase6 236 9" xfId="30176" xr:uid="{00000000-0005-0000-0000-000044640000}"/>
    <cellStyle name="40% - Ênfase6 237" xfId="3491" xr:uid="{00000000-0005-0000-0000-000045640000}"/>
    <cellStyle name="40% - Ênfase6 237 2" xfId="6855" xr:uid="{00000000-0005-0000-0000-000046640000}"/>
    <cellStyle name="40% - Ênfase6 237 3" xfId="10163" xr:uid="{00000000-0005-0000-0000-000047640000}"/>
    <cellStyle name="40% - Ênfase6 237 4" xfId="13552" xr:uid="{00000000-0005-0000-0000-000048640000}"/>
    <cellStyle name="40% - Ênfase6 237 5" xfId="16866" xr:uid="{00000000-0005-0000-0000-000049640000}"/>
    <cellStyle name="40% - Ênfase6 237 6" xfId="20175" xr:uid="{00000000-0005-0000-0000-00004A640000}"/>
    <cellStyle name="40% - Ênfase6 237 7" xfId="23516" xr:uid="{00000000-0005-0000-0000-00004B640000}"/>
    <cellStyle name="40% - Ênfase6 237 8" xfId="26881" xr:uid="{00000000-0005-0000-0000-00004C640000}"/>
    <cellStyle name="40% - Ênfase6 237 9" xfId="30190" xr:uid="{00000000-0005-0000-0000-00004D640000}"/>
    <cellStyle name="40% - Ênfase6 238" xfId="3505" xr:uid="{00000000-0005-0000-0000-00004E640000}"/>
    <cellStyle name="40% - Ênfase6 238 2" xfId="6869" xr:uid="{00000000-0005-0000-0000-00004F640000}"/>
    <cellStyle name="40% - Ênfase6 238 3" xfId="10177" xr:uid="{00000000-0005-0000-0000-000050640000}"/>
    <cellStyle name="40% - Ênfase6 238 4" xfId="13566" xr:uid="{00000000-0005-0000-0000-000051640000}"/>
    <cellStyle name="40% - Ênfase6 238 5" xfId="16880" xr:uid="{00000000-0005-0000-0000-000052640000}"/>
    <cellStyle name="40% - Ênfase6 238 6" xfId="20189" xr:uid="{00000000-0005-0000-0000-000053640000}"/>
    <cellStyle name="40% - Ênfase6 238 7" xfId="23530" xr:uid="{00000000-0005-0000-0000-000054640000}"/>
    <cellStyle name="40% - Ênfase6 238 8" xfId="26895" xr:uid="{00000000-0005-0000-0000-000055640000}"/>
    <cellStyle name="40% - Ênfase6 238 9" xfId="30204" xr:uid="{00000000-0005-0000-0000-000056640000}"/>
    <cellStyle name="40% - Ênfase6 239" xfId="3519" xr:uid="{00000000-0005-0000-0000-000057640000}"/>
    <cellStyle name="40% - Ênfase6 239 2" xfId="6883" xr:uid="{00000000-0005-0000-0000-000058640000}"/>
    <cellStyle name="40% - Ênfase6 239 3" xfId="10191" xr:uid="{00000000-0005-0000-0000-000059640000}"/>
    <cellStyle name="40% - Ênfase6 239 4" xfId="13580" xr:uid="{00000000-0005-0000-0000-00005A640000}"/>
    <cellStyle name="40% - Ênfase6 239 5" xfId="16894" xr:uid="{00000000-0005-0000-0000-00005B640000}"/>
    <cellStyle name="40% - Ênfase6 239 6" xfId="20203" xr:uid="{00000000-0005-0000-0000-00005C640000}"/>
    <cellStyle name="40% - Ênfase6 239 7" xfId="23544" xr:uid="{00000000-0005-0000-0000-00005D640000}"/>
    <cellStyle name="40% - Ênfase6 239 8" xfId="26909" xr:uid="{00000000-0005-0000-0000-00005E640000}"/>
    <cellStyle name="40% - Ênfase6 239 9" xfId="30218" xr:uid="{00000000-0005-0000-0000-00005F640000}"/>
    <cellStyle name="40% - Ênfase6 24" xfId="624" xr:uid="{00000000-0005-0000-0000-000060640000}"/>
    <cellStyle name="40% - Ênfase6 24 2" xfId="3988" xr:uid="{00000000-0005-0000-0000-000061640000}"/>
    <cellStyle name="40% - Ênfase6 24 3" xfId="7296" xr:uid="{00000000-0005-0000-0000-000062640000}"/>
    <cellStyle name="40% - Ênfase6 24 4" xfId="10685" xr:uid="{00000000-0005-0000-0000-000063640000}"/>
    <cellStyle name="40% - Ênfase6 24 5" xfId="13999" xr:uid="{00000000-0005-0000-0000-000064640000}"/>
    <cellStyle name="40% - Ênfase6 24 6" xfId="17308" xr:uid="{00000000-0005-0000-0000-000065640000}"/>
    <cellStyle name="40% - Ênfase6 24 7" xfId="20649" xr:uid="{00000000-0005-0000-0000-000066640000}"/>
    <cellStyle name="40% - Ênfase6 24 8" xfId="24014" xr:uid="{00000000-0005-0000-0000-000067640000}"/>
    <cellStyle name="40% - Ênfase6 24 9" xfId="27323" xr:uid="{00000000-0005-0000-0000-000068640000}"/>
    <cellStyle name="40% - Ênfase6 240" xfId="3533" xr:uid="{00000000-0005-0000-0000-000069640000}"/>
    <cellStyle name="40% - Ênfase6 240 2" xfId="6897" xr:uid="{00000000-0005-0000-0000-00006A640000}"/>
    <cellStyle name="40% - Ênfase6 240 3" xfId="10205" xr:uid="{00000000-0005-0000-0000-00006B640000}"/>
    <cellStyle name="40% - Ênfase6 240 4" xfId="13594" xr:uid="{00000000-0005-0000-0000-00006C640000}"/>
    <cellStyle name="40% - Ênfase6 240 5" xfId="16908" xr:uid="{00000000-0005-0000-0000-00006D640000}"/>
    <cellStyle name="40% - Ênfase6 240 6" xfId="20217" xr:uid="{00000000-0005-0000-0000-00006E640000}"/>
    <cellStyle name="40% - Ênfase6 240 7" xfId="23558" xr:uid="{00000000-0005-0000-0000-00006F640000}"/>
    <cellStyle name="40% - Ênfase6 240 8" xfId="26923" xr:uid="{00000000-0005-0000-0000-000070640000}"/>
    <cellStyle name="40% - Ênfase6 240 9" xfId="30232" xr:uid="{00000000-0005-0000-0000-000071640000}"/>
    <cellStyle name="40% - Ênfase6 241" xfId="3559" xr:uid="{00000000-0005-0000-0000-000072640000}"/>
    <cellStyle name="40% - Ênfase6 241 2" xfId="6923" xr:uid="{00000000-0005-0000-0000-000073640000}"/>
    <cellStyle name="40% - Ênfase6 241 3" xfId="10231" xr:uid="{00000000-0005-0000-0000-000074640000}"/>
    <cellStyle name="40% - Ênfase6 241 4" xfId="13620" xr:uid="{00000000-0005-0000-0000-000075640000}"/>
    <cellStyle name="40% - Ênfase6 241 5" xfId="16934" xr:uid="{00000000-0005-0000-0000-000076640000}"/>
    <cellStyle name="40% - Ênfase6 241 6" xfId="20243" xr:uid="{00000000-0005-0000-0000-000077640000}"/>
    <cellStyle name="40% - Ênfase6 241 7" xfId="23584" xr:uid="{00000000-0005-0000-0000-000078640000}"/>
    <cellStyle name="40% - Ênfase6 241 8" xfId="26949" xr:uid="{00000000-0005-0000-0000-000079640000}"/>
    <cellStyle name="40% - Ênfase6 241 9" xfId="30258" xr:uid="{00000000-0005-0000-0000-00007A640000}"/>
    <cellStyle name="40% - Ênfase6 242" xfId="3562" xr:uid="{00000000-0005-0000-0000-00007B640000}"/>
    <cellStyle name="40% - Ênfase6 242 2" xfId="6926" xr:uid="{00000000-0005-0000-0000-00007C640000}"/>
    <cellStyle name="40% - Ênfase6 242 3" xfId="10234" xr:uid="{00000000-0005-0000-0000-00007D640000}"/>
    <cellStyle name="40% - Ênfase6 242 4" xfId="13623" xr:uid="{00000000-0005-0000-0000-00007E640000}"/>
    <cellStyle name="40% - Ênfase6 242 5" xfId="16937" xr:uid="{00000000-0005-0000-0000-00007F640000}"/>
    <cellStyle name="40% - Ênfase6 242 6" xfId="20246" xr:uid="{00000000-0005-0000-0000-000080640000}"/>
    <cellStyle name="40% - Ênfase6 242 7" xfId="23587" xr:uid="{00000000-0005-0000-0000-000081640000}"/>
    <cellStyle name="40% - Ênfase6 242 8" xfId="26952" xr:uid="{00000000-0005-0000-0000-000082640000}"/>
    <cellStyle name="40% - Ênfase6 242 9" xfId="30261" xr:uid="{00000000-0005-0000-0000-000083640000}"/>
    <cellStyle name="40% - Ênfase6 243" xfId="3561" xr:uid="{00000000-0005-0000-0000-000084640000}"/>
    <cellStyle name="40% - Ênfase6 243 2" xfId="6925" xr:uid="{00000000-0005-0000-0000-000085640000}"/>
    <cellStyle name="40% - Ênfase6 243 3" xfId="10233" xr:uid="{00000000-0005-0000-0000-000086640000}"/>
    <cellStyle name="40% - Ênfase6 243 4" xfId="13622" xr:uid="{00000000-0005-0000-0000-000087640000}"/>
    <cellStyle name="40% - Ênfase6 243 5" xfId="16936" xr:uid="{00000000-0005-0000-0000-000088640000}"/>
    <cellStyle name="40% - Ênfase6 243 6" xfId="20245" xr:uid="{00000000-0005-0000-0000-000089640000}"/>
    <cellStyle name="40% - Ênfase6 243 7" xfId="23586" xr:uid="{00000000-0005-0000-0000-00008A640000}"/>
    <cellStyle name="40% - Ênfase6 243 8" xfId="26951" xr:uid="{00000000-0005-0000-0000-00008B640000}"/>
    <cellStyle name="40% - Ênfase6 243 9" xfId="30260" xr:uid="{00000000-0005-0000-0000-00008C640000}"/>
    <cellStyle name="40% - Ênfase6 244" xfId="3598" xr:uid="{00000000-0005-0000-0000-00008D640000}"/>
    <cellStyle name="40% - Ênfase6 244 2" xfId="6962" xr:uid="{00000000-0005-0000-0000-00008E640000}"/>
    <cellStyle name="40% - Ênfase6 244 3" xfId="10270" xr:uid="{00000000-0005-0000-0000-00008F640000}"/>
    <cellStyle name="40% - Ênfase6 244 4" xfId="13659" xr:uid="{00000000-0005-0000-0000-000090640000}"/>
    <cellStyle name="40% - Ênfase6 244 5" xfId="16973" xr:uid="{00000000-0005-0000-0000-000091640000}"/>
    <cellStyle name="40% - Ênfase6 244 6" xfId="20282" xr:uid="{00000000-0005-0000-0000-000092640000}"/>
    <cellStyle name="40% - Ênfase6 244 7" xfId="23623" xr:uid="{00000000-0005-0000-0000-000093640000}"/>
    <cellStyle name="40% - Ênfase6 244 8" xfId="26988" xr:uid="{00000000-0005-0000-0000-000094640000}"/>
    <cellStyle name="40% - Ênfase6 244 9" xfId="30297" xr:uid="{00000000-0005-0000-0000-000095640000}"/>
    <cellStyle name="40% - Ênfase6 245" xfId="3611" xr:uid="{00000000-0005-0000-0000-000096640000}"/>
    <cellStyle name="40% - Ênfase6 245 2" xfId="6975" xr:uid="{00000000-0005-0000-0000-000097640000}"/>
    <cellStyle name="40% - Ênfase6 245 3" xfId="10283" xr:uid="{00000000-0005-0000-0000-000098640000}"/>
    <cellStyle name="40% - Ênfase6 245 4" xfId="13672" xr:uid="{00000000-0005-0000-0000-000099640000}"/>
    <cellStyle name="40% - Ênfase6 245 5" xfId="16986" xr:uid="{00000000-0005-0000-0000-00009A640000}"/>
    <cellStyle name="40% - Ênfase6 245 6" xfId="20295" xr:uid="{00000000-0005-0000-0000-00009B640000}"/>
    <cellStyle name="40% - Ênfase6 245 7" xfId="23636" xr:uid="{00000000-0005-0000-0000-00009C640000}"/>
    <cellStyle name="40% - Ênfase6 245 8" xfId="27001" xr:uid="{00000000-0005-0000-0000-00009D640000}"/>
    <cellStyle name="40% - Ênfase6 245 9" xfId="30310" xr:uid="{00000000-0005-0000-0000-00009E640000}"/>
    <cellStyle name="40% - Ênfase6 246" xfId="3661" xr:uid="{00000000-0005-0000-0000-00009F640000}"/>
    <cellStyle name="40% - Ênfase6 247" xfId="3655" xr:uid="{00000000-0005-0000-0000-0000A0640000}"/>
    <cellStyle name="40% - Ênfase6 248" xfId="10346" xr:uid="{00000000-0005-0000-0000-0000A1640000}"/>
    <cellStyle name="40% - Ênfase6 249" xfId="10340" xr:uid="{00000000-0005-0000-0000-0000A2640000}"/>
    <cellStyle name="40% - Ênfase6 25" xfId="637" xr:uid="{00000000-0005-0000-0000-0000A3640000}"/>
    <cellStyle name="40% - Ênfase6 25 2" xfId="4001" xr:uid="{00000000-0005-0000-0000-0000A4640000}"/>
    <cellStyle name="40% - Ênfase6 25 3" xfId="7309" xr:uid="{00000000-0005-0000-0000-0000A5640000}"/>
    <cellStyle name="40% - Ênfase6 25 4" xfId="10698" xr:uid="{00000000-0005-0000-0000-0000A6640000}"/>
    <cellStyle name="40% - Ênfase6 25 5" xfId="14012" xr:uid="{00000000-0005-0000-0000-0000A7640000}"/>
    <cellStyle name="40% - Ênfase6 25 6" xfId="17321" xr:uid="{00000000-0005-0000-0000-0000A8640000}"/>
    <cellStyle name="40% - Ênfase6 25 7" xfId="20662" xr:uid="{00000000-0005-0000-0000-0000A9640000}"/>
    <cellStyle name="40% - Ênfase6 25 8" xfId="24027" xr:uid="{00000000-0005-0000-0000-0000AA640000}"/>
    <cellStyle name="40% - Ênfase6 25 9" xfId="27336" xr:uid="{00000000-0005-0000-0000-0000AB640000}"/>
    <cellStyle name="40% - Ênfase6 250" xfId="10327" xr:uid="{00000000-0005-0000-0000-0000AC640000}"/>
    <cellStyle name="40% - Ênfase6 251" xfId="20327" xr:uid="{00000000-0005-0000-0000-0000AD640000}"/>
    <cellStyle name="40% - Ênfase6 252" xfId="23687" xr:uid="{00000000-0005-0000-0000-0000AE640000}"/>
    <cellStyle name="40% - Ênfase6 253" xfId="23681" xr:uid="{00000000-0005-0000-0000-0000AF640000}"/>
    <cellStyle name="40% - Ênfase6 26" xfId="650" xr:uid="{00000000-0005-0000-0000-0000B0640000}"/>
    <cellStyle name="40% - Ênfase6 26 2" xfId="4014" xr:uid="{00000000-0005-0000-0000-0000B1640000}"/>
    <cellStyle name="40% - Ênfase6 26 3" xfId="7322" xr:uid="{00000000-0005-0000-0000-0000B2640000}"/>
    <cellStyle name="40% - Ênfase6 26 4" xfId="10711" xr:uid="{00000000-0005-0000-0000-0000B3640000}"/>
    <cellStyle name="40% - Ênfase6 26 5" xfId="14025" xr:uid="{00000000-0005-0000-0000-0000B4640000}"/>
    <cellStyle name="40% - Ênfase6 26 6" xfId="17334" xr:uid="{00000000-0005-0000-0000-0000B5640000}"/>
    <cellStyle name="40% - Ênfase6 26 7" xfId="20675" xr:uid="{00000000-0005-0000-0000-0000B6640000}"/>
    <cellStyle name="40% - Ênfase6 26 8" xfId="24040" xr:uid="{00000000-0005-0000-0000-0000B7640000}"/>
    <cellStyle name="40% - Ênfase6 26 9" xfId="27349" xr:uid="{00000000-0005-0000-0000-0000B8640000}"/>
    <cellStyle name="40% - Ênfase6 27" xfId="663" xr:uid="{00000000-0005-0000-0000-0000B9640000}"/>
    <cellStyle name="40% - Ênfase6 27 2" xfId="4027" xr:uid="{00000000-0005-0000-0000-0000BA640000}"/>
    <cellStyle name="40% - Ênfase6 27 3" xfId="7335" xr:uid="{00000000-0005-0000-0000-0000BB640000}"/>
    <cellStyle name="40% - Ênfase6 27 4" xfId="10724" xr:uid="{00000000-0005-0000-0000-0000BC640000}"/>
    <cellStyle name="40% - Ênfase6 27 5" xfId="14038" xr:uid="{00000000-0005-0000-0000-0000BD640000}"/>
    <cellStyle name="40% - Ênfase6 27 6" xfId="17347" xr:uid="{00000000-0005-0000-0000-0000BE640000}"/>
    <cellStyle name="40% - Ênfase6 27 7" xfId="20688" xr:uid="{00000000-0005-0000-0000-0000BF640000}"/>
    <cellStyle name="40% - Ênfase6 27 8" xfId="24053" xr:uid="{00000000-0005-0000-0000-0000C0640000}"/>
    <cellStyle name="40% - Ênfase6 27 9" xfId="27362" xr:uid="{00000000-0005-0000-0000-0000C1640000}"/>
    <cellStyle name="40% - Ênfase6 28" xfId="676" xr:uid="{00000000-0005-0000-0000-0000C2640000}"/>
    <cellStyle name="40% - Ênfase6 28 2" xfId="4040" xr:uid="{00000000-0005-0000-0000-0000C3640000}"/>
    <cellStyle name="40% - Ênfase6 28 3" xfId="7348" xr:uid="{00000000-0005-0000-0000-0000C4640000}"/>
    <cellStyle name="40% - Ênfase6 28 4" xfId="10737" xr:uid="{00000000-0005-0000-0000-0000C5640000}"/>
    <cellStyle name="40% - Ênfase6 28 5" xfId="14051" xr:uid="{00000000-0005-0000-0000-0000C6640000}"/>
    <cellStyle name="40% - Ênfase6 28 6" xfId="17360" xr:uid="{00000000-0005-0000-0000-0000C7640000}"/>
    <cellStyle name="40% - Ênfase6 28 7" xfId="20701" xr:uid="{00000000-0005-0000-0000-0000C8640000}"/>
    <cellStyle name="40% - Ênfase6 28 8" xfId="24066" xr:uid="{00000000-0005-0000-0000-0000C9640000}"/>
    <cellStyle name="40% - Ênfase6 28 9" xfId="27375" xr:uid="{00000000-0005-0000-0000-0000CA640000}"/>
    <cellStyle name="40% - Ênfase6 29" xfId="689" xr:uid="{00000000-0005-0000-0000-0000CB640000}"/>
    <cellStyle name="40% - Ênfase6 29 2" xfId="4053" xr:uid="{00000000-0005-0000-0000-0000CC640000}"/>
    <cellStyle name="40% - Ênfase6 29 3" xfId="7361" xr:uid="{00000000-0005-0000-0000-0000CD640000}"/>
    <cellStyle name="40% - Ênfase6 29 4" xfId="10750" xr:uid="{00000000-0005-0000-0000-0000CE640000}"/>
    <cellStyle name="40% - Ênfase6 29 5" xfId="14064" xr:uid="{00000000-0005-0000-0000-0000CF640000}"/>
    <cellStyle name="40% - Ênfase6 29 6" xfId="17373" xr:uid="{00000000-0005-0000-0000-0000D0640000}"/>
    <cellStyle name="40% - Ênfase6 29 7" xfId="20714" xr:uid="{00000000-0005-0000-0000-0000D1640000}"/>
    <cellStyle name="40% - Ênfase6 29 8" xfId="24079" xr:uid="{00000000-0005-0000-0000-0000D2640000}"/>
    <cellStyle name="40% - Ênfase6 29 9" xfId="27388" xr:uid="{00000000-0005-0000-0000-0000D3640000}"/>
    <cellStyle name="40% - Ênfase6 3" xfId="177" xr:uid="{00000000-0005-0000-0000-0000D4640000}"/>
    <cellStyle name="40% - Ênfase6 3 10" xfId="27037" xr:uid="{00000000-0005-0000-0000-0000D5640000}"/>
    <cellStyle name="40% - Ênfase6 3 2" xfId="338" xr:uid="{00000000-0005-0000-0000-0000D6640000}"/>
    <cellStyle name="40% - Ênfase6 3 3" xfId="3697" xr:uid="{00000000-0005-0000-0000-0000D7640000}"/>
    <cellStyle name="40% - Ênfase6 3 4" xfId="7010" xr:uid="{00000000-0005-0000-0000-0000D8640000}"/>
    <cellStyle name="40% - Ênfase6 3 5" xfId="10384" xr:uid="{00000000-0005-0000-0000-0000D9640000}"/>
    <cellStyle name="40% - Ênfase6 3 6" xfId="13708" xr:uid="{00000000-0005-0000-0000-0000DA640000}"/>
    <cellStyle name="40% - Ênfase6 3 7" xfId="17022" xr:uid="{00000000-0005-0000-0000-0000DB640000}"/>
    <cellStyle name="40% - Ênfase6 3 8" xfId="20363" xr:uid="{00000000-0005-0000-0000-0000DC640000}"/>
    <cellStyle name="40% - Ênfase6 3 9" xfId="23723" xr:uid="{00000000-0005-0000-0000-0000DD640000}"/>
    <cellStyle name="40% - Ênfase6 30" xfId="702" xr:uid="{00000000-0005-0000-0000-0000DE640000}"/>
    <cellStyle name="40% - Ênfase6 30 2" xfId="4066" xr:uid="{00000000-0005-0000-0000-0000DF640000}"/>
    <cellStyle name="40% - Ênfase6 30 3" xfId="7374" xr:uid="{00000000-0005-0000-0000-0000E0640000}"/>
    <cellStyle name="40% - Ênfase6 30 4" xfId="10763" xr:uid="{00000000-0005-0000-0000-0000E1640000}"/>
    <cellStyle name="40% - Ênfase6 30 5" xfId="14077" xr:uid="{00000000-0005-0000-0000-0000E2640000}"/>
    <cellStyle name="40% - Ênfase6 30 6" xfId="17386" xr:uid="{00000000-0005-0000-0000-0000E3640000}"/>
    <cellStyle name="40% - Ênfase6 30 7" xfId="20727" xr:uid="{00000000-0005-0000-0000-0000E4640000}"/>
    <cellStyle name="40% - Ênfase6 30 8" xfId="24092" xr:uid="{00000000-0005-0000-0000-0000E5640000}"/>
    <cellStyle name="40% - Ênfase6 30 9" xfId="27401" xr:uid="{00000000-0005-0000-0000-0000E6640000}"/>
    <cellStyle name="40% - Ênfase6 31" xfId="715" xr:uid="{00000000-0005-0000-0000-0000E7640000}"/>
    <cellStyle name="40% - Ênfase6 31 2" xfId="4079" xr:uid="{00000000-0005-0000-0000-0000E8640000}"/>
    <cellStyle name="40% - Ênfase6 31 3" xfId="7387" xr:uid="{00000000-0005-0000-0000-0000E9640000}"/>
    <cellStyle name="40% - Ênfase6 31 4" xfId="10776" xr:uid="{00000000-0005-0000-0000-0000EA640000}"/>
    <cellStyle name="40% - Ênfase6 31 5" xfId="14090" xr:uid="{00000000-0005-0000-0000-0000EB640000}"/>
    <cellStyle name="40% - Ênfase6 31 6" xfId="17399" xr:uid="{00000000-0005-0000-0000-0000EC640000}"/>
    <cellStyle name="40% - Ênfase6 31 7" xfId="20740" xr:uid="{00000000-0005-0000-0000-0000ED640000}"/>
    <cellStyle name="40% - Ênfase6 31 8" xfId="24105" xr:uid="{00000000-0005-0000-0000-0000EE640000}"/>
    <cellStyle name="40% - Ênfase6 31 9" xfId="27414" xr:uid="{00000000-0005-0000-0000-0000EF640000}"/>
    <cellStyle name="40% - Ênfase6 32" xfId="728" xr:uid="{00000000-0005-0000-0000-0000F0640000}"/>
    <cellStyle name="40% - Ênfase6 32 2" xfId="4092" xr:uid="{00000000-0005-0000-0000-0000F1640000}"/>
    <cellStyle name="40% - Ênfase6 32 3" xfId="7400" xr:uid="{00000000-0005-0000-0000-0000F2640000}"/>
    <cellStyle name="40% - Ênfase6 32 4" xfId="10789" xr:uid="{00000000-0005-0000-0000-0000F3640000}"/>
    <cellStyle name="40% - Ênfase6 32 5" xfId="14103" xr:uid="{00000000-0005-0000-0000-0000F4640000}"/>
    <cellStyle name="40% - Ênfase6 32 6" xfId="17412" xr:uid="{00000000-0005-0000-0000-0000F5640000}"/>
    <cellStyle name="40% - Ênfase6 32 7" xfId="20753" xr:uid="{00000000-0005-0000-0000-0000F6640000}"/>
    <cellStyle name="40% - Ênfase6 32 8" xfId="24118" xr:uid="{00000000-0005-0000-0000-0000F7640000}"/>
    <cellStyle name="40% - Ênfase6 32 9" xfId="27427" xr:uid="{00000000-0005-0000-0000-0000F8640000}"/>
    <cellStyle name="40% - Ênfase6 33" xfId="741" xr:uid="{00000000-0005-0000-0000-0000F9640000}"/>
    <cellStyle name="40% - Ênfase6 33 2" xfId="4105" xr:uid="{00000000-0005-0000-0000-0000FA640000}"/>
    <cellStyle name="40% - Ênfase6 33 3" xfId="7413" xr:uid="{00000000-0005-0000-0000-0000FB640000}"/>
    <cellStyle name="40% - Ênfase6 33 4" xfId="10802" xr:uid="{00000000-0005-0000-0000-0000FC640000}"/>
    <cellStyle name="40% - Ênfase6 33 5" xfId="14116" xr:uid="{00000000-0005-0000-0000-0000FD640000}"/>
    <cellStyle name="40% - Ênfase6 33 6" xfId="17425" xr:uid="{00000000-0005-0000-0000-0000FE640000}"/>
    <cellStyle name="40% - Ênfase6 33 7" xfId="20766" xr:uid="{00000000-0005-0000-0000-0000FF640000}"/>
    <cellStyle name="40% - Ênfase6 33 8" xfId="24131" xr:uid="{00000000-0005-0000-0000-000000650000}"/>
    <cellStyle name="40% - Ênfase6 33 9" xfId="27440" xr:uid="{00000000-0005-0000-0000-000001650000}"/>
    <cellStyle name="40% - Ênfase6 34" xfId="754" xr:uid="{00000000-0005-0000-0000-000002650000}"/>
    <cellStyle name="40% - Ênfase6 34 2" xfId="4118" xr:uid="{00000000-0005-0000-0000-000003650000}"/>
    <cellStyle name="40% - Ênfase6 34 3" xfId="7426" xr:uid="{00000000-0005-0000-0000-000004650000}"/>
    <cellStyle name="40% - Ênfase6 34 4" xfId="10815" xr:uid="{00000000-0005-0000-0000-000005650000}"/>
    <cellStyle name="40% - Ênfase6 34 5" xfId="14129" xr:uid="{00000000-0005-0000-0000-000006650000}"/>
    <cellStyle name="40% - Ênfase6 34 6" xfId="17438" xr:uid="{00000000-0005-0000-0000-000007650000}"/>
    <cellStyle name="40% - Ênfase6 34 7" xfId="20779" xr:uid="{00000000-0005-0000-0000-000008650000}"/>
    <cellStyle name="40% - Ênfase6 34 8" xfId="24144" xr:uid="{00000000-0005-0000-0000-000009650000}"/>
    <cellStyle name="40% - Ênfase6 34 9" xfId="27453" xr:uid="{00000000-0005-0000-0000-00000A650000}"/>
    <cellStyle name="40% - Ênfase6 35" xfId="767" xr:uid="{00000000-0005-0000-0000-00000B650000}"/>
    <cellStyle name="40% - Ênfase6 35 2" xfId="4131" xr:uid="{00000000-0005-0000-0000-00000C650000}"/>
    <cellStyle name="40% - Ênfase6 35 3" xfId="7439" xr:uid="{00000000-0005-0000-0000-00000D650000}"/>
    <cellStyle name="40% - Ênfase6 35 4" xfId="10828" xr:uid="{00000000-0005-0000-0000-00000E650000}"/>
    <cellStyle name="40% - Ênfase6 35 5" xfId="14142" xr:uid="{00000000-0005-0000-0000-00000F650000}"/>
    <cellStyle name="40% - Ênfase6 35 6" xfId="17451" xr:uid="{00000000-0005-0000-0000-000010650000}"/>
    <cellStyle name="40% - Ênfase6 35 7" xfId="20792" xr:uid="{00000000-0005-0000-0000-000011650000}"/>
    <cellStyle name="40% - Ênfase6 35 8" xfId="24157" xr:uid="{00000000-0005-0000-0000-000012650000}"/>
    <cellStyle name="40% - Ênfase6 35 9" xfId="27466" xr:uid="{00000000-0005-0000-0000-000013650000}"/>
    <cellStyle name="40% - Ênfase6 36" xfId="780" xr:uid="{00000000-0005-0000-0000-000014650000}"/>
    <cellStyle name="40% - Ênfase6 36 2" xfId="4144" xr:uid="{00000000-0005-0000-0000-000015650000}"/>
    <cellStyle name="40% - Ênfase6 36 3" xfId="7452" xr:uid="{00000000-0005-0000-0000-000016650000}"/>
    <cellStyle name="40% - Ênfase6 36 4" xfId="10841" xr:uid="{00000000-0005-0000-0000-000017650000}"/>
    <cellStyle name="40% - Ênfase6 36 5" xfId="14155" xr:uid="{00000000-0005-0000-0000-000018650000}"/>
    <cellStyle name="40% - Ênfase6 36 6" xfId="17464" xr:uid="{00000000-0005-0000-0000-000019650000}"/>
    <cellStyle name="40% - Ênfase6 36 7" xfId="20805" xr:uid="{00000000-0005-0000-0000-00001A650000}"/>
    <cellStyle name="40% - Ênfase6 36 8" xfId="24170" xr:uid="{00000000-0005-0000-0000-00001B650000}"/>
    <cellStyle name="40% - Ênfase6 36 9" xfId="27479" xr:uid="{00000000-0005-0000-0000-00001C650000}"/>
    <cellStyle name="40% - Ênfase6 37" xfId="793" xr:uid="{00000000-0005-0000-0000-00001D650000}"/>
    <cellStyle name="40% - Ênfase6 37 2" xfId="4157" xr:uid="{00000000-0005-0000-0000-00001E650000}"/>
    <cellStyle name="40% - Ênfase6 37 3" xfId="7465" xr:uid="{00000000-0005-0000-0000-00001F650000}"/>
    <cellStyle name="40% - Ênfase6 37 4" xfId="10854" xr:uid="{00000000-0005-0000-0000-000020650000}"/>
    <cellStyle name="40% - Ênfase6 37 5" xfId="14168" xr:uid="{00000000-0005-0000-0000-000021650000}"/>
    <cellStyle name="40% - Ênfase6 37 6" xfId="17477" xr:uid="{00000000-0005-0000-0000-000022650000}"/>
    <cellStyle name="40% - Ênfase6 37 7" xfId="20818" xr:uid="{00000000-0005-0000-0000-000023650000}"/>
    <cellStyle name="40% - Ênfase6 37 8" xfId="24183" xr:uid="{00000000-0005-0000-0000-000024650000}"/>
    <cellStyle name="40% - Ênfase6 37 9" xfId="27492" xr:uid="{00000000-0005-0000-0000-000025650000}"/>
    <cellStyle name="40% - Ênfase6 38" xfId="806" xr:uid="{00000000-0005-0000-0000-000026650000}"/>
    <cellStyle name="40% - Ênfase6 38 2" xfId="4170" xr:uid="{00000000-0005-0000-0000-000027650000}"/>
    <cellStyle name="40% - Ênfase6 38 3" xfId="7478" xr:uid="{00000000-0005-0000-0000-000028650000}"/>
    <cellStyle name="40% - Ênfase6 38 4" xfId="10867" xr:uid="{00000000-0005-0000-0000-000029650000}"/>
    <cellStyle name="40% - Ênfase6 38 5" xfId="14181" xr:uid="{00000000-0005-0000-0000-00002A650000}"/>
    <cellStyle name="40% - Ênfase6 38 6" xfId="17490" xr:uid="{00000000-0005-0000-0000-00002B650000}"/>
    <cellStyle name="40% - Ênfase6 38 7" xfId="20831" xr:uid="{00000000-0005-0000-0000-00002C650000}"/>
    <cellStyle name="40% - Ênfase6 38 8" xfId="24196" xr:uid="{00000000-0005-0000-0000-00002D650000}"/>
    <cellStyle name="40% - Ênfase6 38 9" xfId="27505" xr:uid="{00000000-0005-0000-0000-00002E650000}"/>
    <cellStyle name="40% - Ênfase6 39" xfId="819" xr:uid="{00000000-0005-0000-0000-00002F650000}"/>
    <cellStyle name="40% - Ênfase6 39 2" xfId="4183" xr:uid="{00000000-0005-0000-0000-000030650000}"/>
    <cellStyle name="40% - Ênfase6 39 3" xfId="7491" xr:uid="{00000000-0005-0000-0000-000031650000}"/>
    <cellStyle name="40% - Ênfase6 39 4" xfId="10880" xr:uid="{00000000-0005-0000-0000-000032650000}"/>
    <cellStyle name="40% - Ênfase6 39 5" xfId="14194" xr:uid="{00000000-0005-0000-0000-000033650000}"/>
    <cellStyle name="40% - Ênfase6 39 6" xfId="17503" xr:uid="{00000000-0005-0000-0000-000034650000}"/>
    <cellStyle name="40% - Ênfase6 39 7" xfId="20844" xr:uid="{00000000-0005-0000-0000-000035650000}"/>
    <cellStyle name="40% - Ênfase6 39 8" xfId="24209" xr:uid="{00000000-0005-0000-0000-000036650000}"/>
    <cellStyle name="40% - Ênfase6 39 9" xfId="27518" xr:uid="{00000000-0005-0000-0000-000037650000}"/>
    <cellStyle name="40% - Ênfase6 4" xfId="185" xr:uid="{00000000-0005-0000-0000-000038650000}"/>
    <cellStyle name="40% - Ênfase6 4 10" xfId="27045" xr:uid="{00000000-0005-0000-0000-000039650000}"/>
    <cellStyle name="40% - Ênfase6 4 2" xfId="346" xr:uid="{00000000-0005-0000-0000-00003A650000}"/>
    <cellStyle name="40% - Ênfase6 4 3" xfId="3705" xr:uid="{00000000-0005-0000-0000-00003B650000}"/>
    <cellStyle name="40% - Ênfase6 4 4" xfId="7018" xr:uid="{00000000-0005-0000-0000-00003C650000}"/>
    <cellStyle name="40% - Ênfase6 4 5" xfId="10392" xr:uid="{00000000-0005-0000-0000-00003D650000}"/>
    <cellStyle name="40% - Ênfase6 4 6" xfId="13716" xr:uid="{00000000-0005-0000-0000-00003E650000}"/>
    <cellStyle name="40% - Ênfase6 4 7" xfId="17030" xr:uid="{00000000-0005-0000-0000-00003F650000}"/>
    <cellStyle name="40% - Ênfase6 4 8" xfId="20371" xr:uid="{00000000-0005-0000-0000-000040650000}"/>
    <cellStyle name="40% - Ênfase6 4 9" xfId="23731" xr:uid="{00000000-0005-0000-0000-000041650000}"/>
    <cellStyle name="40% - Ênfase6 40" xfId="832" xr:uid="{00000000-0005-0000-0000-000042650000}"/>
    <cellStyle name="40% - Ênfase6 40 2" xfId="4196" xr:uid="{00000000-0005-0000-0000-000043650000}"/>
    <cellStyle name="40% - Ênfase6 40 3" xfId="7504" xr:uid="{00000000-0005-0000-0000-000044650000}"/>
    <cellStyle name="40% - Ênfase6 40 4" xfId="10893" xr:uid="{00000000-0005-0000-0000-000045650000}"/>
    <cellStyle name="40% - Ênfase6 40 5" xfId="14207" xr:uid="{00000000-0005-0000-0000-000046650000}"/>
    <cellStyle name="40% - Ênfase6 40 6" xfId="17516" xr:uid="{00000000-0005-0000-0000-000047650000}"/>
    <cellStyle name="40% - Ênfase6 40 7" xfId="20857" xr:uid="{00000000-0005-0000-0000-000048650000}"/>
    <cellStyle name="40% - Ênfase6 40 8" xfId="24222" xr:uid="{00000000-0005-0000-0000-000049650000}"/>
    <cellStyle name="40% - Ênfase6 40 9" xfId="27531" xr:uid="{00000000-0005-0000-0000-00004A650000}"/>
    <cellStyle name="40% - Ênfase6 41" xfId="845" xr:uid="{00000000-0005-0000-0000-00004B650000}"/>
    <cellStyle name="40% - Ênfase6 41 2" xfId="4209" xr:uid="{00000000-0005-0000-0000-00004C650000}"/>
    <cellStyle name="40% - Ênfase6 41 3" xfId="7517" xr:uid="{00000000-0005-0000-0000-00004D650000}"/>
    <cellStyle name="40% - Ênfase6 41 4" xfId="10906" xr:uid="{00000000-0005-0000-0000-00004E650000}"/>
    <cellStyle name="40% - Ênfase6 41 5" xfId="14220" xr:uid="{00000000-0005-0000-0000-00004F650000}"/>
    <cellStyle name="40% - Ênfase6 41 6" xfId="17529" xr:uid="{00000000-0005-0000-0000-000050650000}"/>
    <cellStyle name="40% - Ênfase6 41 7" xfId="20870" xr:uid="{00000000-0005-0000-0000-000051650000}"/>
    <cellStyle name="40% - Ênfase6 41 8" xfId="24235" xr:uid="{00000000-0005-0000-0000-000052650000}"/>
    <cellStyle name="40% - Ênfase6 41 9" xfId="27544" xr:uid="{00000000-0005-0000-0000-000053650000}"/>
    <cellStyle name="40% - Ênfase6 42" xfId="858" xr:uid="{00000000-0005-0000-0000-000054650000}"/>
    <cellStyle name="40% - Ênfase6 42 2" xfId="4222" xr:uid="{00000000-0005-0000-0000-000055650000}"/>
    <cellStyle name="40% - Ênfase6 42 3" xfId="7530" xr:uid="{00000000-0005-0000-0000-000056650000}"/>
    <cellStyle name="40% - Ênfase6 42 4" xfId="10919" xr:uid="{00000000-0005-0000-0000-000057650000}"/>
    <cellStyle name="40% - Ênfase6 42 5" xfId="14233" xr:uid="{00000000-0005-0000-0000-000058650000}"/>
    <cellStyle name="40% - Ênfase6 42 6" xfId="17542" xr:uid="{00000000-0005-0000-0000-000059650000}"/>
    <cellStyle name="40% - Ênfase6 42 7" xfId="20883" xr:uid="{00000000-0005-0000-0000-00005A650000}"/>
    <cellStyle name="40% - Ênfase6 42 8" xfId="24248" xr:uid="{00000000-0005-0000-0000-00005B650000}"/>
    <cellStyle name="40% - Ênfase6 42 9" xfId="27557" xr:uid="{00000000-0005-0000-0000-00005C650000}"/>
    <cellStyle name="40% - Ênfase6 43" xfId="871" xr:uid="{00000000-0005-0000-0000-00005D650000}"/>
    <cellStyle name="40% - Ênfase6 43 2" xfId="4235" xr:uid="{00000000-0005-0000-0000-00005E650000}"/>
    <cellStyle name="40% - Ênfase6 43 3" xfId="7543" xr:uid="{00000000-0005-0000-0000-00005F650000}"/>
    <cellStyle name="40% - Ênfase6 43 4" xfId="10932" xr:uid="{00000000-0005-0000-0000-000060650000}"/>
    <cellStyle name="40% - Ênfase6 43 5" xfId="14246" xr:uid="{00000000-0005-0000-0000-000061650000}"/>
    <cellStyle name="40% - Ênfase6 43 6" xfId="17555" xr:uid="{00000000-0005-0000-0000-000062650000}"/>
    <cellStyle name="40% - Ênfase6 43 7" xfId="20896" xr:uid="{00000000-0005-0000-0000-000063650000}"/>
    <cellStyle name="40% - Ênfase6 43 8" xfId="24261" xr:uid="{00000000-0005-0000-0000-000064650000}"/>
    <cellStyle name="40% - Ênfase6 43 9" xfId="27570" xr:uid="{00000000-0005-0000-0000-000065650000}"/>
    <cellStyle name="40% - Ênfase6 44" xfId="884" xr:uid="{00000000-0005-0000-0000-000066650000}"/>
    <cellStyle name="40% - Ênfase6 44 2" xfId="4248" xr:uid="{00000000-0005-0000-0000-000067650000}"/>
    <cellStyle name="40% - Ênfase6 44 3" xfId="7556" xr:uid="{00000000-0005-0000-0000-000068650000}"/>
    <cellStyle name="40% - Ênfase6 44 4" xfId="10945" xr:uid="{00000000-0005-0000-0000-000069650000}"/>
    <cellStyle name="40% - Ênfase6 44 5" xfId="14259" xr:uid="{00000000-0005-0000-0000-00006A650000}"/>
    <cellStyle name="40% - Ênfase6 44 6" xfId="17568" xr:uid="{00000000-0005-0000-0000-00006B650000}"/>
    <cellStyle name="40% - Ênfase6 44 7" xfId="20909" xr:uid="{00000000-0005-0000-0000-00006C650000}"/>
    <cellStyle name="40% - Ênfase6 44 8" xfId="24274" xr:uid="{00000000-0005-0000-0000-00006D650000}"/>
    <cellStyle name="40% - Ênfase6 44 9" xfId="27583" xr:uid="{00000000-0005-0000-0000-00006E650000}"/>
    <cellStyle name="40% - Ênfase6 45" xfId="897" xr:uid="{00000000-0005-0000-0000-00006F650000}"/>
    <cellStyle name="40% - Ênfase6 45 2" xfId="4261" xr:uid="{00000000-0005-0000-0000-000070650000}"/>
    <cellStyle name="40% - Ênfase6 45 3" xfId="7569" xr:uid="{00000000-0005-0000-0000-000071650000}"/>
    <cellStyle name="40% - Ênfase6 45 4" xfId="10958" xr:uid="{00000000-0005-0000-0000-000072650000}"/>
    <cellStyle name="40% - Ênfase6 45 5" xfId="14272" xr:uid="{00000000-0005-0000-0000-000073650000}"/>
    <cellStyle name="40% - Ênfase6 45 6" xfId="17581" xr:uid="{00000000-0005-0000-0000-000074650000}"/>
    <cellStyle name="40% - Ênfase6 45 7" xfId="20922" xr:uid="{00000000-0005-0000-0000-000075650000}"/>
    <cellStyle name="40% - Ênfase6 45 8" xfId="24287" xr:uid="{00000000-0005-0000-0000-000076650000}"/>
    <cellStyle name="40% - Ênfase6 45 9" xfId="27596" xr:uid="{00000000-0005-0000-0000-000077650000}"/>
    <cellStyle name="40% - Ênfase6 46" xfId="911" xr:uid="{00000000-0005-0000-0000-000078650000}"/>
    <cellStyle name="40% - Ênfase6 46 2" xfId="4275" xr:uid="{00000000-0005-0000-0000-000079650000}"/>
    <cellStyle name="40% - Ênfase6 46 3" xfId="7583" xr:uid="{00000000-0005-0000-0000-00007A650000}"/>
    <cellStyle name="40% - Ênfase6 46 4" xfId="10972" xr:uid="{00000000-0005-0000-0000-00007B650000}"/>
    <cellStyle name="40% - Ênfase6 46 5" xfId="14286" xr:uid="{00000000-0005-0000-0000-00007C650000}"/>
    <cellStyle name="40% - Ênfase6 46 6" xfId="17595" xr:uid="{00000000-0005-0000-0000-00007D650000}"/>
    <cellStyle name="40% - Ênfase6 46 7" xfId="20936" xr:uid="{00000000-0005-0000-0000-00007E650000}"/>
    <cellStyle name="40% - Ênfase6 46 8" xfId="24301" xr:uid="{00000000-0005-0000-0000-00007F650000}"/>
    <cellStyle name="40% - Ênfase6 46 9" xfId="27610" xr:uid="{00000000-0005-0000-0000-000080650000}"/>
    <cellStyle name="40% - Ênfase6 47" xfId="925" xr:uid="{00000000-0005-0000-0000-000081650000}"/>
    <cellStyle name="40% - Ênfase6 47 2" xfId="4289" xr:uid="{00000000-0005-0000-0000-000082650000}"/>
    <cellStyle name="40% - Ênfase6 47 3" xfId="7597" xr:uid="{00000000-0005-0000-0000-000083650000}"/>
    <cellStyle name="40% - Ênfase6 47 4" xfId="10986" xr:uid="{00000000-0005-0000-0000-000084650000}"/>
    <cellStyle name="40% - Ênfase6 47 5" xfId="14300" xr:uid="{00000000-0005-0000-0000-000085650000}"/>
    <cellStyle name="40% - Ênfase6 47 6" xfId="17609" xr:uid="{00000000-0005-0000-0000-000086650000}"/>
    <cellStyle name="40% - Ênfase6 47 7" xfId="20950" xr:uid="{00000000-0005-0000-0000-000087650000}"/>
    <cellStyle name="40% - Ênfase6 47 8" xfId="24315" xr:uid="{00000000-0005-0000-0000-000088650000}"/>
    <cellStyle name="40% - Ênfase6 47 9" xfId="27624" xr:uid="{00000000-0005-0000-0000-000089650000}"/>
    <cellStyle name="40% - Ênfase6 48" xfId="939" xr:uid="{00000000-0005-0000-0000-00008A650000}"/>
    <cellStyle name="40% - Ênfase6 48 2" xfId="4303" xr:uid="{00000000-0005-0000-0000-00008B650000}"/>
    <cellStyle name="40% - Ênfase6 48 3" xfId="7611" xr:uid="{00000000-0005-0000-0000-00008C650000}"/>
    <cellStyle name="40% - Ênfase6 48 4" xfId="11000" xr:uid="{00000000-0005-0000-0000-00008D650000}"/>
    <cellStyle name="40% - Ênfase6 48 5" xfId="14314" xr:uid="{00000000-0005-0000-0000-00008E650000}"/>
    <cellStyle name="40% - Ênfase6 48 6" xfId="17623" xr:uid="{00000000-0005-0000-0000-00008F650000}"/>
    <cellStyle name="40% - Ênfase6 48 7" xfId="20964" xr:uid="{00000000-0005-0000-0000-000090650000}"/>
    <cellStyle name="40% - Ênfase6 48 8" xfId="24329" xr:uid="{00000000-0005-0000-0000-000091650000}"/>
    <cellStyle name="40% - Ênfase6 48 9" xfId="27638" xr:uid="{00000000-0005-0000-0000-000092650000}"/>
    <cellStyle name="40% - Ênfase6 49" xfId="953" xr:uid="{00000000-0005-0000-0000-000093650000}"/>
    <cellStyle name="40% - Ênfase6 49 2" xfId="4317" xr:uid="{00000000-0005-0000-0000-000094650000}"/>
    <cellStyle name="40% - Ênfase6 49 3" xfId="7625" xr:uid="{00000000-0005-0000-0000-000095650000}"/>
    <cellStyle name="40% - Ênfase6 49 4" xfId="11014" xr:uid="{00000000-0005-0000-0000-000096650000}"/>
    <cellStyle name="40% - Ênfase6 49 5" xfId="14328" xr:uid="{00000000-0005-0000-0000-000097650000}"/>
    <cellStyle name="40% - Ênfase6 49 6" xfId="17637" xr:uid="{00000000-0005-0000-0000-000098650000}"/>
    <cellStyle name="40% - Ênfase6 49 7" xfId="20978" xr:uid="{00000000-0005-0000-0000-000099650000}"/>
    <cellStyle name="40% - Ênfase6 49 8" xfId="24343" xr:uid="{00000000-0005-0000-0000-00009A650000}"/>
    <cellStyle name="40% - Ênfase6 49 9" xfId="27652" xr:uid="{00000000-0005-0000-0000-00009B650000}"/>
    <cellStyle name="40% - Ênfase6 5" xfId="302" xr:uid="{00000000-0005-0000-0000-00009C650000}"/>
    <cellStyle name="40% - Ênfase6 5 10" xfId="27087" xr:uid="{00000000-0005-0000-0000-00009D650000}"/>
    <cellStyle name="40% - Ênfase6 5 2" xfId="388" xr:uid="{00000000-0005-0000-0000-00009E650000}"/>
    <cellStyle name="40% - Ênfase6 5 3" xfId="3752" xr:uid="{00000000-0005-0000-0000-00009F650000}"/>
    <cellStyle name="40% - Ênfase6 5 4" xfId="7060" xr:uid="{00000000-0005-0000-0000-0000A0650000}"/>
    <cellStyle name="40% - Ênfase6 5 5" xfId="10449" xr:uid="{00000000-0005-0000-0000-0000A1650000}"/>
    <cellStyle name="40% - Ênfase6 5 6" xfId="13763" xr:uid="{00000000-0005-0000-0000-0000A2650000}"/>
    <cellStyle name="40% - Ênfase6 5 7" xfId="17072" xr:uid="{00000000-0005-0000-0000-0000A3650000}"/>
    <cellStyle name="40% - Ênfase6 5 8" xfId="20413" xr:uid="{00000000-0005-0000-0000-0000A4650000}"/>
    <cellStyle name="40% - Ênfase6 5 9" xfId="23778" xr:uid="{00000000-0005-0000-0000-0000A5650000}"/>
    <cellStyle name="40% - Ênfase6 50" xfId="967" xr:uid="{00000000-0005-0000-0000-0000A6650000}"/>
    <cellStyle name="40% - Ênfase6 50 2" xfId="4331" xr:uid="{00000000-0005-0000-0000-0000A7650000}"/>
    <cellStyle name="40% - Ênfase6 50 3" xfId="7639" xr:uid="{00000000-0005-0000-0000-0000A8650000}"/>
    <cellStyle name="40% - Ênfase6 50 4" xfId="11028" xr:uid="{00000000-0005-0000-0000-0000A9650000}"/>
    <cellStyle name="40% - Ênfase6 50 5" xfId="14342" xr:uid="{00000000-0005-0000-0000-0000AA650000}"/>
    <cellStyle name="40% - Ênfase6 50 6" xfId="17651" xr:uid="{00000000-0005-0000-0000-0000AB650000}"/>
    <cellStyle name="40% - Ênfase6 50 7" xfId="20992" xr:uid="{00000000-0005-0000-0000-0000AC650000}"/>
    <cellStyle name="40% - Ênfase6 50 8" xfId="24357" xr:uid="{00000000-0005-0000-0000-0000AD650000}"/>
    <cellStyle name="40% - Ênfase6 50 9" xfId="27666" xr:uid="{00000000-0005-0000-0000-0000AE650000}"/>
    <cellStyle name="40% - Ênfase6 51" xfId="981" xr:uid="{00000000-0005-0000-0000-0000AF650000}"/>
    <cellStyle name="40% - Ênfase6 51 2" xfId="4345" xr:uid="{00000000-0005-0000-0000-0000B0650000}"/>
    <cellStyle name="40% - Ênfase6 51 3" xfId="7653" xr:uid="{00000000-0005-0000-0000-0000B1650000}"/>
    <cellStyle name="40% - Ênfase6 51 4" xfId="11042" xr:uid="{00000000-0005-0000-0000-0000B2650000}"/>
    <cellStyle name="40% - Ênfase6 51 5" xfId="14356" xr:uid="{00000000-0005-0000-0000-0000B3650000}"/>
    <cellStyle name="40% - Ênfase6 51 6" xfId="17665" xr:uid="{00000000-0005-0000-0000-0000B4650000}"/>
    <cellStyle name="40% - Ênfase6 51 7" xfId="21006" xr:uid="{00000000-0005-0000-0000-0000B5650000}"/>
    <cellStyle name="40% - Ênfase6 51 8" xfId="24371" xr:uid="{00000000-0005-0000-0000-0000B6650000}"/>
    <cellStyle name="40% - Ênfase6 51 9" xfId="27680" xr:uid="{00000000-0005-0000-0000-0000B7650000}"/>
    <cellStyle name="40% - Ênfase6 52" xfId="995" xr:uid="{00000000-0005-0000-0000-0000B8650000}"/>
    <cellStyle name="40% - Ênfase6 52 2" xfId="4359" xr:uid="{00000000-0005-0000-0000-0000B9650000}"/>
    <cellStyle name="40% - Ênfase6 52 3" xfId="7667" xr:uid="{00000000-0005-0000-0000-0000BA650000}"/>
    <cellStyle name="40% - Ênfase6 52 4" xfId="11056" xr:uid="{00000000-0005-0000-0000-0000BB650000}"/>
    <cellStyle name="40% - Ênfase6 52 5" xfId="14370" xr:uid="{00000000-0005-0000-0000-0000BC650000}"/>
    <cellStyle name="40% - Ênfase6 52 6" xfId="17679" xr:uid="{00000000-0005-0000-0000-0000BD650000}"/>
    <cellStyle name="40% - Ênfase6 52 7" xfId="21020" xr:uid="{00000000-0005-0000-0000-0000BE650000}"/>
    <cellStyle name="40% - Ênfase6 52 8" xfId="24385" xr:uid="{00000000-0005-0000-0000-0000BF650000}"/>
    <cellStyle name="40% - Ênfase6 52 9" xfId="27694" xr:uid="{00000000-0005-0000-0000-0000C0650000}"/>
    <cellStyle name="40% - Ênfase6 53" xfId="1009" xr:uid="{00000000-0005-0000-0000-0000C1650000}"/>
    <cellStyle name="40% - Ênfase6 53 2" xfId="4373" xr:uid="{00000000-0005-0000-0000-0000C2650000}"/>
    <cellStyle name="40% - Ênfase6 53 3" xfId="7681" xr:uid="{00000000-0005-0000-0000-0000C3650000}"/>
    <cellStyle name="40% - Ênfase6 53 4" xfId="11070" xr:uid="{00000000-0005-0000-0000-0000C4650000}"/>
    <cellStyle name="40% - Ênfase6 53 5" xfId="14384" xr:uid="{00000000-0005-0000-0000-0000C5650000}"/>
    <cellStyle name="40% - Ênfase6 53 6" xfId="17693" xr:uid="{00000000-0005-0000-0000-0000C6650000}"/>
    <cellStyle name="40% - Ênfase6 53 7" xfId="21034" xr:uid="{00000000-0005-0000-0000-0000C7650000}"/>
    <cellStyle name="40% - Ênfase6 53 8" xfId="24399" xr:uid="{00000000-0005-0000-0000-0000C8650000}"/>
    <cellStyle name="40% - Ênfase6 53 9" xfId="27708" xr:uid="{00000000-0005-0000-0000-0000C9650000}"/>
    <cellStyle name="40% - Ênfase6 54" xfId="1023" xr:uid="{00000000-0005-0000-0000-0000CA650000}"/>
    <cellStyle name="40% - Ênfase6 54 2" xfId="4387" xr:uid="{00000000-0005-0000-0000-0000CB650000}"/>
    <cellStyle name="40% - Ênfase6 54 3" xfId="7695" xr:uid="{00000000-0005-0000-0000-0000CC650000}"/>
    <cellStyle name="40% - Ênfase6 54 4" xfId="11084" xr:uid="{00000000-0005-0000-0000-0000CD650000}"/>
    <cellStyle name="40% - Ênfase6 54 5" xfId="14398" xr:uid="{00000000-0005-0000-0000-0000CE650000}"/>
    <cellStyle name="40% - Ênfase6 54 6" xfId="17707" xr:uid="{00000000-0005-0000-0000-0000CF650000}"/>
    <cellStyle name="40% - Ênfase6 54 7" xfId="21048" xr:uid="{00000000-0005-0000-0000-0000D0650000}"/>
    <cellStyle name="40% - Ênfase6 54 8" xfId="24413" xr:uid="{00000000-0005-0000-0000-0000D1650000}"/>
    <cellStyle name="40% - Ênfase6 54 9" xfId="27722" xr:uid="{00000000-0005-0000-0000-0000D2650000}"/>
    <cellStyle name="40% - Ênfase6 55" xfId="1037" xr:uid="{00000000-0005-0000-0000-0000D3650000}"/>
    <cellStyle name="40% - Ênfase6 55 2" xfId="4401" xr:uid="{00000000-0005-0000-0000-0000D4650000}"/>
    <cellStyle name="40% - Ênfase6 55 3" xfId="7709" xr:uid="{00000000-0005-0000-0000-0000D5650000}"/>
    <cellStyle name="40% - Ênfase6 55 4" xfId="11098" xr:uid="{00000000-0005-0000-0000-0000D6650000}"/>
    <cellStyle name="40% - Ênfase6 55 5" xfId="14412" xr:uid="{00000000-0005-0000-0000-0000D7650000}"/>
    <cellStyle name="40% - Ênfase6 55 6" xfId="17721" xr:uid="{00000000-0005-0000-0000-0000D8650000}"/>
    <cellStyle name="40% - Ênfase6 55 7" xfId="21062" xr:uid="{00000000-0005-0000-0000-0000D9650000}"/>
    <cellStyle name="40% - Ênfase6 55 8" xfId="24427" xr:uid="{00000000-0005-0000-0000-0000DA650000}"/>
    <cellStyle name="40% - Ênfase6 55 9" xfId="27736" xr:uid="{00000000-0005-0000-0000-0000DB650000}"/>
    <cellStyle name="40% - Ênfase6 56" xfId="389" xr:uid="{00000000-0005-0000-0000-0000DC650000}"/>
    <cellStyle name="40% - Ênfase6 56 2" xfId="3753" xr:uid="{00000000-0005-0000-0000-0000DD650000}"/>
    <cellStyle name="40% - Ênfase6 56 3" xfId="7061" xr:uid="{00000000-0005-0000-0000-0000DE650000}"/>
    <cellStyle name="40% - Ênfase6 56 4" xfId="10450" xr:uid="{00000000-0005-0000-0000-0000DF650000}"/>
    <cellStyle name="40% - Ênfase6 56 5" xfId="13764" xr:uid="{00000000-0005-0000-0000-0000E0650000}"/>
    <cellStyle name="40% - Ênfase6 56 6" xfId="17073" xr:uid="{00000000-0005-0000-0000-0000E1650000}"/>
    <cellStyle name="40% - Ênfase6 56 7" xfId="20414" xr:uid="{00000000-0005-0000-0000-0000E2650000}"/>
    <cellStyle name="40% - Ênfase6 56 8" xfId="23779" xr:uid="{00000000-0005-0000-0000-0000E3650000}"/>
    <cellStyle name="40% - Ênfase6 56 9" xfId="27088" xr:uid="{00000000-0005-0000-0000-0000E4650000}"/>
    <cellStyle name="40% - Ênfase6 57" xfId="1064" xr:uid="{00000000-0005-0000-0000-0000E5650000}"/>
    <cellStyle name="40% - Ênfase6 57 2" xfId="4428" xr:uid="{00000000-0005-0000-0000-0000E6650000}"/>
    <cellStyle name="40% - Ênfase6 57 3" xfId="7736" xr:uid="{00000000-0005-0000-0000-0000E7650000}"/>
    <cellStyle name="40% - Ênfase6 57 4" xfId="11125" xr:uid="{00000000-0005-0000-0000-0000E8650000}"/>
    <cellStyle name="40% - Ênfase6 57 5" xfId="14439" xr:uid="{00000000-0005-0000-0000-0000E9650000}"/>
    <cellStyle name="40% - Ênfase6 57 6" xfId="17748" xr:uid="{00000000-0005-0000-0000-0000EA650000}"/>
    <cellStyle name="40% - Ênfase6 57 7" xfId="21089" xr:uid="{00000000-0005-0000-0000-0000EB650000}"/>
    <cellStyle name="40% - Ênfase6 57 8" xfId="24454" xr:uid="{00000000-0005-0000-0000-0000EC650000}"/>
    <cellStyle name="40% - Ênfase6 57 9" xfId="27763" xr:uid="{00000000-0005-0000-0000-0000ED650000}"/>
    <cellStyle name="40% - Ênfase6 58" xfId="1078" xr:uid="{00000000-0005-0000-0000-0000EE650000}"/>
    <cellStyle name="40% - Ênfase6 58 2" xfId="4442" xr:uid="{00000000-0005-0000-0000-0000EF650000}"/>
    <cellStyle name="40% - Ênfase6 58 3" xfId="7750" xr:uid="{00000000-0005-0000-0000-0000F0650000}"/>
    <cellStyle name="40% - Ênfase6 58 4" xfId="11139" xr:uid="{00000000-0005-0000-0000-0000F1650000}"/>
    <cellStyle name="40% - Ênfase6 58 5" xfId="14453" xr:uid="{00000000-0005-0000-0000-0000F2650000}"/>
    <cellStyle name="40% - Ênfase6 58 6" xfId="17762" xr:uid="{00000000-0005-0000-0000-0000F3650000}"/>
    <cellStyle name="40% - Ênfase6 58 7" xfId="21103" xr:uid="{00000000-0005-0000-0000-0000F4650000}"/>
    <cellStyle name="40% - Ênfase6 58 8" xfId="24468" xr:uid="{00000000-0005-0000-0000-0000F5650000}"/>
    <cellStyle name="40% - Ênfase6 58 9" xfId="27777" xr:uid="{00000000-0005-0000-0000-0000F6650000}"/>
    <cellStyle name="40% - Ênfase6 59" xfId="1092" xr:uid="{00000000-0005-0000-0000-0000F7650000}"/>
    <cellStyle name="40% - Ênfase6 59 2" xfId="4456" xr:uid="{00000000-0005-0000-0000-0000F8650000}"/>
    <cellStyle name="40% - Ênfase6 59 3" xfId="7764" xr:uid="{00000000-0005-0000-0000-0000F9650000}"/>
    <cellStyle name="40% - Ênfase6 59 4" xfId="11153" xr:uid="{00000000-0005-0000-0000-0000FA650000}"/>
    <cellStyle name="40% - Ênfase6 59 5" xfId="14467" xr:uid="{00000000-0005-0000-0000-0000FB650000}"/>
    <cellStyle name="40% - Ênfase6 59 6" xfId="17776" xr:uid="{00000000-0005-0000-0000-0000FC650000}"/>
    <cellStyle name="40% - Ênfase6 59 7" xfId="21117" xr:uid="{00000000-0005-0000-0000-0000FD650000}"/>
    <cellStyle name="40% - Ênfase6 59 8" xfId="24482" xr:uid="{00000000-0005-0000-0000-0000FE650000}"/>
    <cellStyle name="40% - Ênfase6 59 9" xfId="27791" xr:uid="{00000000-0005-0000-0000-0000FF650000}"/>
    <cellStyle name="40% - Ênfase6 6" xfId="390" xr:uid="{00000000-0005-0000-0000-000000660000}"/>
    <cellStyle name="40% - Ênfase6 6 2" xfId="3754" xr:uid="{00000000-0005-0000-0000-000001660000}"/>
    <cellStyle name="40% - Ênfase6 6 3" xfId="7062" xr:uid="{00000000-0005-0000-0000-000002660000}"/>
    <cellStyle name="40% - Ênfase6 6 4" xfId="10451" xr:uid="{00000000-0005-0000-0000-000003660000}"/>
    <cellStyle name="40% - Ênfase6 6 5" xfId="13765" xr:uid="{00000000-0005-0000-0000-000004660000}"/>
    <cellStyle name="40% - Ênfase6 6 6" xfId="17074" xr:uid="{00000000-0005-0000-0000-000005660000}"/>
    <cellStyle name="40% - Ênfase6 6 7" xfId="20415" xr:uid="{00000000-0005-0000-0000-000006660000}"/>
    <cellStyle name="40% - Ênfase6 6 8" xfId="23780" xr:uid="{00000000-0005-0000-0000-000007660000}"/>
    <cellStyle name="40% - Ênfase6 6 9" xfId="27089" xr:uid="{00000000-0005-0000-0000-000008660000}"/>
    <cellStyle name="40% - Ênfase6 60" xfId="1106" xr:uid="{00000000-0005-0000-0000-000009660000}"/>
    <cellStyle name="40% - Ênfase6 60 2" xfId="4470" xr:uid="{00000000-0005-0000-0000-00000A660000}"/>
    <cellStyle name="40% - Ênfase6 60 3" xfId="7778" xr:uid="{00000000-0005-0000-0000-00000B660000}"/>
    <cellStyle name="40% - Ênfase6 60 4" xfId="11167" xr:uid="{00000000-0005-0000-0000-00000C660000}"/>
    <cellStyle name="40% - Ênfase6 60 5" xfId="14481" xr:uid="{00000000-0005-0000-0000-00000D660000}"/>
    <cellStyle name="40% - Ênfase6 60 6" xfId="17790" xr:uid="{00000000-0005-0000-0000-00000E660000}"/>
    <cellStyle name="40% - Ênfase6 60 7" xfId="21131" xr:uid="{00000000-0005-0000-0000-00000F660000}"/>
    <cellStyle name="40% - Ênfase6 60 8" xfId="24496" xr:uid="{00000000-0005-0000-0000-000010660000}"/>
    <cellStyle name="40% - Ênfase6 60 9" xfId="27805" xr:uid="{00000000-0005-0000-0000-000011660000}"/>
    <cellStyle name="40% - Ênfase6 61" xfId="1120" xr:uid="{00000000-0005-0000-0000-000012660000}"/>
    <cellStyle name="40% - Ênfase6 61 2" xfId="4484" xr:uid="{00000000-0005-0000-0000-000013660000}"/>
    <cellStyle name="40% - Ênfase6 61 3" xfId="7792" xr:uid="{00000000-0005-0000-0000-000014660000}"/>
    <cellStyle name="40% - Ênfase6 61 4" xfId="11181" xr:uid="{00000000-0005-0000-0000-000015660000}"/>
    <cellStyle name="40% - Ênfase6 61 5" xfId="14495" xr:uid="{00000000-0005-0000-0000-000016660000}"/>
    <cellStyle name="40% - Ênfase6 61 6" xfId="17804" xr:uid="{00000000-0005-0000-0000-000017660000}"/>
    <cellStyle name="40% - Ênfase6 61 7" xfId="21145" xr:uid="{00000000-0005-0000-0000-000018660000}"/>
    <cellStyle name="40% - Ênfase6 61 8" xfId="24510" xr:uid="{00000000-0005-0000-0000-000019660000}"/>
    <cellStyle name="40% - Ênfase6 61 9" xfId="27819" xr:uid="{00000000-0005-0000-0000-00001A660000}"/>
    <cellStyle name="40% - Ênfase6 62" xfId="1134" xr:uid="{00000000-0005-0000-0000-00001B660000}"/>
    <cellStyle name="40% - Ênfase6 62 2" xfId="4498" xr:uid="{00000000-0005-0000-0000-00001C660000}"/>
    <cellStyle name="40% - Ênfase6 62 3" xfId="7806" xr:uid="{00000000-0005-0000-0000-00001D660000}"/>
    <cellStyle name="40% - Ênfase6 62 4" xfId="11195" xr:uid="{00000000-0005-0000-0000-00001E660000}"/>
    <cellStyle name="40% - Ênfase6 62 5" xfId="14509" xr:uid="{00000000-0005-0000-0000-00001F660000}"/>
    <cellStyle name="40% - Ênfase6 62 6" xfId="17818" xr:uid="{00000000-0005-0000-0000-000020660000}"/>
    <cellStyle name="40% - Ênfase6 62 7" xfId="21159" xr:uid="{00000000-0005-0000-0000-000021660000}"/>
    <cellStyle name="40% - Ênfase6 62 8" xfId="24524" xr:uid="{00000000-0005-0000-0000-000022660000}"/>
    <cellStyle name="40% - Ênfase6 62 9" xfId="27833" xr:uid="{00000000-0005-0000-0000-000023660000}"/>
    <cellStyle name="40% - Ênfase6 63" xfId="1148" xr:uid="{00000000-0005-0000-0000-000024660000}"/>
    <cellStyle name="40% - Ênfase6 63 2" xfId="4512" xr:uid="{00000000-0005-0000-0000-000025660000}"/>
    <cellStyle name="40% - Ênfase6 63 3" xfId="7820" xr:uid="{00000000-0005-0000-0000-000026660000}"/>
    <cellStyle name="40% - Ênfase6 63 4" xfId="11209" xr:uid="{00000000-0005-0000-0000-000027660000}"/>
    <cellStyle name="40% - Ênfase6 63 5" xfId="14523" xr:uid="{00000000-0005-0000-0000-000028660000}"/>
    <cellStyle name="40% - Ênfase6 63 6" xfId="17832" xr:uid="{00000000-0005-0000-0000-000029660000}"/>
    <cellStyle name="40% - Ênfase6 63 7" xfId="21173" xr:uid="{00000000-0005-0000-0000-00002A660000}"/>
    <cellStyle name="40% - Ênfase6 63 8" xfId="24538" xr:uid="{00000000-0005-0000-0000-00002B660000}"/>
    <cellStyle name="40% - Ênfase6 63 9" xfId="27847" xr:uid="{00000000-0005-0000-0000-00002C660000}"/>
    <cellStyle name="40% - Ênfase6 64" xfId="1162" xr:uid="{00000000-0005-0000-0000-00002D660000}"/>
    <cellStyle name="40% - Ênfase6 64 2" xfId="4526" xr:uid="{00000000-0005-0000-0000-00002E660000}"/>
    <cellStyle name="40% - Ênfase6 64 3" xfId="7834" xr:uid="{00000000-0005-0000-0000-00002F660000}"/>
    <cellStyle name="40% - Ênfase6 64 4" xfId="11223" xr:uid="{00000000-0005-0000-0000-000030660000}"/>
    <cellStyle name="40% - Ênfase6 64 5" xfId="14537" xr:uid="{00000000-0005-0000-0000-000031660000}"/>
    <cellStyle name="40% - Ênfase6 64 6" xfId="17846" xr:uid="{00000000-0005-0000-0000-000032660000}"/>
    <cellStyle name="40% - Ênfase6 64 7" xfId="21187" xr:uid="{00000000-0005-0000-0000-000033660000}"/>
    <cellStyle name="40% - Ênfase6 64 8" xfId="24552" xr:uid="{00000000-0005-0000-0000-000034660000}"/>
    <cellStyle name="40% - Ênfase6 64 9" xfId="27861" xr:uid="{00000000-0005-0000-0000-000035660000}"/>
    <cellStyle name="40% - Ênfase6 65" xfId="1175" xr:uid="{00000000-0005-0000-0000-000036660000}"/>
    <cellStyle name="40% - Ênfase6 65 2" xfId="4539" xr:uid="{00000000-0005-0000-0000-000037660000}"/>
    <cellStyle name="40% - Ênfase6 65 3" xfId="7847" xr:uid="{00000000-0005-0000-0000-000038660000}"/>
    <cellStyle name="40% - Ênfase6 65 4" xfId="11236" xr:uid="{00000000-0005-0000-0000-000039660000}"/>
    <cellStyle name="40% - Ênfase6 65 5" xfId="14550" xr:uid="{00000000-0005-0000-0000-00003A660000}"/>
    <cellStyle name="40% - Ênfase6 65 6" xfId="17859" xr:uid="{00000000-0005-0000-0000-00003B660000}"/>
    <cellStyle name="40% - Ênfase6 65 7" xfId="21200" xr:uid="{00000000-0005-0000-0000-00003C660000}"/>
    <cellStyle name="40% - Ênfase6 65 8" xfId="24565" xr:uid="{00000000-0005-0000-0000-00003D660000}"/>
    <cellStyle name="40% - Ênfase6 65 9" xfId="27874" xr:uid="{00000000-0005-0000-0000-00003E660000}"/>
    <cellStyle name="40% - Ênfase6 66" xfId="1189" xr:uid="{00000000-0005-0000-0000-00003F660000}"/>
    <cellStyle name="40% - Ênfase6 66 2" xfId="4553" xr:uid="{00000000-0005-0000-0000-000040660000}"/>
    <cellStyle name="40% - Ênfase6 66 3" xfId="7861" xr:uid="{00000000-0005-0000-0000-000041660000}"/>
    <cellStyle name="40% - Ênfase6 66 4" xfId="11250" xr:uid="{00000000-0005-0000-0000-000042660000}"/>
    <cellStyle name="40% - Ênfase6 66 5" xfId="14564" xr:uid="{00000000-0005-0000-0000-000043660000}"/>
    <cellStyle name="40% - Ênfase6 66 6" xfId="17873" xr:uid="{00000000-0005-0000-0000-000044660000}"/>
    <cellStyle name="40% - Ênfase6 66 7" xfId="21214" xr:uid="{00000000-0005-0000-0000-000045660000}"/>
    <cellStyle name="40% - Ênfase6 66 8" xfId="24579" xr:uid="{00000000-0005-0000-0000-000046660000}"/>
    <cellStyle name="40% - Ênfase6 66 9" xfId="27888" xr:uid="{00000000-0005-0000-0000-000047660000}"/>
    <cellStyle name="40% - Ênfase6 67" xfId="1203" xr:uid="{00000000-0005-0000-0000-000048660000}"/>
    <cellStyle name="40% - Ênfase6 67 2" xfId="4567" xr:uid="{00000000-0005-0000-0000-000049660000}"/>
    <cellStyle name="40% - Ênfase6 67 3" xfId="7875" xr:uid="{00000000-0005-0000-0000-00004A660000}"/>
    <cellStyle name="40% - Ênfase6 67 4" xfId="11264" xr:uid="{00000000-0005-0000-0000-00004B660000}"/>
    <cellStyle name="40% - Ênfase6 67 5" xfId="14578" xr:uid="{00000000-0005-0000-0000-00004C660000}"/>
    <cellStyle name="40% - Ênfase6 67 6" xfId="17887" xr:uid="{00000000-0005-0000-0000-00004D660000}"/>
    <cellStyle name="40% - Ênfase6 67 7" xfId="21228" xr:uid="{00000000-0005-0000-0000-00004E660000}"/>
    <cellStyle name="40% - Ênfase6 67 8" xfId="24593" xr:uid="{00000000-0005-0000-0000-00004F660000}"/>
    <cellStyle name="40% - Ênfase6 67 9" xfId="27902" xr:uid="{00000000-0005-0000-0000-000050660000}"/>
    <cellStyle name="40% - Ênfase6 68" xfId="1217" xr:uid="{00000000-0005-0000-0000-000051660000}"/>
    <cellStyle name="40% - Ênfase6 68 2" xfId="4581" xr:uid="{00000000-0005-0000-0000-000052660000}"/>
    <cellStyle name="40% - Ênfase6 68 3" xfId="7889" xr:uid="{00000000-0005-0000-0000-000053660000}"/>
    <cellStyle name="40% - Ênfase6 68 4" xfId="11278" xr:uid="{00000000-0005-0000-0000-000054660000}"/>
    <cellStyle name="40% - Ênfase6 68 5" xfId="14592" xr:uid="{00000000-0005-0000-0000-000055660000}"/>
    <cellStyle name="40% - Ênfase6 68 6" xfId="17901" xr:uid="{00000000-0005-0000-0000-000056660000}"/>
    <cellStyle name="40% - Ênfase6 68 7" xfId="21242" xr:uid="{00000000-0005-0000-0000-000057660000}"/>
    <cellStyle name="40% - Ênfase6 68 8" xfId="24607" xr:uid="{00000000-0005-0000-0000-000058660000}"/>
    <cellStyle name="40% - Ênfase6 68 9" xfId="27916" xr:uid="{00000000-0005-0000-0000-000059660000}"/>
    <cellStyle name="40% - Ênfase6 69" xfId="1231" xr:uid="{00000000-0005-0000-0000-00005A660000}"/>
    <cellStyle name="40% - Ênfase6 69 2" xfId="4595" xr:uid="{00000000-0005-0000-0000-00005B660000}"/>
    <cellStyle name="40% - Ênfase6 69 3" xfId="7903" xr:uid="{00000000-0005-0000-0000-00005C660000}"/>
    <cellStyle name="40% - Ênfase6 69 4" xfId="11292" xr:uid="{00000000-0005-0000-0000-00005D660000}"/>
    <cellStyle name="40% - Ênfase6 69 5" xfId="14606" xr:uid="{00000000-0005-0000-0000-00005E660000}"/>
    <cellStyle name="40% - Ênfase6 69 6" xfId="17915" xr:uid="{00000000-0005-0000-0000-00005F660000}"/>
    <cellStyle name="40% - Ênfase6 69 7" xfId="21256" xr:uid="{00000000-0005-0000-0000-000060660000}"/>
    <cellStyle name="40% - Ênfase6 69 8" xfId="24621" xr:uid="{00000000-0005-0000-0000-000061660000}"/>
    <cellStyle name="40% - Ênfase6 69 9" xfId="27930" xr:uid="{00000000-0005-0000-0000-000062660000}"/>
    <cellStyle name="40% - Ênfase6 7" xfId="403" xr:uid="{00000000-0005-0000-0000-000063660000}"/>
    <cellStyle name="40% - Ênfase6 7 2" xfId="3767" xr:uid="{00000000-0005-0000-0000-000064660000}"/>
    <cellStyle name="40% - Ênfase6 7 3" xfId="7075" xr:uid="{00000000-0005-0000-0000-000065660000}"/>
    <cellStyle name="40% - Ênfase6 7 4" xfId="10464" xr:uid="{00000000-0005-0000-0000-000066660000}"/>
    <cellStyle name="40% - Ênfase6 7 5" xfId="13778" xr:uid="{00000000-0005-0000-0000-000067660000}"/>
    <cellStyle name="40% - Ênfase6 7 6" xfId="17087" xr:uid="{00000000-0005-0000-0000-000068660000}"/>
    <cellStyle name="40% - Ênfase6 7 7" xfId="20428" xr:uid="{00000000-0005-0000-0000-000069660000}"/>
    <cellStyle name="40% - Ênfase6 7 8" xfId="23793" xr:uid="{00000000-0005-0000-0000-00006A660000}"/>
    <cellStyle name="40% - Ênfase6 7 9" xfId="27102" xr:uid="{00000000-0005-0000-0000-00006B660000}"/>
    <cellStyle name="40% - Ênfase6 70" xfId="1245" xr:uid="{00000000-0005-0000-0000-00006C660000}"/>
    <cellStyle name="40% - Ênfase6 70 2" xfId="4609" xr:uid="{00000000-0005-0000-0000-00006D660000}"/>
    <cellStyle name="40% - Ênfase6 70 3" xfId="7917" xr:uid="{00000000-0005-0000-0000-00006E660000}"/>
    <cellStyle name="40% - Ênfase6 70 4" xfId="11306" xr:uid="{00000000-0005-0000-0000-00006F660000}"/>
    <cellStyle name="40% - Ênfase6 70 5" xfId="14620" xr:uid="{00000000-0005-0000-0000-000070660000}"/>
    <cellStyle name="40% - Ênfase6 70 6" xfId="17929" xr:uid="{00000000-0005-0000-0000-000071660000}"/>
    <cellStyle name="40% - Ênfase6 70 7" xfId="21270" xr:uid="{00000000-0005-0000-0000-000072660000}"/>
    <cellStyle name="40% - Ênfase6 70 8" xfId="24635" xr:uid="{00000000-0005-0000-0000-000073660000}"/>
    <cellStyle name="40% - Ênfase6 70 9" xfId="27944" xr:uid="{00000000-0005-0000-0000-000074660000}"/>
    <cellStyle name="40% - Ênfase6 71" xfId="1259" xr:uid="{00000000-0005-0000-0000-000075660000}"/>
    <cellStyle name="40% - Ênfase6 71 2" xfId="4623" xr:uid="{00000000-0005-0000-0000-000076660000}"/>
    <cellStyle name="40% - Ênfase6 71 3" xfId="7931" xr:uid="{00000000-0005-0000-0000-000077660000}"/>
    <cellStyle name="40% - Ênfase6 71 4" xfId="11320" xr:uid="{00000000-0005-0000-0000-000078660000}"/>
    <cellStyle name="40% - Ênfase6 71 5" xfId="14634" xr:uid="{00000000-0005-0000-0000-000079660000}"/>
    <cellStyle name="40% - Ênfase6 71 6" xfId="17943" xr:uid="{00000000-0005-0000-0000-00007A660000}"/>
    <cellStyle name="40% - Ênfase6 71 7" xfId="21284" xr:uid="{00000000-0005-0000-0000-00007B660000}"/>
    <cellStyle name="40% - Ênfase6 71 8" xfId="24649" xr:uid="{00000000-0005-0000-0000-00007C660000}"/>
    <cellStyle name="40% - Ênfase6 71 9" xfId="27958" xr:uid="{00000000-0005-0000-0000-00007D660000}"/>
    <cellStyle name="40% - Ênfase6 72" xfId="1273" xr:uid="{00000000-0005-0000-0000-00007E660000}"/>
    <cellStyle name="40% - Ênfase6 72 2" xfId="4637" xr:uid="{00000000-0005-0000-0000-00007F660000}"/>
    <cellStyle name="40% - Ênfase6 72 3" xfId="7945" xr:uid="{00000000-0005-0000-0000-000080660000}"/>
    <cellStyle name="40% - Ênfase6 72 4" xfId="11334" xr:uid="{00000000-0005-0000-0000-000081660000}"/>
    <cellStyle name="40% - Ênfase6 72 5" xfId="14648" xr:uid="{00000000-0005-0000-0000-000082660000}"/>
    <cellStyle name="40% - Ênfase6 72 6" xfId="17957" xr:uid="{00000000-0005-0000-0000-000083660000}"/>
    <cellStyle name="40% - Ênfase6 72 7" xfId="21298" xr:uid="{00000000-0005-0000-0000-000084660000}"/>
    <cellStyle name="40% - Ênfase6 72 8" xfId="24663" xr:uid="{00000000-0005-0000-0000-000085660000}"/>
    <cellStyle name="40% - Ênfase6 72 9" xfId="27972" xr:uid="{00000000-0005-0000-0000-000086660000}"/>
    <cellStyle name="40% - Ênfase6 73" xfId="1287" xr:uid="{00000000-0005-0000-0000-000087660000}"/>
    <cellStyle name="40% - Ênfase6 73 2" xfId="4651" xr:uid="{00000000-0005-0000-0000-000088660000}"/>
    <cellStyle name="40% - Ênfase6 73 3" xfId="7959" xr:uid="{00000000-0005-0000-0000-000089660000}"/>
    <cellStyle name="40% - Ênfase6 73 4" xfId="11348" xr:uid="{00000000-0005-0000-0000-00008A660000}"/>
    <cellStyle name="40% - Ênfase6 73 5" xfId="14662" xr:uid="{00000000-0005-0000-0000-00008B660000}"/>
    <cellStyle name="40% - Ênfase6 73 6" xfId="17971" xr:uid="{00000000-0005-0000-0000-00008C660000}"/>
    <cellStyle name="40% - Ênfase6 73 7" xfId="21312" xr:uid="{00000000-0005-0000-0000-00008D660000}"/>
    <cellStyle name="40% - Ênfase6 73 8" xfId="24677" xr:uid="{00000000-0005-0000-0000-00008E660000}"/>
    <cellStyle name="40% - Ênfase6 73 9" xfId="27986" xr:uid="{00000000-0005-0000-0000-00008F660000}"/>
    <cellStyle name="40% - Ênfase6 74" xfId="1301" xr:uid="{00000000-0005-0000-0000-000090660000}"/>
    <cellStyle name="40% - Ênfase6 74 2" xfId="4665" xr:uid="{00000000-0005-0000-0000-000091660000}"/>
    <cellStyle name="40% - Ênfase6 74 3" xfId="7973" xr:uid="{00000000-0005-0000-0000-000092660000}"/>
    <cellStyle name="40% - Ênfase6 74 4" xfId="11362" xr:uid="{00000000-0005-0000-0000-000093660000}"/>
    <cellStyle name="40% - Ênfase6 74 5" xfId="14676" xr:uid="{00000000-0005-0000-0000-000094660000}"/>
    <cellStyle name="40% - Ênfase6 74 6" xfId="17985" xr:uid="{00000000-0005-0000-0000-000095660000}"/>
    <cellStyle name="40% - Ênfase6 74 7" xfId="21326" xr:uid="{00000000-0005-0000-0000-000096660000}"/>
    <cellStyle name="40% - Ênfase6 74 8" xfId="24691" xr:uid="{00000000-0005-0000-0000-000097660000}"/>
    <cellStyle name="40% - Ênfase6 74 9" xfId="28000" xr:uid="{00000000-0005-0000-0000-000098660000}"/>
    <cellStyle name="40% - Ênfase6 75" xfId="1315" xr:uid="{00000000-0005-0000-0000-000099660000}"/>
    <cellStyle name="40% - Ênfase6 75 2" xfId="4679" xr:uid="{00000000-0005-0000-0000-00009A660000}"/>
    <cellStyle name="40% - Ênfase6 75 3" xfId="7987" xr:uid="{00000000-0005-0000-0000-00009B660000}"/>
    <cellStyle name="40% - Ênfase6 75 4" xfId="11376" xr:uid="{00000000-0005-0000-0000-00009C660000}"/>
    <cellStyle name="40% - Ênfase6 75 5" xfId="14690" xr:uid="{00000000-0005-0000-0000-00009D660000}"/>
    <cellStyle name="40% - Ênfase6 75 6" xfId="17999" xr:uid="{00000000-0005-0000-0000-00009E660000}"/>
    <cellStyle name="40% - Ênfase6 75 7" xfId="21340" xr:uid="{00000000-0005-0000-0000-00009F660000}"/>
    <cellStyle name="40% - Ênfase6 75 8" xfId="24705" xr:uid="{00000000-0005-0000-0000-0000A0660000}"/>
    <cellStyle name="40% - Ênfase6 75 9" xfId="28014" xr:uid="{00000000-0005-0000-0000-0000A1660000}"/>
    <cellStyle name="40% - Ênfase6 76" xfId="1329" xr:uid="{00000000-0005-0000-0000-0000A2660000}"/>
    <cellStyle name="40% - Ênfase6 76 2" xfId="4693" xr:uid="{00000000-0005-0000-0000-0000A3660000}"/>
    <cellStyle name="40% - Ênfase6 76 3" xfId="8001" xr:uid="{00000000-0005-0000-0000-0000A4660000}"/>
    <cellStyle name="40% - Ênfase6 76 4" xfId="11390" xr:uid="{00000000-0005-0000-0000-0000A5660000}"/>
    <cellStyle name="40% - Ênfase6 76 5" xfId="14704" xr:uid="{00000000-0005-0000-0000-0000A6660000}"/>
    <cellStyle name="40% - Ênfase6 76 6" xfId="18013" xr:uid="{00000000-0005-0000-0000-0000A7660000}"/>
    <cellStyle name="40% - Ênfase6 76 7" xfId="21354" xr:uid="{00000000-0005-0000-0000-0000A8660000}"/>
    <cellStyle name="40% - Ênfase6 76 8" xfId="24719" xr:uid="{00000000-0005-0000-0000-0000A9660000}"/>
    <cellStyle name="40% - Ênfase6 76 9" xfId="28028" xr:uid="{00000000-0005-0000-0000-0000AA660000}"/>
    <cellStyle name="40% - Ênfase6 77" xfId="1343" xr:uid="{00000000-0005-0000-0000-0000AB660000}"/>
    <cellStyle name="40% - Ênfase6 77 2" xfId="4707" xr:uid="{00000000-0005-0000-0000-0000AC660000}"/>
    <cellStyle name="40% - Ênfase6 77 3" xfId="8015" xr:uid="{00000000-0005-0000-0000-0000AD660000}"/>
    <cellStyle name="40% - Ênfase6 77 4" xfId="11404" xr:uid="{00000000-0005-0000-0000-0000AE660000}"/>
    <cellStyle name="40% - Ênfase6 77 5" xfId="14718" xr:uid="{00000000-0005-0000-0000-0000AF660000}"/>
    <cellStyle name="40% - Ênfase6 77 6" xfId="18027" xr:uid="{00000000-0005-0000-0000-0000B0660000}"/>
    <cellStyle name="40% - Ênfase6 77 7" xfId="21368" xr:uid="{00000000-0005-0000-0000-0000B1660000}"/>
    <cellStyle name="40% - Ênfase6 77 8" xfId="24733" xr:uid="{00000000-0005-0000-0000-0000B2660000}"/>
    <cellStyle name="40% - Ênfase6 77 9" xfId="28042" xr:uid="{00000000-0005-0000-0000-0000B3660000}"/>
    <cellStyle name="40% - Ênfase6 78" xfId="1357" xr:uid="{00000000-0005-0000-0000-0000B4660000}"/>
    <cellStyle name="40% - Ênfase6 78 2" xfId="4721" xr:uid="{00000000-0005-0000-0000-0000B5660000}"/>
    <cellStyle name="40% - Ênfase6 78 3" xfId="8029" xr:uid="{00000000-0005-0000-0000-0000B6660000}"/>
    <cellStyle name="40% - Ênfase6 78 4" xfId="11418" xr:uid="{00000000-0005-0000-0000-0000B7660000}"/>
    <cellStyle name="40% - Ênfase6 78 5" xfId="14732" xr:uid="{00000000-0005-0000-0000-0000B8660000}"/>
    <cellStyle name="40% - Ênfase6 78 6" xfId="18041" xr:uid="{00000000-0005-0000-0000-0000B9660000}"/>
    <cellStyle name="40% - Ênfase6 78 7" xfId="21382" xr:uid="{00000000-0005-0000-0000-0000BA660000}"/>
    <cellStyle name="40% - Ênfase6 78 8" xfId="24747" xr:uid="{00000000-0005-0000-0000-0000BB660000}"/>
    <cellStyle name="40% - Ênfase6 78 9" xfId="28056" xr:uid="{00000000-0005-0000-0000-0000BC660000}"/>
    <cellStyle name="40% - Ênfase6 79" xfId="1371" xr:uid="{00000000-0005-0000-0000-0000BD660000}"/>
    <cellStyle name="40% - Ênfase6 79 2" xfId="4735" xr:uid="{00000000-0005-0000-0000-0000BE660000}"/>
    <cellStyle name="40% - Ênfase6 79 3" xfId="8043" xr:uid="{00000000-0005-0000-0000-0000BF660000}"/>
    <cellStyle name="40% - Ênfase6 79 4" xfId="11432" xr:uid="{00000000-0005-0000-0000-0000C0660000}"/>
    <cellStyle name="40% - Ênfase6 79 5" xfId="14746" xr:uid="{00000000-0005-0000-0000-0000C1660000}"/>
    <cellStyle name="40% - Ênfase6 79 6" xfId="18055" xr:uid="{00000000-0005-0000-0000-0000C2660000}"/>
    <cellStyle name="40% - Ênfase6 79 7" xfId="21396" xr:uid="{00000000-0005-0000-0000-0000C3660000}"/>
    <cellStyle name="40% - Ênfase6 79 8" xfId="24761" xr:uid="{00000000-0005-0000-0000-0000C4660000}"/>
    <cellStyle name="40% - Ênfase6 79 9" xfId="28070" xr:uid="{00000000-0005-0000-0000-0000C5660000}"/>
    <cellStyle name="40% - Ênfase6 8" xfId="416" xr:uid="{00000000-0005-0000-0000-0000C6660000}"/>
    <cellStyle name="40% - Ênfase6 8 2" xfId="3780" xr:uid="{00000000-0005-0000-0000-0000C7660000}"/>
    <cellStyle name="40% - Ênfase6 8 3" xfId="7088" xr:uid="{00000000-0005-0000-0000-0000C8660000}"/>
    <cellStyle name="40% - Ênfase6 8 4" xfId="10477" xr:uid="{00000000-0005-0000-0000-0000C9660000}"/>
    <cellStyle name="40% - Ênfase6 8 5" xfId="13791" xr:uid="{00000000-0005-0000-0000-0000CA660000}"/>
    <cellStyle name="40% - Ênfase6 8 6" xfId="17100" xr:uid="{00000000-0005-0000-0000-0000CB660000}"/>
    <cellStyle name="40% - Ênfase6 8 7" xfId="20441" xr:uid="{00000000-0005-0000-0000-0000CC660000}"/>
    <cellStyle name="40% - Ênfase6 8 8" xfId="23806" xr:uid="{00000000-0005-0000-0000-0000CD660000}"/>
    <cellStyle name="40% - Ênfase6 8 9" xfId="27115" xr:uid="{00000000-0005-0000-0000-0000CE660000}"/>
    <cellStyle name="40% - Ênfase6 80" xfId="1385" xr:uid="{00000000-0005-0000-0000-0000CF660000}"/>
    <cellStyle name="40% - Ênfase6 80 2" xfId="4749" xr:uid="{00000000-0005-0000-0000-0000D0660000}"/>
    <cellStyle name="40% - Ênfase6 80 3" xfId="8057" xr:uid="{00000000-0005-0000-0000-0000D1660000}"/>
    <cellStyle name="40% - Ênfase6 80 4" xfId="11446" xr:uid="{00000000-0005-0000-0000-0000D2660000}"/>
    <cellStyle name="40% - Ênfase6 80 5" xfId="14760" xr:uid="{00000000-0005-0000-0000-0000D3660000}"/>
    <cellStyle name="40% - Ênfase6 80 6" xfId="18069" xr:uid="{00000000-0005-0000-0000-0000D4660000}"/>
    <cellStyle name="40% - Ênfase6 80 7" xfId="21410" xr:uid="{00000000-0005-0000-0000-0000D5660000}"/>
    <cellStyle name="40% - Ênfase6 80 8" xfId="24775" xr:uid="{00000000-0005-0000-0000-0000D6660000}"/>
    <cellStyle name="40% - Ênfase6 80 9" xfId="28084" xr:uid="{00000000-0005-0000-0000-0000D7660000}"/>
    <cellStyle name="40% - Ênfase6 81" xfId="1399" xr:uid="{00000000-0005-0000-0000-0000D8660000}"/>
    <cellStyle name="40% - Ênfase6 81 2" xfId="4763" xr:uid="{00000000-0005-0000-0000-0000D9660000}"/>
    <cellStyle name="40% - Ênfase6 81 3" xfId="8071" xr:uid="{00000000-0005-0000-0000-0000DA660000}"/>
    <cellStyle name="40% - Ênfase6 81 4" xfId="11460" xr:uid="{00000000-0005-0000-0000-0000DB660000}"/>
    <cellStyle name="40% - Ênfase6 81 5" xfId="14774" xr:uid="{00000000-0005-0000-0000-0000DC660000}"/>
    <cellStyle name="40% - Ênfase6 81 6" xfId="18083" xr:uid="{00000000-0005-0000-0000-0000DD660000}"/>
    <cellStyle name="40% - Ênfase6 81 7" xfId="21424" xr:uid="{00000000-0005-0000-0000-0000DE660000}"/>
    <cellStyle name="40% - Ênfase6 81 8" xfId="24789" xr:uid="{00000000-0005-0000-0000-0000DF660000}"/>
    <cellStyle name="40% - Ênfase6 81 9" xfId="28098" xr:uid="{00000000-0005-0000-0000-0000E0660000}"/>
    <cellStyle name="40% - Ênfase6 82" xfId="1413" xr:uid="{00000000-0005-0000-0000-0000E1660000}"/>
    <cellStyle name="40% - Ênfase6 82 2" xfId="4777" xr:uid="{00000000-0005-0000-0000-0000E2660000}"/>
    <cellStyle name="40% - Ênfase6 82 3" xfId="8085" xr:uid="{00000000-0005-0000-0000-0000E3660000}"/>
    <cellStyle name="40% - Ênfase6 82 4" xfId="11474" xr:uid="{00000000-0005-0000-0000-0000E4660000}"/>
    <cellStyle name="40% - Ênfase6 82 5" xfId="14788" xr:uid="{00000000-0005-0000-0000-0000E5660000}"/>
    <cellStyle name="40% - Ênfase6 82 6" xfId="18097" xr:uid="{00000000-0005-0000-0000-0000E6660000}"/>
    <cellStyle name="40% - Ênfase6 82 7" xfId="21438" xr:uid="{00000000-0005-0000-0000-0000E7660000}"/>
    <cellStyle name="40% - Ênfase6 82 8" xfId="24803" xr:uid="{00000000-0005-0000-0000-0000E8660000}"/>
    <cellStyle name="40% - Ênfase6 82 9" xfId="28112" xr:uid="{00000000-0005-0000-0000-0000E9660000}"/>
    <cellStyle name="40% - Ênfase6 83" xfId="1427" xr:uid="{00000000-0005-0000-0000-0000EA660000}"/>
    <cellStyle name="40% - Ênfase6 83 2" xfId="4791" xr:uid="{00000000-0005-0000-0000-0000EB660000}"/>
    <cellStyle name="40% - Ênfase6 83 3" xfId="8099" xr:uid="{00000000-0005-0000-0000-0000EC660000}"/>
    <cellStyle name="40% - Ênfase6 83 4" xfId="11488" xr:uid="{00000000-0005-0000-0000-0000ED660000}"/>
    <cellStyle name="40% - Ênfase6 83 5" xfId="14802" xr:uid="{00000000-0005-0000-0000-0000EE660000}"/>
    <cellStyle name="40% - Ênfase6 83 6" xfId="18111" xr:uid="{00000000-0005-0000-0000-0000EF660000}"/>
    <cellStyle name="40% - Ênfase6 83 7" xfId="21452" xr:uid="{00000000-0005-0000-0000-0000F0660000}"/>
    <cellStyle name="40% - Ênfase6 83 8" xfId="24817" xr:uid="{00000000-0005-0000-0000-0000F1660000}"/>
    <cellStyle name="40% - Ênfase6 83 9" xfId="28126" xr:uid="{00000000-0005-0000-0000-0000F2660000}"/>
    <cellStyle name="40% - Ênfase6 84" xfId="1441" xr:uid="{00000000-0005-0000-0000-0000F3660000}"/>
    <cellStyle name="40% - Ênfase6 84 2" xfId="4805" xr:uid="{00000000-0005-0000-0000-0000F4660000}"/>
    <cellStyle name="40% - Ênfase6 84 3" xfId="8113" xr:uid="{00000000-0005-0000-0000-0000F5660000}"/>
    <cellStyle name="40% - Ênfase6 84 4" xfId="11502" xr:uid="{00000000-0005-0000-0000-0000F6660000}"/>
    <cellStyle name="40% - Ênfase6 84 5" xfId="14816" xr:uid="{00000000-0005-0000-0000-0000F7660000}"/>
    <cellStyle name="40% - Ênfase6 84 6" xfId="18125" xr:uid="{00000000-0005-0000-0000-0000F8660000}"/>
    <cellStyle name="40% - Ênfase6 84 7" xfId="21466" xr:uid="{00000000-0005-0000-0000-0000F9660000}"/>
    <cellStyle name="40% - Ênfase6 84 8" xfId="24831" xr:uid="{00000000-0005-0000-0000-0000FA660000}"/>
    <cellStyle name="40% - Ênfase6 84 9" xfId="28140" xr:uid="{00000000-0005-0000-0000-0000FB660000}"/>
    <cellStyle name="40% - Ênfase6 85" xfId="1455" xr:uid="{00000000-0005-0000-0000-0000FC660000}"/>
    <cellStyle name="40% - Ênfase6 85 2" xfId="4819" xr:uid="{00000000-0005-0000-0000-0000FD660000}"/>
    <cellStyle name="40% - Ênfase6 85 3" xfId="8127" xr:uid="{00000000-0005-0000-0000-0000FE660000}"/>
    <cellStyle name="40% - Ênfase6 85 4" xfId="11516" xr:uid="{00000000-0005-0000-0000-0000FF660000}"/>
    <cellStyle name="40% - Ênfase6 85 5" xfId="14830" xr:uid="{00000000-0005-0000-0000-000000670000}"/>
    <cellStyle name="40% - Ênfase6 85 6" xfId="18139" xr:uid="{00000000-0005-0000-0000-000001670000}"/>
    <cellStyle name="40% - Ênfase6 85 7" xfId="21480" xr:uid="{00000000-0005-0000-0000-000002670000}"/>
    <cellStyle name="40% - Ênfase6 85 8" xfId="24845" xr:uid="{00000000-0005-0000-0000-000003670000}"/>
    <cellStyle name="40% - Ênfase6 85 9" xfId="28154" xr:uid="{00000000-0005-0000-0000-000004670000}"/>
    <cellStyle name="40% - Ênfase6 86" xfId="1469" xr:uid="{00000000-0005-0000-0000-000005670000}"/>
    <cellStyle name="40% - Ênfase6 86 2" xfId="4833" xr:uid="{00000000-0005-0000-0000-000006670000}"/>
    <cellStyle name="40% - Ênfase6 86 3" xfId="8141" xr:uid="{00000000-0005-0000-0000-000007670000}"/>
    <cellStyle name="40% - Ênfase6 86 4" xfId="11530" xr:uid="{00000000-0005-0000-0000-000008670000}"/>
    <cellStyle name="40% - Ênfase6 86 5" xfId="14844" xr:uid="{00000000-0005-0000-0000-000009670000}"/>
    <cellStyle name="40% - Ênfase6 86 6" xfId="18153" xr:uid="{00000000-0005-0000-0000-00000A670000}"/>
    <cellStyle name="40% - Ênfase6 86 7" xfId="21494" xr:uid="{00000000-0005-0000-0000-00000B670000}"/>
    <cellStyle name="40% - Ênfase6 86 8" xfId="24859" xr:uid="{00000000-0005-0000-0000-00000C670000}"/>
    <cellStyle name="40% - Ênfase6 86 9" xfId="28168" xr:uid="{00000000-0005-0000-0000-00000D670000}"/>
    <cellStyle name="40% - Ênfase6 87" xfId="1483" xr:uid="{00000000-0005-0000-0000-00000E670000}"/>
    <cellStyle name="40% - Ênfase6 87 2" xfId="4847" xr:uid="{00000000-0005-0000-0000-00000F670000}"/>
    <cellStyle name="40% - Ênfase6 87 3" xfId="8155" xr:uid="{00000000-0005-0000-0000-000010670000}"/>
    <cellStyle name="40% - Ênfase6 87 4" xfId="11544" xr:uid="{00000000-0005-0000-0000-000011670000}"/>
    <cellStyle name="40% - Ênfase6 87 5" xfId="14858" xr:uid="{00000000-0005-0000-0000-000012670000}"/>
    <cellStyle name="40% - Ênfase6 87 6" xfId="18167" xr:uid="{00000000-0005-0000-0000-000013670000}"/>
    <cellStyle name="40% - Ênfase6 87 7" xfId="21508" xr:uid="{00000000-0005-0000-0000-000014670000}"/>
    <cellStyle name="40% - Ênfase6 87 8" xfId="24873" xr:uid="{00000000-0005-0000-0000-000015670000}"/>
    <cellStyle name="40% - Ênfase6 87 9" xfId="28182" xr:uid="{00000000-0005-0000-0000-000016670000}"/>
    <cellStyle name="40% - Ênfase6 88" xfId="1497" xr:uid="{00000000-0005-0000-0000-000017670000}"/>
    <cellStyle name="40% - Ênfase6 88 2" xfId="4861" xr:uid="{00000000-0005-0000-0000-000018670000}"/>
    <cellStyle name="40% - Ênfase6 88 3" xfId="8169" xr:uid="{00000000-0005-0000-0000-000019670000}"/>
    <cellStyle name="40% - Ênfase6 88 4" xfId="11558" xr:uid="{00000000-0005-0000-0000-00001A670000}"/>
    <cellStyle name="40% - Ênfase6 88 5" xfId="14872" xr:uid="{00000000-0005-0000-0000-00001B670000}"/>
    <cellStyle name="40% - Ênfase6 88 6" xfId="18181" xr:uid="{00000000-0005-0000-0000-00001C670000}"/>
    <cellStyle name="40% - Ênfase6 88 7" xfId="21522" xr:uid="{00000000-0005-0000-0000-00001D670000}"/>
    <cellStyle name="40% - Ênfase6 88 8" xfId="24887" xr:uid="{00000000-0005-0000-0000-00001E670000}"/>
    <cellStyle name="40% - Ênfase6 88 9" xfId="28196" xr:uid="{00000000-0005-0000-0000-00001F670000}"/>
    <cellStyle name="40% - Ênfase6 89" xfId="1511" xr:uid="{00000000-0005-0000-0000-000020670000}"/>
    <cellStyle name="40% - Ênfase6 89 2" xfId="4875" xr:uid="{00000000-0005-0000-0000-000021670000}"/>
    <cellStyle name="40% - Ênfase6 89 3" xfId="8183" xr:uid="{00000000-0005-0000-0000-000022670000}"/>
    <cellStyle name="40% - Ênfase6 89 4" xfId="11572" xr:uid="{00000000-0005-0000-0000-000023670000}"/>
    <cellStyle name="40% - Ênfase6 89 5" xfId="14886" xr:uid="{00000000-0005-0000-0000-000024670000}"/>
    <cellStyle name="40% - Ênfase6 89 6" xfId="18195" xr:uid="{00000000-0005-0000-0000-000025670000}"/>
    <cellStyle name="40% - Ênfase6 89 7" xfId="21536" xr:uid="{00000000-0005-0000-0000-000026670000}"/>
    <cellStyle name="40% - Ênfase6 89 8" xfId="24901" xr:uid="{00000000-0005-0000-0000-000027670000}"/>
    <cellStyle name="40% - Ênfase6 89 9" xfId="28210" xr:uid="{00000000-0005-0000-0000-000028670000}"/>
    <cellStyle name="40% - Ênfase6 9" xfId="429" xr:uid="{00000000-0005-0000-0000-000029670000}"/>
    <cellStyle name="40% - Ênfase6 9 2" xfId="3793" xr:uid="{00000000-0005-0000-0000-00002A670000}"/>
    <cellStyle name="40% - Ênfase6 9 3" xfId="7101" xr:uid="{00000000-0005-0000-0000-00002B670000}"/>
    <cellStyle name="40% - Ênfase6 9 4" xfId="10490" xr:uid="{00000000-0005-0000-0000-00002C670000}"/>
    <cellStyle name="40% - Ênfase6 9 5" xfId="13804" xr:uid="{00000000-0005-0000-0000-00002D670000}"/>
    <cellStyle name="40% - Ênfase6 9 6" xfId="17113" xr:uid="{00000000-0005-0000-0000-00002E670000}"/>
    <cellStyle name="40% - Ênfase6 9 7" xfId="20454" xr:uid="{00000000-0005-0000-0000-00002F670000}"/>
    <cellStyle name="40% - Ênfase6 9 8" xfId="23819" xr:uid="{00000000-0005-0000-0000-000030670000}"/>
    <cellStyle name="40% - Ênfase6 9 9" xfId="27128" xr:uid="{00000000-0005-0000-0000-000031670000}"/>
    <cellStyle name="40% - Ênfase6 90" xfId="1525" xr:uid="{00000000-0005-0000-0000-000032670000}"/>
    <cellStyle name="40% - Ênfase6 90 2" xfId="4889" xr:uid="{00000000-0005-0000-0000-000033670000}"/>
    <cellStyle name="40% - Ênfase6 90 3" xfId="8197" xr:uid="{00000000-0005-0000-0000-000034670000}"/>
    <cellStyle name="40% - Ênfase6 90 4" xfId="11586" xr:uid="{00000000-0005-0000-0000-000035670000}"/>
    <cellStyle name="40% - Ênfase6 90 5" xfId="14900" xr:uid="{00000000-0005-0000-0000-000036670000}"/>
    <cellStyle name="40% - Ênfase6 90 6" xfId="18209" xr:uid="{00000000-0005-0000-0000-000037670000}"/>
    <cellStyle name="40% - Ênfase6 90 7" xfId="21550" xr:uid="{00000000-0005-0000-0000-000038670000}"/>
    <cellStyle name="40% - Ênfase6 90 8" xfId="24915" xr:uid="{00000000-0005-0000-0000-000039670000}"/>
    <cellStyle name="40% - Ênfase6 90 9" xfId="28224" xr:uid="{00000000-0005-0000-0000-00003A670000}"/>
    <cellStyle name="40% - Ênfase6 91" xfId="1539" xr:uid="{00000000-0005-0000-0000-00003B670000}"/>
    <cellStyle name="40% - Ênfase6 91 2" xfId="4903" xr:uid="{00000000-0005-0000-0000-00003C670000}"/>
    <cellStyle name="40% - Ênfase6 91 3" xfId="8211" xr:uid="{00000000-0005-0000-0000-00003D670000}"/>
    <cellStyle name="40% - Ênfase6 91 4" xfId="11600" xr:uid="{00000000-0005-0000-0000-00003E670000}"/>
    <cellStyle name="40% - Ênfase6 91 5" xfId="14914" xr:uid="{00000000-0005-0000-0000-00003F670000}"/>
    <cellStyle name="40% - Ênfase6 91 6" xfId="18223" xr:uid="{00000000-0005-0000-0000-000040670000}"/>
    <cellStyle name="40% - Ênfase6 91 7" xfId="21564" xr:uid="{00000000-0005-0000-0000-000041670000}"/>
    <cellStyle name="40% - Ênfase6 91 8" xfId="24929" xr:uid="{00000000-0005-0000-0000-000042670000}"/>
    <cellStyle name="40% - Ênfase6 91 9" xfId="28238" xr:uid="{00000000-0005-0000-0000-000043670000}"/>
    <cellStyle name="40% - Ênfase6 92" xfId="1553" xr:uid="{00000000-0005-0000-0000-000044670000}"/>
    <cellStyle name="40% - Ênfase6 92 2" xfId="4917" xr:uid="{00000000-0005-0000-0000-000045670000}"/>
    <cellStyle name="40% - Ênfase6 92 3" xfId="8225" xr:uid="{00000000-0005-0000-0000-000046670000}"/>
    <cellStyle name="40% - Ênfase6 92 4" xfId="11614" xr:uid="{00000000-0005-0000-0000-000047670000}"/>
    <cellStyle name="40% - Ênfase6 92 5" xfId="14928" xr:uid="{00000000-0005-0000-0000-000048670000}"/>
    <cellStyle name="40% - Ênfase6 92 6" xfId="18237" xr:uid="{00000000-0005-0000-0000-000049670000}"/>
    <cellStyle name="40% - Ênfase6 92 7" xfId="21578" xr:uid="{00000000-0005-0000-0000-00004A670000}"/>
    <cellStyle name="40% - Ênfase6 92 8" xfId="24943" xr:uid="{00000000-0005-0000-0000-00004B670000}"/>
    <cellStyle name="40% - Ênfase6 92 9" xfId="28252" xr:uid="{00000000-0005-0000-0000-00004C670000}"/>
    <cellStyle name="40% - Ênfase6 93" xfId="1579" xr:uid="{00000000-0005-0000-0000-00004D670000}"/>
    <cellStyle name="40% - Ênfase6 93 2" xfId="4943" xr:uid="{00000000-0005-0000-0000-00004E670000}"/>
    <cellStyle name="40% - Ênfase6 93 3" xfId="8251" xr:uid="{00000000-0005-0000-0000-00004F670000}"/>
    <cellStyle name="40% - Ênfase6 93 4" xfId="11640" xr:uid="{00000000-0005-0000-0000-000050670000}"/>
    <cellStyle name="40% - Ênfase6 93 5" xfId="14954" xr:uid="{00000000-0005-0000-0000-000051670000}"/>
    <cellStyle name="40% - Ênfase6 93 6" xfId="18263" xr:uid="{00000000-0005-0000-0000-000052670000}"/>
    <cellStyle name="40% - Ênfase6 93 7" xfId="21604" xr:uid="{00000000-0005-0000-0000-000053670000}"/>
    <cellStyle name="40% - Ênfase6 93 8" xfId="24969" xr:uid="{00000000-0005-0000-0000-000054670000}"/>
    <cellStyle name="40% - Ênfase6 93 9" xfId="28278" xr:uid="{00000000-0005-0000-0000-000055670000}"/>
    <cellStyle name="40% - Ênfase6 94" xfId="1593" xr:uid="{00000000-0005-0000-0000-000056670000}"/>
    <cellStyle name="40% - Ênfase6 94 2" xfId="4957" xr:uid="{00000000-0005-0000-0000-000057670000}"/>
    <cellStyle name="40% - Ênfase6 94 3" xfId="8265" xr:uid="{00000000-0005-0000-0000-000058670000}"/>
    <cellStyle name="40% - Ênfase6 94 4" xfId="11654" xr:uid="{00000000-0005-0000-0000-000059670000}"/>
    <cellStyle name="40% - Ênfase6 94 5" xfId="14968" xr:uid="{00000000-0005-0000-0000-00005A670000}"/>
    <cellStyle name="40% - Ênfase6 94 6" xfId="18277" xr:uid="{00000000-0005-0000-0000-00005B670000}"/>
    <cellStyle name="40% - Ênfase6 94 7" xfId="21618" xr:uid="{00000000-0005-0000-0000-00005C670000}"/>
    <cellStyle name="40% - Ênfase6 94 8" xfId="24983" xr:uid="{00000000-0005-0000-0000-00005D670000}"/>
    <cellStyle name="40% - Ênfase6 94 9" xfId="28292" xr:uid="{00000000-0005-0000-0000-00005E670000}"/>
    <cellStyle name="40% - Ênfase6 95" xfId="1606" xr:uid="{00000000-0005-0000-0000-00005F670000}"/>
    <cellStyle name="40% - Ênfase6 95 2" xfId="4970" xr:uid="{00000000-0005-0000-0000-000060670000}"/>
    <cellStyle name="40% - Ênfase6 95 3" xfId="8278" xr:uid="{00000000-0005-0000-0000-000061670000}"/>
    <cellStyle name="40% - Ênfase6 95 4" xfId="11667" xr:uid="{00000000-0005-0000-0000-000062670000}"/>
    <cellStyle name="40% - Ênfase6 95 5" xfId="14981" xr:uid="{00000000-0005-0000-0000-000063670000}"/>
    <cellStyle name="40% - Ênfase6 95 6" xfId="18290" xr:uid="{00000000-0005-0000-0000-000064670000}"/>
    <cellStyle name="40% - Ênfase6 95 7" xfId="21631" xr:uid="{00000000-0005-0000-0000-000065670000}"/>
    <cellStyle name="40% - Ênfase6 95 8" xfId="24996" xr:uid="{00000000-0005-0000-0000-000066670000}"/>
    <cellStyle name="40% - Ênfase6 95 9" xfId="28305" xr:uid="{00000000-0005-0000-0000-000067670000}"/>
    <cellStyle name="40% - Ênfase6 96" xfId="1619" xr:uid="{00000000-0005-0000-0000-000068670000}"/>
    <cellStyle name="40% - Ênfase6 96 2" xfId="4983" xr:uid="{00000000-0005-0000-0000-000069670000}"/>
    <cellStyle name="40% - Ênfase6 96 3" xfId="8291" xr:uid="{00000000-0005-0000-0000-00006A670000}"/>
    <cellStyle name="40% - Ênfase6 96 4" xfId="11680" xr:uid="{00000000-0005-0000-0000-00006B670000}"/>
    <cellStyle name="40% - Ênfase6 96 5" xfId="14994" xr:uid="{00000000-0005-0000-0000-00006C670000}"/>
    <cellStyle name="40% - Ênfase6 96 6" xfId="18303" xr:uid="{00000000-0005-0000-0000-00006D670000}"/>
    <cellStyle name="40% - Ênfase6 96 7" xfId="21644" xr:uid="{00000000-0005-0000-0000-00006E670000}"/>
    <cellStyle name="40% - Ênfase6 96 8" xfId="25009" xr:uid="{00000000-0005-0000-0000-00006F670000}"/>
    <cellStyle name="40% - Ênfase6 96 9" xfId="28318" xr:uid="{00000000-0005-0000-0000-000070670000}"/>
    <cellStyle name="40% - Ênfase6 97" xfId="1632" xr:uid="{00000000-0005-0000-0000-000071670000}"/>
    <cellStyle name="40% - Ênfase6 97 2" xfId="4996" xr:uid="{00000000-0005-0000-0000-000072670000}"/>
    <cellStyle name="40% - Ênfase6 97 3" xfId="8304" xr:uid="{00000000-0005-0000-0000-000073670000}"/>
    <cellStyle name="40% - Ênfase6 97 4" xfId="11693" xr:uid="{00000000-0005-0000-0000-000074670000}"/>
    <cellStyle name="40% - Ênfase6 97 5" xfId="15007" xr:uid="{00000000-0005-0000-0000-000075670000}"/>
    <cellStyle name="40% - Ênfase6 97 6" xfId="18316" xr:uid="{00000000-0005-0000-0000-000076670000}"/>
    <cellStyle name="40% - Ênfase6 97 7" xfId="21657" xr:uid="{00000000-0005-0000-0000-000077670000}"/>
    <cellStyle name="40% - Ênfase6 97 8" xfId="25022" xr:uid="{00000000-0005-0000-0000-000078670000}"/>
    <cellStyle name="40% - Ênfase6 97 9" xfId="28331" xr:uid="{00000000-0005-0000-0000-000079670000}"/>
    <cellStyle name="40% - Ênfase6 98" xfId="1645" xr:uid="{00000000-0005-0000-0000-00007A670000}"/>
    <cellStyle name="40% - Ênfase6 98 2" xfId="5009" xr:uid="{00000000-0005-0000-0000-00007B670000}"/>
    <cellStyle name="40% - Ênfase6 98 3" xfId="8317" xr:uid="{00000000-0005-0000-0000-00007C670000}"/>
    <cellStyle name="40% - Ênfase6 98 4" xfId="11706" xr:uid="{00000000-0005-0000-0000-00007D670000}"/>
    <cellStyle name="40% - Ênfase6 98 5" xfId="15020" xr:uid="{00000000-0005-0000-0000-00007E670000}"/>
    <cellStyle name="40% - Ênfase6 98 6" xfId="18329" xr:uid="{00000000-0005-0000-0000-00007F670000}"/>
    <cellStyle name="40% - Ênfase6 98 7" xfId="21670" xr:uid="{00000000-0005-0000-0000-000080670000}"/>
    <cellStyle name="40% - Ênfase6 98 8" xfId="25035" xr:uid="{00000000-0005-0000-0000-000081670000}"/>
    <cellStyle name="40% - Ênfase6 98 9" xfId="28344" xr:uid="{00000000-0005-0000-0000-000082670000}"/>
    <cellStyle name="40% - Ênfase6 99" xfId="1658" xr:uid="{00000000-0005-0000-0000-000083670000}"/>
    <cellStyle name="40% - Ênfase6 99 2" xfId="5022" xr:uid="{00000000-0005-0000-0000-000084670000}"/>
    <cellStyle name="40% - Ênfase6 99 3" xfId="8330" xr:uid="{00000000-0005-0000-0000-000085670000}"/>
    <cellStyle name="40% - Ênfase6 99 4" xfId="11719" xr:uid="{00000000-0005-0000-0000-000086670000}"/>
    <cellStyle name="40% - Ênfase6 99 5" xfId="15033" xr:uid="{00000000-0005-0000-0000-000087670000}"/>
    <cellStyle name="40% - Ênfase6 99 6" xfId="18342" xr:uid="{00000000-0005-0000-0000-000088670000}"/>
    <cellStyle name="40% - Ênfase6 99 7" xfId="21683" xr:uid="{00000000-0005-0000-0000-000089670000}"/>
    <cellStyle name="40% - Ênfase6 99 8" xfId="25048" xr:uid="{00000000-0005-0000-0000-00008A670000}"/>
    <cellStyle name="40% - Ênfase6 99 9" xfId="28357" xr:uid="{00000000-0005-0000-0000-00008B670000}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Neutro" xfId="11" builtinId="28" customBuiltin="1"/>
    <cellStyle name="Normal" xfId="0" builtinId="0"/>
    <cellStyle name="Normal 10" xfId="50" xr:uid="{00000000-0005-0000-0000-0000A0670000}"/>
    <cellStyle name="Normal 10 10" xfId="13740" xr:uid="{00000000-0005-0000-0000-0000A1670000}"/>
    <cellStyle name="Normal 10 11" xfId="20310" xr:uid="{00000000-0005-0000-0000-0000A2670000}"/>
    <cellStyle name="Normal 10 12" xfId="23650" xr:uid="{00000000-0005-0000-0000-0000A3670000}"/>
    <cellStyle name="Normal 10 13" xfId="23755" xr:uid="{00000000-0005-0000-0000-0000A4670000}"/>
    <cellStyle name="Normal 10 2" xfId="67" xr:uid="{00000000-0005-0000-0000-0000A5670000}"/>
    <cellStyle name="Normal 10 3" xfId="56" xr:uid="{00000000-0005-0000-0000-0000A6670000}"/>
    <cellStyle name="Normal 10 4" xfId="256" xr:uid="{00000000-0005-0000-0000-0000A7670000}"/>
    <cellStyle name="Normal 10 5" xfId="285" xr:uid="{00000000-0005-0000-0000-0000A8670000}"/>
    <cellStyle name="Normal 10 6" xfId="3624" xr:uid="{00000000-0005-0000-0000-0000A9670000}"/>
    <cellStyle name="Normal 10 7" xfId="3729" xr:uid="{00000000-0005-0000-0000-0000AA670000}"/>
    <cellStyle name="Normal 10 8" xfId="10298" xr:uid="{00000000-0005-0000-0000-0000AB670000}"/>
    <cellStyle name="Normal 10 9" xfId="10425" xr:uid="{00000000-0005-0000-0000-0000AC670000}"/>
    <cellStyle name="Normal 100" xfId="1956" xr:uid="{00000000-0005-0000-0000-0000AD670000}"/>
    <cellStyle name="Normal 100 2" xfId="5320" xr:uid="{00000000-0005-0000-0000-0000AE670000}"/>
    <cellStyle name="Normal 100 3" xfId="8628" xr:uid="{00000000-0005-0000-0000-0000AF670000}"/>
    <cellStyle name="Normal 100 4" xfId="12017" xr:uid="{00000000-0005-0000-0000-0000B0670000}"/>
    <cellStyle name="Normal 100 5" xfId="15331" xr:uid="{00000000-0005-0000-0000-0000B1670000}"/>
    <cellStyle name="Normal 100 6" xfId="18640" xr:uid="{00000000-0005-0000-0000-0000B2670000}"/>
    <cellStyle name="Normal 100 7" xfId="21981" xr:uid="{00000000-0005-0000-0000-0000B3670000}"/>
    <cellStyle name="Normal 100 8" xfId="25346" xr:uid="{00000000-0005-0000-0000-0000B4670000}"/>
    <cellStyle name="Normal 100 9" xfId="28655" xr:uid="{00000000-0005-0000-0000-0000B5670000}"/>
    <cellStyle name="Normal 101" xfId="1970" xr:uid="{00000000-0005-0000-0000-0000B6670000}"/>
    <cellStyle name="Normal 101 2" xfId="5334" xr:uid="{00000000-0005-0000-0000-0000B7670000}"/>
    <cellStyle name="Normal 101 3" xfId="8642" xr:uid="{00000000-0005-0000-0000-0000B8670000}"/>
    <cellStyle name="Normal 101 4" xfId="12031" xr:uid="{00000000-0005-0000-0000-0000B9670000}"/>
    <cellStyle name="Normal 101 5" xfId="15345" xr:uid="{00000000-0005-0000-0000-0000BA670000}"/>
    <cellStyle name="Normal 101 6" xfId="18654" xr:uid="{00000000-0005-0000-0000-0000BB670000}"/>
    <cellStyle name="Normal 101 7" xfId="21995" xr:uid="{00000000-0005-0000-0000-0000BC670000}"/>
    <cellStyle name="Normal 101 8" xfId="25360" xr:uid="{00000000-0005-0000-0000-0000BD670000}"/>
    <cellStyle name="Normal 101 9" xfId="28669" xr:uid="{00000000-0005-0000-0000-0000BE670000}"/>
    <cellStyle name="Normal 102" xfId="1984" xr:uid="{00000000-0005-0000-0000-0000BF670000}"/>
    <cellStyle name="Normal 102 2" xfId="5348" xr:uid="{00000000-0005-0000-0000-0000C0670000}"/>
    <cellStyle name="Normal 102 3" xfId="8656" xr:uid="{00000000-0005-0000-0000-0000C1670000}"/>
    <cellStyle name="Normal 102 4" xfId="12045" xr:uid="{00000000-0005-0000-0000-0000C2670000}"/>
    <cellStyle name="Normal 102 5" xfId="15359" xr:uid="{00000000-0005-0000-0000-0000C3670000}"/>
    <cellStyle name="Normal 102 6" xfId="18668" xr:uid="{00000000-0005-0000-0000-0000C4670000}"/>
    <cellStyle name="Normal 102 7" xfId="22009" xr:uid="{00000000-0005-0000-0000-0000C5670000}"/>
    <cellStyle name="Normal 102 8" xfId="25374" xr:uid="{00000000-0005-0000-0000-0000C6670000}"/>
    <cellStyle name="Normal 102 9" xfId="28683" xr:uid="{00000000-0005-0000-0000-0000C7670000}"/>
    <cellStyle name="Normal 103" xfId="1997" xr:uid="{00000000-0005-0000-0000-0000C8670000}"/>
    <cellStyle name="Normal 103 2" xfId="5361" xr:uid="{00000000-0005-0000-0000-0000C9670000}"/>
    <cellStyle name="Normal 103 3" xfId="8669" xr:uid="{00000000-0005-0000-0000-0000CA670000}"/>
    <cellStyle name="Normal 103 4" xfId="12058" xr:uid="{00000000-0005-0000-0000-0000CB670000}"/>
    <cellStyle name="Normal 103 5" xfId="15372" xr:uid="{00000000-0005-0000-0000-0000CC670000}"/>
    <cellStyle name="Normal 103 6" xfId="18681" xr:uid="{00000000-0005-0000-0000-0000CD670000}"/>
    <cellStyle name="Normal 103 7" xfId="22022" xr:uid="{00000000-0005-0000-0000-0000CE670000}"/>
    <cellStyle name="Normal 103 8" xfId="25387" xr:uid="{00000000-0005-0000-0000-0000CF670000}"/>
    <cellStyle name="Normal 103 9" xfId="28696" xr:uid="{00000000-0005-0000-0000-0000D0670000}"/>
    <cellStyle name="Normal 104" xfId="2011" xr:uid="{00000000-0005-0000-0000-0000D1670000}"/>
    <cellStyle name="Normal 104 2" xfId="5375" xr:uid="{00000000-0005-0000-0000-0000D2670000}"/>
    <cellStyle name="Normal 104 3" xfId="8683" xr:uid="{00000000-0005-0000-0000-0000D3670000}"/>
    <cellStyle name="Normal 104 4" xfId="12072" xr:uid="{00000000-0005-0000-0000-0000D4670000}"/>
    <cellStyle name="Normal 104 5" xfId="15386" xr:uid="{00000000-0005-0000-0000-0000D5670000}"/>
    <cellStyle name="Normal 104 6" xfId="18695" xr:uid="{00000000-0005-0000-0000-0000D6670000}"/>
    <cellStyle name="Normal 104 7" xfId="22036" xr:uid="{00000000-0005-0000-0000-0000D7670000}"/>
    <cellStyle name="Normal 104 8" xfId="25401" xr:uid="{00000000-0005-0000-0000-0000D8670000}"/>
    <cellStyle name="Normal 104 9" xfId="28710" xr:uid="{00000000-0005-0000-0000-0000D9670000}"/>
    <cellStyle name="Normal 105" xfId="2025" xr:uid="{00000000-0005-0000-0000-0000DA670000}"/>
    <cellStyle name="Normal 105 2" xfId="5389" xr:uid="{00000000-0005-0000-0000-0000DB670000}"/>
    <cellStyle name="Normal 105 3" xfId="8697" xr:uid="{00000000-0005-0000-0000-0000DC670000}"/>
    <cellStyle name="Normal 105 4" xfId="12086" xr:uid="{00000000-0005-0000-0000-0000DD670000}"/>
    <cellStyle name="Normal 105 5" xfId="15400" xr:uid="{00000000-0005-0000-0000-0000DE670000}"/>
    <cellStyle name="Normal 105 6" xfId="18709" xr:uid="{00000000-0005-0000-0000-0000DF670000}"/>
    <cellStyle name="Normal 105 7" xfId="22050" xr:uid="{00000000-0005-0000-0000-0000E0670000}"/>
    <cellStyle name="Normal 105 8" xfId="25415" xr:uid="{00000000-0005-0000-0000-0000E1670000}"/>
    <cellStyle name="Normal 105 9" xfId="28724" xr:uid="{00000000-0005-0000-0000-0000E2670000}"/>
    <cellStyle name="Normal 106" xfId="2039" xr:uid="{00000000-0005-0000-0000-0000E3670000}"/>
    <cellStyle name="Normal 106 2" xfId="5403" xr:uid="{00000000-0005-0000-0000-0000E4670000}"/>
    <cellStyle name="Normal 106 3" xfId="8711" xr:uid="{00000000-0005-0000-0000-0000E5670000}"/>
    <cellStyle name="Normal 106 4" xfId="12100" xr:uid="{00000000-0005-0000-0000-0000E6670000}"/>
    <cellStyle name="Normal 106 5" xfId="15414" xr:uid="{00000000-0005-0000-0000-0000E7670000}"/>
    <cellStyle name="Normal 106 6" xfId="18723" xr:uid="{00000000-0005-0000-0000-0000E8670000}"/>
    <cellStyle name="Normal 106 7" xfId="22064" xr:uid="{00000000-0005-0000-0000-0000E9670000}"/>
    <cellStyle name="Normal 106 8" xfId="25429" xr:uid="{00000000-0005-0000-0000-0000EA670000}"/>
    <cellStyle name="Normal 106 9" xfId="28738" xr:uid="{00000000-0005-0000-0000-0000EB670000}"/>
    <cellStyle name="Normal 107" xfId="2053" xr:uid="{00000000-0005-0000-0000-0000EC670000}"/>
    <cellStyle name="Normal 107 2" xfId="5417" xr:uid="{00000000-0005-0000-0000-0000ED670000}"/>
    <cellStyle name="Normal 107 3" xfId="8725" xr:uid="{00000000-0005-0000-0000-0000EE670000}"/>
    <cellStyle name="Normal 107 4" xfId="12114" xr:uid="{00000000-0005-0000-0000-0000EF670000}"/>
    <cellStyle name="Normal 107 5" xfId="15428" xr:uid="{00000000-0005-0000-0000-0000F0670000}"/>
    <cellStyle name="Normal 107 6" xfId="18737" xr:uid="{00000000-0005-0000-0000-0000F1670000}"/>
    <cellStyle name="Normal 107 7" xfId="22078" xr:uid="{00000000-0005-0000-0000-0000F2670000}"/>
    <cellStyle name="Normal 107 8" xfId="25443" xr:uid="{00000000-0005-0000-0000-0000F3670000}"/>
    <cellStyle name="Normal 107 9" xfId="28752" xr:uid="{00000000-0005-0000-0000-0000F4670000}"/>
    <cellStyle name="Normal 108" xfId="2067" xr:uid="{00000000-0005-0000-0000-0000F5670000}"/>
    <cellStyle name="Normal 108 2" xfId="5431" xr:uid="{00000000-0005-0000-0000-0000F6670000}"/>
    <cellStyle name="Normal 108 3" xfId="8739" xr:uid="{00000000-0005-0000-0000-0000F7670000}"/>
    <cellStyle name="Normal 108 4" xfId="12128" xr:uid="{00000000-0005-0000-0000-0000F8670000}"/>
    <cellStyle name="Normal 108 5" xfId="15442" xr:uid="{00000000-0005-0000-0000-0000F9670000}"/>
    <cellStyle name="Normal 108 6" xfId="18751" xr:uid="{00000000-0005-0000-0000-0000FA670000}"/>
    <cellStyle name="Normal 108 7" xfId="22092" xr:uid="{00000000-0005-0000-0000-0000FB670000}"/>
    <cellStyle name="Normal 108 8" xfId="25457" xr:uid="{00000000-0005-0000-0000-0000FC670000}"/>
    <cellStyle name="Normal 108 9" xfId="28766" xr:uid="{00000000-0005-0000-0000-0000FD670000}"/>
    <cellStyle name="Normal 109" xfId="2081" xr:uid="{00000000-0005-0000-0000-0000FE670000}"/>
    <cellStyle name="Normal 109 2" xfId="5445" xr:uid="{00000000-0005-0000-0000-0000FF670000}"/>
    <cellStyle name="Normal 109 3" xfId="8753" xr:uid="{00000000-0005-0000-0000-000000680000}"/>
    <cellStyle name="Normal 109 4" xfId="12142" xr:uid="{00000000-0005-0000-0000-000001680000}"/>
    <cellStyle name="Normal 109 5" xfId="15456" xr:uid="{00000000-0005-0000-0000-000002680000}"/>
    <cellStyle name="Normal 109 6" xfId="18765" xr:uid="{00000000-0005-0000-0000-000003680000}"/>
    <cellStyle name="Normal 109 7" xfId="22106" xr:uid="{00000000-0005-0000-0000-000004680000}"/>
    <cellStyle name="Normal 109 8" xfId="25471" xr:uid="{00000000-0005-0000-0000-000005680000}"/>
    <cellStyle name="Normal 109 9" xfId="28780" xr:uid="{00000000-0005-0000-0000-000006680000}"/>
    <cellStyle name="Normal 11" xfId="51" xr:uid="{00000000-0005-0000-0000-000007680000}"/>
    <cellStyle name="Normal 11 10" xfId="13735" xr:uid="{00000000-0005-0000-0000-000008680000}"/>
    <cellStyle name="Normal 11 11" xfId="20311" xr:uid="{00000000-0005-0000-0000-000009680000}"/>
    <cellStyle name="Normal 11 12" xfId="23651" xr:uid="{00000000-0005-0000-0000-00000A680000}"/>
    <cellStyle name="Normal 11 13" xfId="23750" xr:uid="{00000000-0005-0000-0000-00000B680000}"/>
    <cellStyle name="Normal 11 2" xfId="68" xr:uid="{00000000-0005-0000-0000-00000C680000}"/>
    <cellStyle name="Normal 11 3" xfId="134" xr:uid="{00000000-0005-0000-0000-00000D680000}"/>
    <cellStyle name="Normal 11 4" xfId="255" xr:uid="{00000000-0005-0000-0000-00000E680000}"/>
    <cellStyle name="Normal 11 5" xfId="286" xr:uid="{00000000-0005-0000-0000-00000F680000}"/>
    <cellStyle name="Normal 11 6" xfId="3625" xr:uid="{00000000-0005-0000-0000-000010680000}"/>
    <cellStyle name="Normal 11 7" xfId="3724" xr:uid="{00000000-0005-0000-0000-000011680000}"/>
    <cellStyle name="Normal 11 8" xfId="10299" xr:uid="{00000000-0005-0000-0000-000012680000}"/>
    <cellStyle name="Normal 11 9" xfId="10414" xr:uid="{00000000-0005-0000-0000-000013680000}"/>
    <cellStyle name="Normal 110" xfId="2095" xr:uid="{00000000-0005-0000-0000-000014680000}"/>
    <cellStyle name="Normal 110 2" xfId="5459" xr:uid="{00000000-0005-0000-0000-000015680000}"/>
    <cellStyle name="Normal 110 3" xfId="8767" xr:uid="{00000000-0005-0000-0000-000016680000}"/>
    <cellStyle name="Normal 110 4" xfId="12156" xr:uid="{00000000-0005-0000-0000-000017680000}"/>
    <cellStyle name="Normal 110 5" xfId="15470" xr:uid="{00000000-0005-0000-0000-000018680000}"/>
    <cellStyle name="Normal 110 6" xfId="18779" xr:uid="{00000000-0005-0000-0000-000019680000}"/>
    <cellStyle name="Normal 110 7" xfId="22120" xr:uid="{00000000-0005-0000-0000-00001A680000}"/>
    <cellStyle name="Normal 110 8" xfId="25485" xr:uid="{00000000-0005-0000-0000-00001B680000}"/>
    <cellStyle name="Normal 110 9" xfId="28794" xr:uid="{00000000-0005-0000-0000-00001C680000}"/>
    <cellStyle name="Normal 111" xfId="2109" xr:uid="{00000000-0005-0000-0000-00001D680000}"/>
    <cellStyle name="Normal 111 2" xfId="5473" xr:uid="{00000000-0005-0000-0000-00001E680000}"/>
    <cellStyle name="Normal 111 3" xfId="8781" xr:uid="{00000000-0005-0000-0000-00001F680000}"/>
    <cellStyle name="Normal 111 4" xfId="12170" xr:uid="{00000000-0005-0000-0000-000020680000}"/>
    <cellStyle name="Normal 111 5" xfId="15484" xr:uid="{00000000-0005-0000-0000-000021680000}"/>
    <cellStyle name="Normal 111 6" xfId="18793" xr:uid="{00000000-0005-0000-0000-000022680000}"/>
    <cellStyle name="Normal 111 7" xfId="22134" xr:uid="{00000000-0005-0000-0000-000023680000}"/>
    <cellStyle name="Normal 111 8" xfId="25499" xr:uid="{00000000-0005-0000-0000-000024680000}"/>
    <cellStyle name="Normal 111 9" xfId="28808" xr:uid="{00000000-0005-0000-0000-000025680000}"/>
    <cellStyle name="Normal 112" xfId="910" xr:uid="{00000000-0005-0000-0000-000026680000}"/>
    <cellStyle name="Normal 112 2" xfId="4274" xr:uid="{00000000-0005-0000-0000-000027680000}"/>
    <cellStyle name="Normal 112 3" xfId="7582" xr:uid="{00000000-0005-0000-0000-000028680000}"/>
    <cellStyle name="Normal 112 4" xfId="10971" xr:uid="{00000000-0005-0000-0000-000029680000}"/>
    <cellStyle name="Normal 112 5" xfId="14285" xr:uid="{00000000-0005-0000-0000-00002A680000}"/>
    <cellStyle name="Normal 112 6" xfId="17594" xr:uid="{00000000-0005-0000-0000-00002B680000}"/>
    <cellStyle name="Normal 112 7" xfId="20935" xr:uid="{00000000-0005-0000-0000-00002C680000}"/>
    <cellStyle name="Normal 112 8" xfId="24300" xr:uid="{00000000-0005-0000-0000-00002D680000}"/>
    <cellStyle name="Normal 112 9" xfId="27609" xr:uid="{00000000-0005-0000-0000-00002E680000}"/>
    <cellStyle name="Normal 113" xfId="924" xr:uid="{00000000-0005-0000-0000-00002F680000}"/>
    <cellStyle name="Normal 113 2" xfId="4288" xr:uid="{00000000-0005-0000-0000-000030680000}"/>
    <cellStyle name="Normal 113 3" xfId="7596" xr:uid="{00000000-0005-0000-0000-000031680000}"/>
    <cellStyle name="Normal 113 4" xfId="10985" xr:uid="{00000000-0005-0000-0000-000032680000}"/>
    <cellStyle name="Normal 113 5" xfId="14299" xr:uid="{00000000-0005-0000-0000-000033680000}"/>
    <cellStyle name="Normal 113 6" xfId="17608" xr:uid="{00000000-0005-0000-0000-000034680000}"/>
    <cellStyle name="Normal 113 7" xfId="20949" xr:uid="{00000000-0005-0000-0000-000035680000}"/>
    <cellStyle name="Normal 113 8" xfId="24314" xr:uid="{00000000-0005-0000-0000-000036680000}"/>
    <cellStyle name="Normal 113 9" xfId="27623" xr:uid="{00000000-0005-0000-0000-000037680000}"/>
    <cellStyle name="Normal 114" xfId="938" xr:uid="{00000000-0005-0000-0000-000038680000}"/>
    <cellStyle name="Normal 114 2" xfId="4302" xr:uid="{00000000-0005-0000-0000-000039680000}"/>
    <cellStyle name="Normal 114 3" xfId="7610" xr:uid="{00000000-0005-0000-0000-00003A680000}"/>
    <cellStyle name="Normal 114 4" xfId="10999" xr:uid="{00000000-0005-0000-0000-00003B680000}"/>
    <cellStyle name="Normal 114 5" xfId="14313" xr:uid="{00000000-0005-0000-0000-00003C680000}"/>
    <cellStyle name="Normal 114 6" xfId="17622" xr:uid="{00000000-0005-0000-0000-00003D680000}"/>
    <cellStyle name="Normal 114 7" xfId="20963" xr:uid="{00000000-0005-0000-0000-00003E680000}"/>
    <cellStyle name="Normal 114 8" xfId="24328" xr:uid="{00000000-0005-0000-0000-00003F680000}"/>
    <cellStyle name="Normal 114 9" xfId="27637" xr:uid="{00000000-0005-0000-0000-000040680000}"/>
    <cellStyle name="Normal 115" xfId="952" xr:uid="{00000000-0005-0000-0000-000041680000}"/>
    <cellStyle name="Normal 115 2" xfId="4316" xr:uid="{00000000-0005-0000-0000-000042680000}"/>
    <cellStyle name="Normal 115 3" xfId="7624" xr:uid="{00000000-0005-0000-0000-000043680000}"/>
    <cellStyle name="Normal 115 4" xfId="11013" xr:uid="{00000000-0005-0000-0000-000044680000}"/>
    <cellStyle name="Normal 115 5" xfId="14327" xr:uid="{00000000-0005-0000-0000-000045680000}"/>
    <cellStyle name="Normal 115 6" xfId="17636" xr:uid="{00000000-0005-0000-0000-000046680000}"/>
    <cellStyle name="Normal 115 7" xfId="20977" xr:uid="{00000000-0005-0000-0000-000047680000}"/>
    <cellStyle name="Normal 115 8" xfId="24342" xr:uid="{00000000-0005-0000-0000-000048680000}"/>
    <cellStyle name="Normal 115 9" xfId="27651" xr:uid="{00000000-0005-0000-0000-000049680000}"/>
    <cellStyle name="Normal 116" xfId="966" xr:uid="{00000000-0005-0000-0000-00004A680000}"/>
    <cellStyle name="Normal 116 2" xfId="4330" xr:uid="{00000000-0005-0000-0000-00004B680000}"/>
    <cellStyle name="Normal 116 3" xfId="7638" xr:uid="{00000000-0005-0000-0000-00004C680000}"/>
    <cellStyle name="Normal 116 4" xfId="11027" xr:uid="{00000000-0005-0000-0000-00004D680000}"/>
    <cellStyle name="Normal 116 5" xfId="14341" xr:uid="{00000000-0005-0000-0000-00004E680000}"/>
    <cellStyle name="Normal 116 6" xfId="17650" xr:uid="{00000000-0005-0000-0000-00004F680000}"/>
    <cellStyle name="Normal 116 7" xfId="20991" xr:uid="{00000000-0005-0000-0000-000050680000}"/>
    <cellStyle name="Normal 116 8" xfId="24356" xr:uid="{00000000-0005-0000-0000-000051680000}"/>
    <cellStyle name="Normal 116 9" xfId="27665" xr:uid="{00000000-0005-0000-0000-000052680000}"/>
    <cellStyle name="Normal 117" xfId="980" xr:uid="{00000000-0005-0000-0000-000053680000}"/>
    <cellStyle name="Normal 117 2" xfId="4344" xr:uid="{00000000-0005-0000-0000-000054680000}"/>
    <cellStyle name="Normal 117 3" xfId="7652" xr:uid="{00000000-0005-0000-0000-000055680000}"/>
    <cellStyle name="Normal 117 4" xfId="11041" xr:uid="{00000000-0005-0000-0000-000056680000}"/>
    <cellStyle name="Normal 117 5" xfId="14355" xr:uid="{00000000-0005-0000-0000-000057680000}"/>
    <cellStyle name="Normal 117 6" xfId="17664" xr:uid="{00000000-0005-0000-0000-000058680000}"/>
    <cellStyle name="Normal 117 7" xfId="21005" xr:uid="{00000000-0005-0000-0000-000059680000}"/>
    <cellStyle name="Normal 117 8" xfId="24370" xr:uid="{00000000-0005-0000-0000-00005A680000}"/>
    <cellStyle name="Normal 117 9" xfId="27679" xr:uid="{00000000-0005-0000-0000-00005B680000}"/>
    <cellStyle name="Normal 118" xfId="994" xr:uid="{00000000-0005-0000-0000-00005C680000}"/>
    <cellStyle name="Normal 118 2" xfId="4358" xr:uid="{00000000-0005-0000-0000-00005D680000}"/>
    <cellStyle name="Normal 118 3" xfId="7666" xr:uid="{00000000-0005-0000-0000-00005E680000}"/>
    <cellStyle name="Normal 118 4" xfId="11055" xr:uid="{00000000-0005-0000-0000-00005F680000}"/>
    <cellStyle name="Normal 118 5" xfId="14369" xr:uid="{00000000-0005-0000-0000-000060680000}"/>
    <cellStyle name="Normal 118 6" xfId="17678" xr:uid="{00000000-0005-0000-0000-000061680000}"/>
    <cellStyle name="Normal 118 7" xfId="21019" xr:uid="{00000000-0005-0000-0000-000062680000}"/>
    <cellStyle name="Normal 118 8" xfId="24384" xr:uid="{00000000-0005-0000-0000-000063680000}"/>
    <cellStyle name="Normal 118 9" xfId="27693" xr:uid="{00000000-0005-0000-0000-000064680000}"/>
    <cellStyle name="Normal 119" xfId="1008" xr:uid="{00000000-0005-0000-0000-000065680000}"/>
    <cellStyle name="Normal 119 2" xfId="4372" xr:uid="{00000000-0005-0000-0000-000066680000}"/>
    <cellStyle name="Normal 119 3" xfId="7680" xr:uid="{00000000-0005-0000-0000-000067680000}"/>
    <cellStyle name="Normal 119 4" xfId="11069" xr:uid="{00000000-0005-0000-0000-000068680000}"/>
    <cellStyle name="Normal 119 5" xfId="14383" xr:uid="{00000000-0005-0000-0000-000069680000}"/>
    <cellStyle name="Normal 119 6" xfId="17692" xr:uid="{00000000-0005-0000-0000-00006A680000}"/>
    <cellStyle name="Normal 119 7" xfId="21033" xr:uid="{00000000-0005-0000-0000-00006B680000}"/>
    <cellStyle name="Normal 119 8" xfId="24398" xr:uid="{00000000-0005-0000-0000-00006C680000}"/>
    <cellStyle name="Normal 119 9" xfId="27707" xr:uid="{00000000-0005-0000-0000-00006D680000}"/>
    <cellStyle name="Normal 12" xfId="52" xr:uid="{00000000-0005-0000-0000-00006E680000}"/>
    <cellStyle name="Normal 12 10" xfId="13726" xr:uid="{00000000-0005-0000-0000-00006F680000}"/>
    <cellStyle name="Normal 12 11" xfId="20312" xr:uid="{00000000-0005-0000-0000-000070680000}"/>
    <cellStyle name="Normal 12 12" xfId="23652" xr:uid="{00000000-0005-0000-0000-000071680000}"/>
    <cellStyle name="Normal 12 13" xfId="23741" xr:uid="{00000000-0005-0000-0000-000072680000}"/>
    <cellStyle name="Normal 12 2" xfId="69" xr:uid="{00000000-0005-0000-0000-000073680000}"/>
    <cellStyle name="Normal 12 3" xfId="133" xr:uid="{00000000-0005-0000-0000-000074680000}"/>
    <cellStyle name="Normal 12 4" xfId="254" xr:uid="{00000000-0005-0000-0000-000075680000}"/>
    <cellStyle name="Normal 12 5" xfId="287" xr:uid="{00000000-0005-0000-0000-000076680000}"/>
    <cellStyle name="Normal 12 6" xfId="3626" xr:uid="{00000000-0005-0000-0000-000077680000}"/>
    <cellStyle name="Normal 12 7" xfId="3715" xr:uid="{00000000-0005-0000-0000-000078680000}"/>
    <cellStyle name="Normal 12 8" xfId="10300" xr:uid="{00000000-0005-0000-0000-000079680000}"/>
    <cellStyle name="Normal 12 9" xfId="10404" xr:uid="{00000000-0005-0000-0000-00007A680000}"/>
    <cellStyle name="Normal 120" xfId="1022" xr:uid="{00000000-0005-0000-0000-00007B680000}"/>
    <cellStyle name="Normal 120 2" xfId="4386" xr:uid="{00000000-0005-0000-0000-00007C680000}"/>
    <cellStyle name="Normal 120 3" xfId="7694" xr:uid="{00000000-0005-0000-0000-00007D680000}"/>
    <cellStyle name="Normal 120 4" xfId="11083" xr:uid="{00000000-0005-0000-0000-00007E680000}"/>
    <cellStyle name="Normal 120 5" xfId="14397" xr:uid="{00000000-0005-0000-0000-00007F680000}"/>
    <cellStyle name="Normal 120 6" xfId="17706" xr:uid="{00000000-0005-0000-0000-000080680000}"/>
    <cellStyle name="Normal 120 7" xfId="21047" xr:uid="{00000000-0005-0000-0000-000081680000}"/>
    <cellStyle name="Normal 120 8" xfId="24412" xr:uid="{00000000-0005-0000-0000-000082680000}"/>
    <cellStyle name="Normal 120 9" xfId="27721" xr:uid="{00000000-0005-0000-0000-000083680000}"/>
    <cellStyle name="Normal 121" xfId="1036" xr:uid="{00000000-0005-0000-0000-000084680000}"/>
    <cellStyle name="Normal 121 2" xfId="4400" xr:uid="{00000000-0005-0000-0000-000085680000}"/>
    <cellStyle name="Normal 121 3" xfId="7708" xr:uid="{00000000-0005-0000-0000-000086680000}"/>
    <cellStyle name="Normal 121 4" xfId="11097" xr:uid="{00000000-0005-0000-0000-000087680000}"/>
    <cellStyle name="Normal 121 5" xfId="14411" xr:uid="{00000000-0005-0000-0000-000088680000}"/>
    <cellStyle name="Normal 121 6" xfId="17720" xr:uid="{00000000-0005-0000-0000-000089680000}"/>
    <cellStyle name="Normal 121 7" xfId="21061" xr:uid="{00000000-0005-0000-0000-00008A680000}"/>
    <cellStyle name="Normal 121 8" xfId="24426" xr:uid="{00000000-0005-0000-0000-00008B680000}"/>
    <cellStyle name="Normal 121 9" xfId="27735" xr:uid="{00000000-0005-0000-0000-00008C680000}"/>
    <cellStyle name="Normal 122" xfId="1050" xr:uid="{00000000-0005-0000-0000-00008D680000}"/>
    <cellStyle name="Normal 122 2" xfId="4414" xr:uid="{00000000-0005-0000-0000-00008E680000}"/>
    <cellStyle name="Normal 122 3" xfId="7722" xr:uid="{00000000-0005-0000-0000-00008F680000}"/>
    <cellStyle name="Normal 122 4" xfId="11111" xr:uid="{00000000-0005-0000-0000-000090680000}"/>
    <cellStyle name="Normal 122 5" xfId="14425" xr:uid="{00000000-0005-0000-0000-000091680000}"/>
    <cellStyle name="Normal 122 6" xfId="17734" xr:uid="{00000000-0005-0000-0000-000092680000}"/>
    <cellStyle name="Normal 122 7" xfId="21075" xr:uid="{00000000-0005-0000-0000-000093680000}"/>
    <cellStyle name="Normal 122 8" xfId="24440" xr:uid="{00000000-0005-0000-0000-000094680000}"/>
    <cellStyle name="Normal 122 9" xfId="27749" xr:uid="{00000000-0005-0000-0000-000095680000}"/>
    <cellStyle name="Normal 123" xfId="1063" xr:uid="{00000000-0005-0000-0000-000096680000}"/>
    <cellStyle name="Normal 123 2" xfId="4427" xr:uid="{00000000-0005-0000-0000-000097680000}"/>
    <cellStyle name="Normal 123 3" xfId="7735" xr:uid="{00000000-0005-0000-0000-000098680000}"/>
    <cellStyle name="Normal 123 4" xfId="11124" xr:uid="{00000000-0005-0000-0000-000099680000}"/>
    <cellStyle name="Normal 123 5" xfId="14438" xr:uid="{00000000-0005-0000-0000-00009A680000}"/>
    <cellStyle name="Normal 123 6" xfId="17747" xr:uid="{00000000-0005-0000-0000-00009B680000}"/>
    <cellStyle name="Normal 123 7" xfId="21088" xr:uid="{00000000-0005-0000-0000-00009C680000}"/>
    <cellStyle name="Normal 123 8" xfId="24453" xr:uid="{00000000-0005-0000-0000-00009D680000}"/>
    <cellStyle name="Normal 123 9" xfId="27762" xr:uid="{00000000-0005-0000-0000-00009E680000}"/>
    <cellStyle name="Normal 124" xfId="1077" xr:uid="{00000000-0005-0000-0000-00009F680000}"/>
    <cellStyle name="Normal 124 2" xfId="4441" xr:uid="{00000000-0005-0000-0000-0000A0680000}"/>
    <cellStyle name="Normal 124 3" xfId="7749" xr:uid="{00000000-0005-0000-0000-0000A1680000}"/>
    <cellStyle name="Normal 124 4" xfId="11138" xr:uid="{00000000-0005-0000-0000-0000A2680000}"/>
    <cellStyle name="Normal 124 5" xfId="14452" xr:uid="{00000000-0005-0000-0000-0000A3680000}"/>
    <cellStyle name="Normal 124 6" xfId="17761" xr:uid="{00000000-0005-0000-0000-0000A4680000}"/>
    <cellStyle name="Normal 124 7" xfId="21102" xr:uid="{00000000-0005-0000-0000-0000A5680000}"/>
    <cellStyle name="Normal 124 8" xfId="24467" xr:uid="{00000000-0005-0000-0000-0000A6680000}"/>
    <cellStyle name="Normal 124 9" xfId="27776" xr:uid="{00000000-0005-0000-0000-0000A7680000}"/>
    <cellStyle name="Normal 125" xfId="1091" xr:uid="{00000000-0005-0000-0000-0000A8680000}"/>
    <cellStyle name="Normal 125 2" xfId="4455" xr:uid="{00000000-0005-0000-0000-0000A9680000}"/>
    <cellStyle name="Normal 125 3" xfId="7763" xr:uid="{00000000-0005-0000-0000-0000AA680000}"/>
    <cellStyle name="Normal 125 4" xfId="11152" xr:uid="{00000000-0005-0000-0000-0000AB680000}"/>
    <cellStyle name="Normal 125 5" xfId="14466" xr:uid="{00000000-0005-0000-0000-0000AC680000}"/>
    <cellStyle name="Normal 125 6" xfId="17775" xr:uid="{00000000-0005-0000-0000-0000AD680000}"/>
    <cellStyle name="Normal 125 7" xfId="21116" xr:uid="{00000000-0005-0000-0000-0000AE680000}"/>
    <cellStyle name="Normal 125 8" xfId="24481" xr:uid="{00000000-0005-0000-0000-0000AF680000}"/>
    <cellStyle name="Normal 125 9" xfId="27790" xr:uid="{00000000-0005-0000-0000-0000B0680000}"/>
    <cellStyle name="Normal 126" xfId="1105" xr:uid="{00000000-0005-0000-0000-0000B1680000}"/>
    <cellStyle name="Normal 126 2" xfId="4469" xr:uid="{00000000-0005-0000-0000-0000B2680000}"/>
    <cellStyle name="Normal 126 3" xfId="7777" xr:uid="{00000000-0005-0000-0000-0000B3680000}"/>
    <cellStyle name="Normal 126 4" xfId="11166" xr:uid="{00000000-0005-0000-0000-0000B4680000}"/>
    <cellStyle name="Normal 126 5" xfId="14480" xr:uid="{00000000-0005-0000-0000-0000B5680000}"/>
    <cellStyle name="Normal 126 6" xfId="17789" xr:uid="{00000000-0005-0000-0000-0000B6680000}"/>
    <cellStyle name="Normal 126 7" xfId="21130" xr:uid="{00000000-0005-0000-0000-0000B7680000}"/>
    <cellStyle name="Normal 126 8" xfId="24495" xr:uid="{00000000-0005-0000-0000-0000B8680000}"/>
    <cellStyle name="Normal 126 9" xfId="27804" xr:uid="{00000000-0005-0000-0000-0000B9680000}"/>
    <cellStyle name="Normal 127" xfId="1119" xr:uid="{00000000-0005-0000-0000-0000BA680000}"/>
    <cellStyle name="Normal 127 2" xfId="4483" xr:uid="{00000000-0005-0000-0000-0000BB680000}"/>
    <cellStyle name="Normal 127 3" xfId="7791" xr:uid="{00000000-0005-0000-0000-0000BC680000}"/>
    <cellStyle name="Normal 127 4" xfId="11180" xr:uid="{00000000-0005-0000-0000-0000BD680000}"/>
    <cellStyle name="Normal 127 5" xfId="14494" xr:uid="{00000000-0005-0000-0000-0000BE680000}"/>
    <cellStyle name="Normal 127 6" xfId="17803" xr:uid="{00000000-0005-0000-0000-0000BF680000}"/>
    <cellStyle name="Normal 127 7" xfId="21144" xr:uid="{00000000-0005-0000-0000-0000C0680000}"/>
    <cellStyle name="Normal 127 8" xfId="24509" xr:uid="{00000000-0005-0000-0000-0000C1680000}"/>
    <cellStyle name="Normal 127 9" xfId="27818" xr:uid="{00000000-0005-0000-0000-0000C2680000}"/>
    <cellStyle name="Normal 128" xfId="1133" xr:uid="{00000000-0005-0000-0000-0000C3680000}"/>
    <cellStyle name="Normal 128 2" xfId="4497" xr:uid="{00000000-0005-0000-0000-0000C4680000}"/>
    <cellStyle name="Normal 128 3" xfId="7805" xr:uid="{00000000-0005-0000-0000-0000C5680000}"/>
    <cellStyle name="Normal 128 4" xfId="11194" xr:uid="{00000000-0005-0000-0000-0000C6680000}"/>
    <cellStyle name="Normal 128 5" xfId="14508" xr:uid="{00000000-0005-0000-0000-0000C7680000}"/>
    <cellStyle name="Normal 128 6" xfId="17817" xr:uid="{00000000-0005-0000-0000-0000C8680000}"/>
    <cellStyle name="Normal 128 7" xfId="21158" xr:uid="{00000000-0005-0000-0000-0000C9680000}"/>
    <cellStyle name="Normal 128 8" xfId="24523" xr:uid="{00000000-0005-0000-0000-0000CA680000}"/>
    <cellStyle name="Normal 128 9" xfId="27832" xr:uid="{00000000-0005-0000-0000-0000CB680000}"/>
    <cellStyle name="Normal 129" xfId="1147" xr:uid="{00000000-0005-0000-0000-0000CC680000}"/>
    <cellStyle name="Normal 129 2" xfId="4511" xr:uid="{00000000-0005-0000-0000-0000CD680000}"/>
    <cellStyle name="Normal 129 3" xfId="7819" xr:uid="{00000000-0005-0000-0000-0000CE680000}"/>
    <cellStyle name="Normal 129 4" xfId="11208" xr:uid="{00000000-0005-0000-0000-0000CF680000}"/>
    <cellStyle name="Normal 129 5" xfId="14522" xr:uid="{00000000-0005-0000-0000-0000D0680000}"/>
    <cellStyle name="Normal 129 6" xfId="17831" xr:uid="{00000000-0005-0000-0000-0000D1680000}"/>
    <cellStyle name="Normal 129 7" xfId="21172" xr:uid="{00000000-0005-0000-0000-0000D2680000}"/>
    <cellStyle name="Normal 129 8" xfId="24537" xr:uid="{00000000-0005-0000-0000-0000D3680000}"/>
    <cellStyle name="Normal 129 9" xfId="27846" xr:uid="{00000000-0005-0000-0000-0000D4680000}"/>
    <cellStyle name="Normal 13" xfId="53" xr:uid="{00000000-0005-0000-0000-0000D5680000}"/>
    <cellStyle name="Normal 13 10" xfId="13741" xr:uid="{00000000-0005-0000-0000-0000D6680000}"/>
    <cellStyle name="Normal 13 11" xfId="20313" xr:uid="{00000000-0005-0000-0000-0000D7680000}"/>
    <cellStyle name="Normal 13 12" xfId="23653" xr:uid="{00000000-0005-0000-0000-0000D8680000}"/>
    <cellStyle name="Normal 13 13" xfId="23756" xr:uid="{00000000-0005-0000-0000-0000D9680000}"/>
    <cellStyle name="Normal 13 2" xfId="70" xr:uid="{00000000-0005-0000-0000-0000DA680000}"/>
    <cellStyle name="Normal 13 3" xfId="135" xr:uid="{00000000-0005-0000-0000-0000DB680000}"/>
    <cellStyle name="Normal 13 4" xfId="251" xr:uid="{00000000-0005-0000-0000-0000DC680000}"/>
    <cellStyle name="Normal 13 5" xfId="288" xr:uid="{00000000-0005-0000-0000-0000DD680000}"/>
    <cellStyle name="Normal 13 6" xfId="3627" xr:uid="{00000000-0005-0000-0000-0000DE680000}"/>
    <cellStyle name="Normal 13 7" xfId="3730" xr:uid="{00000000-0005-0000-0000-0000DF680000}"/>
    <cellStyle name="Normal 13 8" xfId="10301" xr:uid="{00000000-0005-0000-0000-0000E0680000}"/>
    <cellStyle name="Normal 13 9" xfId="10426" xr:uid="{00000000-0005-0000-0000-0000E1680000}"/>
    <cellStyle name="Normal 130" xfId="1161" xr:uid="{00000000-0005-0000-0000-0000E2680000}"/>
    <cellStyle name="Normal 130 2" xfId="4525" xr:uid="{00000000-0005-0000-0000-0000E3680000}"/>
    <cellStyle name="Normal 130 3" xfId="7833" xr:uid="{00000000-0005-0000-0000-0000E4680000}"/>
    <cellStyle name="Normal 130 4" xfId="11222" xr:uid="{00000000-0005-0000-0000-0000E5680000}"/>
    <cellStyle name="Normal 130 5" xfId="14536" xr:uid="{00000000-0005-0000-0000-0000E6680000}"/>
    <cellStyle name="Normal 130 6" xfId="17845" xr:uid="{00000000-0005-0000-0000-0000E7680000}"/>
    <cellStyle name="Normal 130 7" xfId="21186" xr:uid="{00000000-0005-0000-0000-0000E8680000}"/>
    <cellStyle name="Normal 130 8" xfId="24551" xr:uid="{00000000-0005-0000-0000-0000E9680000}"/>
    <cellStyle name="Normal 130 9" xfId="27860" xr:uid="{00000000-0005-0000-0000-0000EA680000}"/>
    <cellStyle name="Normal 131" xfId="2123" xr:uid="{00000000-0005-0000-0000-0000EB680000}"/>
    <cellStyle name="Normal 131 2" xfId="5487" xr:uid="{00000000-0005-0000-0000-0000EC680000}"/>
    <cellStyle name="Normal 131 3" xfId="8795" xr:uid="{00000000-0005-0000-0000-0000ED680000}"/>
    <cellStyle name="Normal 131 4" xfId="12184" xr:uid="{00000000-0005-0000-0000-0000EE680000}"/>
    <cellStyle name="Normal 131 5" xfId="15498" xr:uid="{00000000-0005-0000-0000-0000EF680000}"/>
    <cellStyle name="Normal 131 6" xfId="18807" xr:uid="{00000000-0005-0000-0000-0000F0680000}"/>
    <cellStyle name="Normal 131 7" xfId="22148" xr:uid="{00000000-0005-0000-0000-0000F1680000}"/>
    <cellStyle name="Normal 131 8" xfId="25513" xr:uid="{00000000-0005-0000-0000-0000F2680000}"/>
    <cellStyle name="Normal 131 9" xfId="28822" xr:uid="{00000000-0005-0000-0000-0000F3680000}"/>
    <cellStyle name="Normal 132" xfId="1188" xr:uid="{00000000-0005-0000-0000-0000F4680000}"/>
    <cellStyle name="Normal 132 2" xfId="4552" xr:uid="{00000000-0005-0000-0000-0000F5680000}"/>
    <cellStyle name="Normal 132 3" xfId="7860" xr:uid="{00000000-0005-0000-0000-0000F6680000}"/>
    <cellStyle name="Normal 132 4" xfId="11249" xr:uid="{00000000-0005-0000-0000-0000F7680000}"/>
    <cellStyle name="Normal 132 5" xfId="14563" xr:uid="{00000000-0005-0000-0000-0000F8680000}"/>
    <cellStyle name="Normal 132 6" xfId="17872" xr:uid="{00000000-0005-0000-0000-0000F9680000}"/>
    <cellStyle name="Normal 132 7" xfId="21213" xr:uid="{00000000-0005-0000-0000-0000FA680000}"/>
    <cellStyle name="Normal 132 8" xfId="24578" xr:uid="{00000000-0005-0000-0000-0000FB680000}"/>
    <cellStyle name="Normal 132 9" xfId="27887" xr:uid="{00000000-0005-0000-0000-0000FC680000}"/>
    <cellStyle name="Normal 133" xfId="1202" xr:uid="{00000000-0005-0000-0000-0000FD680000}"/>
    <cellStyle name="Normal 133 2" xfId="4566" xr:uid="{00000000-0005-0000-0000-0000FE680000}"/>
    <cellStyle name="Normal 133 3" xfId="7874" xr:uid="{00000000-0005-0000-0000-0000FF680000}"/>
    <cellStyle name="Normal 133 4" xfId="11263" xr:uid="{00000000-0005-0000-0000-000000690000}"/>
    <cellStyle name="Normal 133 5" xfId="14577" xr:uid="{00000000-0005-0000-0000-000001690000}"/>
    <cellStyle name="Normal 133 6" xfId="17886" xr:uid="{00000000-0005-0000-0000-000002690000}"/>
    <cellStyle name="Normal 133 7" xfId="21227" xr:uid="{00000000-0005-0000-0000-000003690000}"/>
    <cellStyle name="Normal 133 8" xfId="24592" xr:uid="{00000000-0005-0000-0000-000004690000}"/>
    <cellStyle name="Normal 133 9" xfId="27901" xr:uid="{00000000-0005-0000-0000-000005690000}"/>
    <cellStyle name="Normal 134" xfId="1216" xr:uid="{00000000-0005-0000-0000-000006690000}"/>
    <cellStyle name="Normal 134 2" xfId="4580" xr:uid="{00000000-0005-0000-0000-000007690000}"/>
    <cellStyle name="Normal 134 3" xfId="7888" xr:uid="{00000000-0005-0000-0000-000008690000}"/>
    <cellStyle name="Normal 134 4" xfId="11277" xr:uid="{00000000-0005-0000-0000-000009690000}"/>
    <cellStyle name="Normal 134 5" xfId="14591" xr:uid="{00000000-0005-0000-0000-00000A690000}"/>
    <cellStyle name="Normal 134 6" xfId="17900" xr:uid="{00000000-0005-0000-0000-00000B690000}"/>
    <cellStyle name="Normal 134 7" xfId="21241" xr:uid="{00000000-0005-0000-0000-00000C690000}"/>
    <cellStyle name="Normal 134 8" xfId="24606" xr:uid="{00000000-0005-0000-0000-00000D690000}"/>
    <cellStyle name="Normal 134 9" xfId="27915" xr:uid="{00000000-0005-0000-0000-00000E690000}"/>
    <cellStyle name="Normal 135" xfId="1230" xr:uid="{00000000-0005-0000-0000-00000F690000}"/>
    <cellStyle name="Normal 135 2" xfId="4594" xr:uid="{00000000-0005-0000-0000-000010690000}"/>
    <cellStyle name="Normal 135 3" xfId="7902" xr:uid="{00000000-0005-0000-0000-000011690000}"/>
    <cellStyle name="Normal 135 4" xfId="11291" xr:uid="{00000000-0005-0000-0000-000012690000}"/>
    <cellStyle name="Normal 135 5" xfId="14605" xr:uid="{00000000-0005-0000-0000-000013690000}"/>
    <cellStyle name="Normal 135 6" xfId="17914" xr:uid="{00000000-0005-0000-0000-000014690000}"/>
    <cellStyle name="Normal 135 7" xfId="21255" xr:uid="{00000000-0005-0000-0000-000015690000}"/>
    <cellStyle name="Normal 135 8" xfId="24620" xr:uid="{00000000-0005-0000-0000-000016690000}"/>
    <cellStyle name="Normal 135 9" xfId="27929" xr:uid="{00000000-0005-0000-0000-000017690000}"/>
    <cellStyle name="Normal 136" xfId="1244" xr:uid="{00000000-0005-0000-0000-000018690000}"/>
    <cellStyle name="Normal 136 2" xfId="4608" xr:uid="{00000000-0005-0000-0000-000019690000}"/>
    <cellStyle name="Normal 136 3" xfId="7916" xr:uid="{00000000-0005-0000-0000-00001A690000}"/>
    <cellStyle name="Normal 136 4" xfId="11305" xr:uid="{00000000-0005-0000-0000-00001B690000}"/>
    <cellStyle name="Normal 136 5" xfId="14619" xr:uid="{00000000-0005-0000-0000-00001C690000}"/>
    <cellStyle name="Normal 136 6" xfId="17928" xr:uid="{00000000-0005-0000-0000-00001D690000}"/>
    <cellStyle name="Normal 136 7" xfId="21269" xr:uid="{00000000-0005-0000-0000-00001E690000}"/>
    <cellStyle name="Normal 136 8" xfId="24634" xr:uid="{00000000-0005-0000-0000-00001F690000}"/>
    <cellStyle name="Normal 136 9" xfId="27943" xr:uid="{00000000-0005-0000-0000-000020690000}"/>
    <cellStyle name="Normal 137" xfId="1258" xr:uid="{00000000-0005-0000-0000-000021690000}"/>
    <cellStyle name="Normal 137 2" xfId="4622" xr:uid="{00000000-0005-0000-0000-000022690000}"/>
    <cellStyle name="Normal 137 3" xfId="7930" xr:uid="{00000000-0005-0000-0000-000023690000}"/>
    <cellStyle name="Normal 137 4" xfId="11319" xr:uid="{00000000-0005-0000-0000-000024690000}"/>
    <cellStyle name="Normal 137 5" xfId="14633" xr:uid="{00000000-0005-0000-0000-000025690000}"/>
    <cellStyle name="Normal 137 6" xfId="17942" xr:uid="{00000000-0005-0000-0000-000026690000}"/>
    <cellStyle name="Normal 137 7" xfId="21283" xr:uid="{00000000-0005-0000-0000-000027690000}"/>
    <cellStyle name="Normal 137 8" xfId="24648" xr:uid="{00000000-0005-0000-0000-000028690000}"/>
    <cellStyle name="Normal 137 9" xfId="27957" xr:uid="{00000000-0005-0000-0000-000029690000}"/>
    <cellStyle name="Normal 138" xfId="1272" xr:uid="{00000000-0005-0000-0000-00002A690000}"/>
    <cellStyle name="Normal 138 2" xfId="4636" xr:uid="{00000000-0005-0000-0000-00002B690000}"/>
    <cellStyle name="Normal 138 3" xfId="7944" xr:uid="{00000000-0005-0000-0000-00002C690000}"/>
    <cellStyle name="Normal 138 4" xfId="11333" xr:uid="{00000000-0005-0000-0000-00002D690000}"/>
    <cellStyle name="Normal 138 5" xfId="14647" xr:uid="{00000000-0005-0000-0000-00002E690000}"/>
    <cellStyle name="Normal 138 6" xfId="17956" xr:uid="{00000000-0005-0000-0000-00002F690000}"/>
    <cellStyle name="Normal 138 7" xfId="21297" xr:uid="{00000000-0005-0000-0000-000030690000}"/>
    <cellStyle name="Normal 138 8" xfId="24662" xr:uid="{00000000-0005-0000-0000-000031690000}"/>
    <cellStyle name="Normal 138 9" xfId="27971" xr:uid="{00000000-0005-0000-0000-000032690000}"/>
    <cellStyle name="Normal 139" xfId="1286" xr:uid="{00000000-0005-0000-0000-000033690000}"/>
    <cellStyle name="Normal 139 2" xfId="4650" xr:uid="{00000000-0005-0000-0000-000034690000}"/>
    <cellStyle name="Normal 139 3" xfId="7958" xr:uid="{00000000-0005-0000-0000-000035690000}"/>
    <cellStyle name="Normal 139 4" xfId="11347" xr:uid="{00000000-0005-0000-0000-000036690000}"/>
    <cellStyle name="Normal 139 5" xfId="14661" xr:uid="{00000000-0005-0000-0000-000037690000}"/>
    <cellStyle name="Normal 139 6" xfId="17970" xr:uid="{00000000-0005-0000-0000-000038690000}"/>
    <cellStyle name="Normal 139 7" xfId="21311" xr:uid="{00000000-0005-0000-0000-000039690000}"/>
    <cellStyle name="Normal 139 8" xfId="24676" xr:uid="{00000000-0005-0000-0000-00003A690000}"/>
    <cellStyle name="Normal 139 9" xfId="27985" xr:uid="{00000000-0005-0000-0000-00003B690000}"/>
    <cellStyle name="Normal 14" xfId="54" xr:uid="{00000000-0005-0000-0000-00003C690000}"/>
    <cellStyle name="Normal 14 10" xfId="10399" xr:uid="{00000000-0005-0000-0000-00003D690000}"/>
    <cellStyle name="Normal 14 11" xfId="20314" xr:uid="{00000000-0005-0000-0000-00003E690000}"/>
    <cellStyle name="Normal 14 12" xfId="23654" xr:uid="{00000000-0005-0000-0000-00003F690000}"/>
    <cellStyle name="Normal 14 13" xfId="23659" xr:uid="{00000000-0005-0000-0000-000040690000}"/>
    <cellStyle name="Normal 14 2" xfId="71" xr:uid="{00000000-0005-0000-0000-000041690000}"/>
    <cellStyle name="Normal 14 3" xfId="140" xr:uid="{00000000-0005-0000-0000-000042690000}"/>
    <cellStyle name="Normal 14 4" xfId="259" xr:uid="{00000000-0005-0000-0000-000043690000}"/>
    <cellStyle name="Normal 14 5" xfId="289" xr:uid="{00000000-0005-0000-0000-000044690000}"/>
    <cellStyle name="Normal 14 6" xfId="3628" xr:uid="{00000000-0005-0000-0000-000045690000}"/>
    <cellStyle name="Normal 14 7" xfId="3633" xr:uid="{00000000-0005-0000-0000-000046690000}"/>
    <cellStyle name="Normal 14 8" xfId="10302" xr:uid="{00000000-0005-0000-0000-000047690000}"/>
    <cellStyle name="Normal 14 9" xfId="10311" xr:uid="{00000000-0005-0000-0000-000048690000}"/>
    <cellStyle name="Normal 140" xfId="1300" xr:uid="{00000000-0005-0000-0000-000049690000}"/>
    <cellStyle name="Normal 140 2" xfId="4664" xr:uid="{00000000-0005-0000-0000-00004A690000}"/>
    <cellStyle name="Normal 140 3" xfId="7972" xr:uid="{00000000-0005-0000-0000-00004B690000}"/>
    <cellStyle name="Normal 140 4" xfId="11361" xr:uid="{00000000-0005-0000-0000-00004C690000}"/>
    <cellStyle name="Normal 140 5" xfId="14675" xr:uid="{00000000-0005-0000-0000-00004D690000}"/>
    <cellStyle name="Normal 140 6" xfId="17984" xr:uid="{00000000-0005-0000-0000-00004E690000}"/>
    <cellStyle name="Normal 140 7" xfId="21325" xr:uid="{00000000-0005-0000-0000-00004F690000}"/>
    <cellStyle name="Normal 140 8" xfId="24690" xr:uid="{00000000-0005-0000-0000-000050690000}"/>
    <cellStyle name="Normal 140 9" xfId="27999" xr:uid="{00000000-0005-0000-0000-000051690000}"/>
    <cellStyle name="Normal 141" xfId="1314" xr:uid="{00000000-0005-0000-0000-000052690000}"/>
    <cellStyle name="Normal 141 2" xfId="4678" xr:uid="{00000000-0005-0000-0000-000053690000}"/>
    <cellStyle name="Normal 141 3" xfId="7986" xr:uid="{00000000-0005-0000-0000-000054690000}"/>
    <cellStyle name="Normal 141 4" xfId="11375" xr:uid="{00000000-0005-0000-0000-000055690000}"/>
    <cellStyle name="Normal 141 5" xfId="14689" xr:uid="{00000000-0005-0000-0000-000056690000}"/>
    <cellStyle name="Normal 141 6" xfId="17998" xr:uid="{00000000-0005-0000-0000-000057690000}"/>
    <cellStyle name="Normal 141 7" xfId="21339" xr:uid="{00000000-0005-0000-0000-000058690000}"/>
    <cellStyle name="Normal 141 8" xfId="24704" xr:uid="{00000000-0005-0000-0000-000059690000}"/>
    <cellStyle name="Normal 141 9" xfId="28013" xr:uid="{00000000-0005-0000-0000-00005A690000}"/>
    <cellStyle name="Normal 142" xfId="1328" xr:uid="{00000000-0005-0000-0000-00005B690000}"/>
    <cellStyle name="Normal 142 2" xfId="4692" xr:uid="{00000000-0005-0000-0000-00005C690000}"/>
    <cellStyle name="Normal 142 3" xfId="8000" xr:uid="{00000000-0005-0000-0000-00005D690000}"/>
    <cellStyle name="Normal 142 4" xfId="11389" xr:uid="{00000000-0005-0000-0000-00005E690000}"/>
    <cellStyle name="Normal 142 5" xfId="14703" xr:uid="{00000000-0005-0000-0000-00005F690000}"/>
    <cellStyle name="Normal 142 6" xfId="18012" xr:uid="{00000000-0005-0000-0000-000060690000}"/>
    <cellStyle name="Normal 142 7" xfId="21353" xr:uid="{00000000-0005-0000-0000-000061690000}"/>
    <cellStyle name="Normal 142 8" xfId="24718" xr:uid="{00000000-0005-0000-0000-000062690000}"/>
    <cellStyle name="Normal 142 9" xfId="28027" xr:uid="{00000000-0005-0000-0000-000063690000}"/>
    <cellStyle name="Normal 143" xfId="1342" xr:uid="{00000000-0005-0000-0000-000064690000}"/>
    <cellStyle name="Normal 143 2" xfId="4706" xr:uid="{00000000-0005-0000-0000-000065690000}"/>
    <cellStyle name="Normal 143 3" xfId="8014" xr:uid="{00000000-0005-0000-0000-000066690000}"/>
    <cellStyle name="Normal 143 4" xfId="11403" xr:uid="{00000000-0005-0000-0000-000067690000}"/>
    <cellStyle name="Normal 143 5" xfId="14717" xr:uid="{00000000-0005-0000-0000-000068690000}"/>
    <cellStyle name="Normal 143 6" xfId="18026" xr:uid="{00000000-0005-0000-0000-000069690000}"/>
    <cellStyle name="Normal 143 7" xfId="21367" xr:uid="{00000000-0005-0000-0000-00006A690000}"/>
    <cellStyle name="Normal 143 8" xfId="24732" xr:uid="{00000000-0005-0000-0000-00006B690000}"/>
    <cellStyle name="Normal 143 9" xfId="28041" xr:uid="{00000000-0005-0000-0000-00006C690000}"/>
    <cellStyle name="Normal 144" xfId="1356" xr:uid="{00000000-0005-0000-0000-00006D690000}"/>
    <cellStyle name="Normal 144 2" xfId="4720" xr:uid="{00000000-0005-0000-0000-00006E690000}"/>
    <cellStyle name="Normal 144 3" xfId="8028" xr:uid="{00000000-0005-0000-0000-00006F690000}"/>
    <cellStyle name="Normal 144 4" xfId="11417" xr:uid="{00000000-0005-0000-0000-000070690000}"/>
    <cellStyle name="Normal 144 5" xfId="14731" xr:uid="{00000000-0005-0000-0000-000071690000}"/>
    <cellStyle name="Normal 144 6" xfId="18040" xr:uid="{00000000-0005-0000-0000-000072690000}"/>
    <cellStyle name="Normal 144 7" xfId="21381" xr:uid="{00000000-0005-0000-0000-000073690000}"/>
    <cellStyle name="Normal 144 8" xfId="24746" xr:uid="{00000000-0005-0000-0000-000074690000}"/>
    <cellStyle name="Normal 144 9" xfId="28055" xr:uid="{00000000-0005-0000-0000-000075690000}"/>
    <cellStyle name="Normal 145" xfId="1370" xr:uid="{00000000-0005-0000-0000-000076690000}"/>
    <cellStyle name="Normal 145 2" xfId="4734" xr:uid="{00000000-0005-0000-0000-000077690000}"/>
    <cellStyle name="Normal 145 3" xfId="8042" xr:uid="{00000000-0005-0000-0000-000078690000}"/>
    <cellStyle name="Normal 145 4" xfId="11431" xr:uid="{00000000-0005-0000-0000-000079690000}"/>
    <cellStyle name="Normal 145 5" xfId="14745" xr:uid="{00000000-0005-0000-0000-00007A690000}"/>
    <cellStyle name="Normal 145 6" xfId="18054" xr:uid="{00000000-0005-0000-0000-00007B690000}"/>
    <cellStyle name="Normal 145 7" xfId="21395" xr:uid="{00000000-0005-0000-0000-00007C690000}"/>
    <cellStyle name="Normal 145 8" xfId="24760" xr:uid="{00000000-0005-0000-0000-00007D690000}"/>
    <cellStyle name="Normal 145 9" xfId="28069" xr:uid="{00000000-0005-0000-0000-00007E690000}"/>
    <cellStyle name="Normal 146" xfId="1384" xr:uid="{00000000-0005-0000-0000-00007F690000}"/>
    <cellStyle name="Normal 146 2" xfId="4748" xr:uid="{00000000-0005-0000-0000-000080690000}"/>
    <cellStyle name="Normal 146 3" xfId="8056" xr:uid="{00000000-0005-0000-0000-000081690000}"/>
    <cellStyle name="Normal 146 4" xfId="11445" xr:uid="{00000000-0005-0000-0000-000082690000}"/>
    <cellStyle name="Normal 146 5" xfId="14759" xr:uid="{00000000-0005-0000-0000-000083690000}"/>
    <cellStyle name="Normal 146 6" xfId="18068" xr:uid="{00000000-0005-0000-0000-000084690000}"/>
    <cellStyle name="Normal 146 7" xfId="21409" xr:uid="{00000000-0005-0000-0000-000085690000}"/>
    <cellStyle name="Normal 146 8" xfId="24774" xr:uid="{00000000-0005-0000-0000-000086690000}"/>
    <cellStyle name="Normal 146 9" xfId="28083" xr:uid="{00000000-0005-0000-0000-000087690000}"/>
    <cellStyle name="Normal 147" xfId="1398" xr:uid="{00000000-0005-0000-0000-000088690000}"/>
    <cellStyle name="Normal 147 2" xfId="4762" xr:uid="{00000000-0005-0000-0000-000089690000}"/>
    <cellStyle name="Normal 147 3" xfId="8070" xr:uid="{00000000-0005-0000-0000-00008A690000}"/>
    <cellStyle name="Normal 147 4" xfId="11459" xr:uid="{00000000-0005-0000-0000-00008B690000}"/>
    <cellStyle name="Normal 147 5" xfId="14773" xr:uid="{00000000-0005-0000-0000-00008C690000}"/>
    <cellStyle name="Normal 147 6" xfId="18082" xr:uid="{00000000-0005-0000-0000-00008D690000}"/>
    <cellStyle name="Normal 147 7" xfId="21423" xr:uid="{00000000-0005-0000-0000-00008E690000}"/>
    <cellStyle name="Normal 147 8" xfId="24788" xr:uid="{00000000-0005-0000-0000-00008F690000}"/>
    <cellStyle name="Normal 147 9" xfId="28097" xr:uid="{00000000-0005-0000-0000-000090690000}"/>
    <cellStyle name="Normal 148" xfId="1412" xr:uid="{00000000-0005-0000-0000-000091690000}"/>
    <cellStyle name="Normal 148 2" xfId="4776" xr:uid="{00000000-0005-0000-0000-000092690000}"/>
    <cellStyle name="Normal 148 3" xfId="8084" xr:uid="{00000000-0005-0000-0000-000093690000}"/>
    <cellStyle name="Normal 148 4" xfId="11473" xr:uid="{00000000-0005-0000-0000-000094690000}"/>
    <cellStyle name="Normal 148 5" xfId="14787" xr:uid="{00000000-0005-0000-0000-000095690000}"/>
    <cellStyle name="Normal 148 6" xfId="18096" xr:uid="{00000000-0005-0000-0000-000096690000}"/>
    <cellStyle name="Normal 148 7" xfId="21437" xr:uid="{00000000-0005-0000-0000-000097690000}"/>
    <cellStyle name="Normal 148 8" xfId="24802" xr:uid="{00000000-0005-0000-0000-000098690000}"/>
    <cellStyle name="Normal 148 9" xfId="28111" xr:uid="{00000000-0005-0000-0000-000099690000}"/>
    <cellStyle name="Normal 149" xfId="1426" xr:uid="{00000000-0005-0000-0000-00009A690000}"/>
    <cellStyle name="Normal 149 2" xfId="4790" xr:uid="{00000000-0005-0000-0000-00009B690000}"/>
    <cellStyle name="Normal 149 3" xfId="8098" xr:uid="{00000000-0005-0000-0000-00009C690000}"/>
    <cellStyle name="Normal 149 4" xfId="11487" xr:uid="{00000000-0005-0000-0000-00009D690000}"/>
    <cellStyle name="Normal 149 5" xfId="14801" xr:uid="{00000000-0005-0000-0000-00009E690000}"/>
    <cellStyle name="Normal 149 6" xfId="18110" xr:uid="{00000000-0005-0000-0000-00009F690000}"/>
    <cellStyle name="Normal 149 7" xfId="21451" xr:uid="{00000000-0005-0000-0000-0000A0690000}"/>
    <cellStyle name="Normal 149 8" xfId="24816" xr:uid="{00000000-0005-0000-0000-0000A1690000}"/>
    <cellStyle name="Normal 149 9" xfId="28125" xr:uid="{00000000-0005-0000-0000-0000A2690000}"/>
    <cellStyle name="Normal 15" xfId="55" xr:uid="{00000000-0005-0000-0000-0000A3690000}"/>
    <cellStyle name="Normal 15 10" xfId="10402" xr:uid="{00000000-0005-0000-0000-0000A4690000}"/>
    <cellStyle name="Normal 15 11" xfId="20315" xr:uid="{00000000-0005-0000-0000-0000A5690000}"/>
    <cellStyle name="Normal 15 12" xfId="23655" xr:uid="{00000000-0005-0000-0000-0000A6690000}"/>
    <cellStyle name="Normal 15 13" xfId="23658" xr:uid="{00000000-0005-0000-0000-0000A7690000}"/>
    <cellStyle name="Normal 15 2" xfId="72" xr:uid="{00000000-0005-0000-0000-0000A8690000}"/>
    <cellStyle name="Normal 15 3" xfId="139" xr:uid="{00000000-0005-0000-0000-0000A9690000}"/>
    <cellStyle name="Normal 15 4" xfId="257" xr:uid="{00000000-0005-0000-0000-0000AA690000}"/>
    <cellStyle name="Normal 15 5" xfId="290" xr:uid="{00000000-0005-0000-0000-0000AB690000}"/>
    <cellStyle name="Normal 15 6" xfId="3629" xr:uid="{00000000-0005-0000-0000-0000AC690000}"/>
    <cellStyle name="Normal 15 7" xfId="3632" xr:uid="{00000000-0005-0000-0000-0000AD690000}"/>
    <cellStyle name="Normal 15 8" xfId="10303" xr:uid="{00000000-0005-0000-0000-0000AE690000}"/>
    <cellStyle name="Normal 15 9" xfId="10310" xr:uid="{00000000-0005-0000-0000-0000AF690000}"/>
    <cellStyle name="Normal 150" xfId="1440" xr:uid="{00000000-0005-0000-0000-0000B0690000}"/>
    <cellStyle name="Normal 150 2" xfId="4804" xr:uid="{00000000-0005-0000-0000-0000B1690000}"/>
    <cellStyle name="Normal 150 3" xfId="8112" xr:uid="{00000000-0005-0000-0000-0000B2690000}"/>
    <cellStyle name="Normal 150 4" xfId="11501" xr:uid="{00000000-0005-0000-0000-0000B3690000}"/>
    <cellStyle name="Normal 150 5" xfId="14815" xr:uid="{00000000-0005-0000-0000-0000B4690000}"/>
    <cellStyle name="Normal 150 6" xfId="18124" xr:uid="{00000000-0005-0000-0000-0000B5690000}"/>
    <cellStyle name="Normal 150 7" xfId="21465" xr:uid="{00000000-0005-0000-0000-0000B6690000}"/>
    <cellStyle name="Normal 150 8" xfId="24830" xr:uid="{00000000-0005-0000-0000-0000B7690000}"/>
    <cellStyle name="Normal 150 9" xfId="28139" xr:uid="{00000000-0005-0000-0000-0000B8690000}"/>
    <cellStyle name="Normal 151" xfId="1454" xr:uid="{00000000-0005-0000-0000-0000B9690000}"/>
    <cellStyle name="Normal 151 2" xfId="4818" xr:uid="{00000000-0005-0000-0000-0000BA690000}"/>
    <cellStyle name="Normal 151 3" xfId="8126" xr:uid="{00000000-0005-0000-0000-0000BB690000}"/>
    <cellStyle name="Normal 151 4" xfId="11515" xr:uid="{00000000-0005-0000-0000-0000BC690000}"/>
    <cellStyle name="Normal 151 5" xfId="14829" xr:uid="{00000000-0005-0000-0000-0000BD690000}"/>
    <cellStyle name="Normal 151 6" xfId="18138" xr:uid="{00000000-0005-0000-0000-0000BE690000}"/>
    <cellStyle name="Normal 151 7" xfId="21479" xr:uid="{00000000-0005-0000-0000-0000BF690000}"/>
    <cellStyle name="Normal 151 8" xfId="24844" xr:uid="{00000000-0005-0000-0000-0000C0690000}"/>
    <cellStyle name="Normal 151 9" xfId="28153" xr:uid="{00000000-0005-0000-0000-0000C1690000}"/>
    <cellStyle name="Normal 152" xfId="1468" xr:uid="{00000000-0005-0000-0000-0000C2690000}"/>
    <cellStyle name="Normal 152 2" xfId="4832" xr:uid="{00000000-0005-0000-0000-0000C3690000}"/>
    <cellStyle name="Normal 152 3" xfId="8140" xr:uid="{00000000-0005-0000-0000-0000C4690000}"/>
    <cellStyle name="Normal 152 4" xfId="11529" xr:uid="{00000000-0005-0000-0000-0000C5690000}"/>
    <cellStyle name="Normal 152 5" xfId="14843" xr:uid="{00000000-0005-0000-0000-0000C6690000}"/>
    <cellStyle name="Normal 152 6" xfId="18152" xr:uid="{00000000-0005-0000-0000-0000C7690000}"/>
    <cellStyle name="Normal 152 7" xfId="21493" xr:uid="{00000000-0005-0000-0000-0000C8690000}"/>
    <cellStyle name="Normal 152 8" xfId="24858" xr:uid="{00000000-0005-0000-0000-0000C9690000}"/>
    <cellStyle name="Normal 152 9" xfId="28167" xr:uid="{00000000-0005-0000-0000-0000CA690000}"/>
    <cellStyle name="Normal 153" xfId="1482" xr:uid="{00000000-0005-0000-0000-0000CB690000}"/>
    <cellStyle name="Normal 153 2" xfId="4846" xr:uid="{00000000-0005-0000-0000-0000CC690000}"/>
    <cellStyle name="Normal 153 3" xfId="8154" xr:uid="{00000000-0005-0000-0000-0000CD690000}"/>
    <cellStyle name="Normal 153 4" xfId="11543" xr:uid="{00000000-0005-0000-0000-0000CE690000}"/>
    <cellStyle name="Normal 153 5" xfId="14857" xr:uid="{00000000-0005-0000-0000-0000CF690000}"/>
    <cellStyle name="Normal 153 6" xfId="18166" xr:uid="{00000000-0005-0000-0000-0000D0690000}"/>
    <cellStyle name="Normal 153 7" xfId="21507" xr:uid="{00000000-0005-0000-0000-0000D1690000}"/>
    <cellStyle name="Normal 153 8" xfId="24872" xr:uid="{00000000-0005-0000-0000-0000D2690000}"/>
    <cellStyle name="Normal 153 9" xfId="28181" xr:uid="{00000000-0005-0000-0000-0000D3690000}"/>
    <cellStyle name="Normal 154" xfId="1496" xr:uid="{00000000-0005-0000-0000-0000D4690000}"/>
    <cellStyle name="Normal 154 2" xfId="4860" xr:uid="{00000000-0005-0000-0000-0000D5690000}"/>
    <cellStyle name="Normal 154 3" xfId="8168" xr:uid="{00000000-0005-0000-0000-0000D6690000}"/>
    <cellStyle name="Normal 154 4" xfId="11557" xr:uid="{00000000-0005-0000-0000-0000D7690000}"/>
    <cellStyle name="Normal 154 5" xfId="14871" xr:uid="{00000000-0005-0000-0000-0000D8690000}"/>
    <cellStyle name="Normal 154 6" xfId="18180" xr:uid="{00000000-0005-0000-0000-0000D9690000}"/>
    <cellStyle name="Normal 154 7" xfId="21521" xr:uid="{00000000-0005-0000-0000-0000DA690000}"/>
    <cellStyle name="Normal 154 8" xfId="24886" xr:uid="{00000000-0005-0000-0000-0000DB690000}"/>
    <cellStyle name="Normal 154 9" xfId="28195" xr:uid="{00000000-0005-0000-0000-0000DC690000}"/>
    <cellStyle name="Normal 155" xfId="1510" xr:uid="{00000000-0005-0000-0000-0000DD690000}"/>
    <cellStyle name="Normal 155 2" xfId="4874" xr:uid="{00000000-0005-0000-0000-0000DE690000}"/>
    <cellStyle name="Normal 155 3" xfId="8182" xr:uid="{00000000-0005-0000-0000-0000DF690000}"/>
    <cellStyle name="Normal 155 4" xfId="11571" xr:uid="{00000000-0005-0000-0000-0000E0690000}"/>
    <cellStyle name="Normal 155 5" xfId="14885" xr:uid="{00000000-0005-0000-0000-0000E1690000}"/>
    <cellStyle name="Normal 155 6" xfId="18194" xr:uid="{00000000-0005-0000-0000-0000E2690000}"/>
    <cellStyle name="Normal 155 7" xfId="21535" xr:uid="{00000000-0005-0000-0000-0000E3690000}"/>
    <cellStyle name="Normal 155 8" xfId="24900" xr:uid="{00000000-0005-0000-0000-0000E4690000}"/>
    <cellStyle name="Normal 155 9" xfId="28209" xr:uid="{00000000-0005-0000-0000-0000E5690000}"/>
    <cellStyle name="Normal 156" xfId="1524" xr:uid="{00000000-0005-0000-0000-0000E6690000}"/>
    <cellStyle name="Normal 156 2" xfId="4888" xr:uid="{00000000-0005-0000-0000-0000E7690000}"/>
    <cellStyle name="Normal 156 3" xfId="8196" xr:uid="{00000000-0005-0000-0000-0000E8690000}"/>
    <cellStyle name="Normal 156 4" xfId="11585" xr:uid="{00000000-0005-0000-0000-0000E9690000}"/>
    <cellStyle name="Normal 156 5" xfId="14899" xr:uid="{00000000-0005-0000-0000-0000EA690000}"/>
    <cellStyle name="Normal 156 6" xfId="18208" xr:uid="{00000000-0005-0000-0000-0000EB690000}"/>
    <cellStyle name="Normal 156 7" xfId="21549" xr:uid="{00000000-0005-0000-0000-0000EC690000}"/>
    <cellStyle name="Normal 156 8" xfId="24914" xr:uid="{00000000-0005-0000-0000-0000ED690000}"/>
    <cellStyle name="Normal 156 9" xfId="28223" xr:uid="{00000000-0005-0000-0000-0000EE690000}"/>
    <cellStyle name="Normal 157" xfId="1538" xr:uid="{00000000-0005-0000-0000-0000EF690000}"/>
    <cellStyle name="Normal 157 2" xfId="4902" xr:uid="{00000000-0005-0000-0000-0000F0690000}"/>
    <cellStyle name="Normal 157 3" xfId="8210" xr:uid="{00000000-0005-0000-0000-0000F1690000}"/>
    <cellStyle name="Normal 157 4" xfId="11599" xr:uid="{00000000-0005-0000-0000-0000F2690000}"/>
    <cellStyle name="Normal 157 5" xfId="14913" xr:uid="{00000000-0005-0000-0000-0000F3690000}"/>
    <cellStyle name="Normal 157 6" xfId="18222" xr:uid="{00000000-0005-0000-0000-0000F4690000}"/>
    <cellStyle name="Normal 157 7" xfId="21563" xr:uid="{00000000-0005-0000-0000-0000F5690000}"/>
    <cellStyle name="Normal 157 8" xfId="24928" xr:uid="{00000000-0005-0000-0000-0000F6690000}"/>
    <cellStyle name="Normal 157 9" xfId="28237" xr:uid="{00000000-0005-0000-0000-0000F7690000}"/>
    <cellStyle name="Normal 158" xfId="1552" xr:uid="{00000000-0005-0000-0000-0000F8690000}"/>
    <cellStyle name="Normal 158 2" xfId="4916" xr:uid="{00000000-0005-0000-0000-0000F9690000}"/>
    <cellStyle name="Normal 158 3" xfId="8224" xr:uid="{00000000-0005-0000-0000-0000FA690000}"/>
    <cellStyle name="Normal 158 4" xfId="11613" xr:uid="{00000000-0005-0000-0000-0000FB690000}"/>
    <cellStyle name="Normal 158 5" xfId="14927" xr:uid="{00000000-0005-0000-0000-0000FC690000}"/>
    <cellStyle name="Normal 158 6" xfId="18236" xr:uid="{00000000-0005-0000-0000-0000FD690000}"/>
    <cellStyle name="Normal 158 7" xfId="21577" xr:uid="{00000000-0005-0000-0000-0000FE690000}"/>
    <cellStyle name="Normal 158 8" xfId="24942" xr:uid="{00000000-0005-0000-0000-0000FF690000}"/>
    <cellStyle name="Normal 158 9" xfId="28251" xr:uid="{00000000-0005-0000-0000-0000006A0000}"/>
    <cellStyle name="Normal 159" xfId="1566" xr:uid="{00000000-0005-0000-0000-0000016A0000}"/>
    <cellStyle name="Normal 159 2" xfId="4930" xr:uid="{00000000-0005-0000-0000-0000026A0000}"/>
    <cellStyle name="Normal 159 3" xfId="8238" xr:uid="{00000000-0005-0000-0000-0000036A0000}"/>
    <cellStyle name="Normal 159 4" xfId="11627" xr:uid="{00000000-0005-0000-0000-0000046A0000}"/>
    <cellStyle name="Normal 159 5" xfId="14941" xr:uid="{00000000-0005-0000-0000-0000056A0000}"/>
    <cellStyle name="Normal 159 6" xfId="18250" xr:uid="{00000000-0005-0000-0000-0000066A0000}"/>
    <cellStyle name="Normal 159 7" xfId="21591" xr:uid="{00000000-0005-0000-0000-0000076A0000}"/>
    <cellStyle name="Normal 159 8" xfId="24956" xr:uid="{00000000-0005-0000-0000-0000086A0000}"/>
    <cellStyle name="Normal 159 9" xfId="28265" xr:uid="{00000000-0005-0000-0000-0000096A0000}"/>
    <cellStyle name="Normal 16" xfId="73" xr:uid="{00000000-0005-0000-0000-00000A6A0000}"/>
    <cellStyle name="Normal 160" xfId="2137" xr:uid="{00000000-0005-0000-0000-00000B6A0000}"/>
    <cellStyle name="Normal 160 2" xfId="5501" xr:uid="{00000000-0005-0000-0000-00000C6A0000}"/>
    <cellStyle name="Normal 160 3" xfId="8809" xr:uid="{00000000-0005-0000-0000-00000D6A0000}"/>
    <cellStyle name="Normal 160 4" xfId="12198" xr:uid="{00000000-0005-0000-0000-00000E6A0000}"/>
    <cellStyle name="Normal 160 5" xfId="15512" xr:uid="{00000000-0005-0000-0000-00000F6A0000}"/>
    <cellStyle name="Normal 160 6" xfId="18821" xr:uid="{00000000-0005-0000-0000-0000106A0000}"/>
    <cellStyle name="Normal 160 7" xfId="22162" xr:uid="{00000000-0005-0000-0000-0000116A0000}"/>
    <cellStyle name="Normal 160 8" xfId="25527" xr:uid="{00000000-0005-0000-0000-0000126A0000}"/>
    <cellStyle name="Normal 160 9" xfId="28836" xr:uid="{00000000-0005-0000-0000-0000136A0000}"/>
    <cellStyle name="Normal 161" xfId="2151" xr:uid="{00000000-0005-0000-0000-0000146A0000}"/>
    <cellStyle name="Normal 161 2" xfId="5515" xr:uid="{00000000-0005-0000-0000-0000156A0000}"/>
    <cellStyle name="Normal 161 3" xfId="8823" xr:uid="{00000000-0005-0000-0000-0000166A0000}"/>
    <cellStyle name="Normal 161 4" xfId="12212" xr:uid="{00000000-0005-0000-0000-0000176A0000}"/>
    <cellStyle name="Normal 161 5" xfId="15526" xr:uid="{00000000-0005-0000-0000-0000186A0000}"/>
    <cellStyle name="Normal 161 6" xfId="18835" xr:uid="{00000000-0005-0000-0000-0000196A0000}"/>
    <cellStyle name="Normal 161 7" xfId="22176" xr:uid="{00000000-0005-0000-0000-00001A6A0000}"/>
    <cellStyle name="Normal 161 8" xfId="25541" xr:uid="{00000000-0005-0000-0000-00001B6A0000}"/>
    <cellStyle name="Normal 161 9" xfId="28850" xr:uid="{00000000-0005-0000-0000-00001C6A0000}"/>
    <cellStyle name="Normal 162" xfId="2165" xr:uid="{00000000-0005-0000-0000-00001D6A0000}"/>
    <cellStyle name="Normal 162 2" xfId="5529" xr:uid="{00000000-0005-0000-0000-00001E6A0000}"/>
    <cellStyle name="Normal 162 3" xfId="8837" xr:uid="{00000000-0005-0000-0000-00001F6A0000}"/>
    <cellStyle name="Normal 162 4" xfId="12226" xr:uid="{00000000-0005-0000-0000-0000206A0000}"/>
    <cellStyle name="Normal 162 5" xfId="15540" xr:uid="{00000000-0005-0000-0000-0000216A0000}"/>
    <cellStyle name="Normal 162 6" xfId="18849" xr:uid="{00000000-0005-0000-0000-0000226A0000}"/>
    <cellStyle name="Normal 162 7" xfId="22190" xr:uid="{00000000-0005-0000-0000-0000236A0000}"/>
    <cellStyle name="Normal 162 8" xfId="25555" xr:uid="{00000000-0005-0000-0000-0000246A0000}"/>
    <cellStyle name="Normal 162 9" xfId="28864" xr:uid="{00000000-0005-0000-0000-0000256A0000}"/>
    <cellStyle name="Normal 163" xfId="2179" xr:uid="{00000000-0005-0000-0000-0000266A0000}"/>
    <cellStyle name="Normal 163 2" xfId="5543" xr:uid="{00000000-0005-0000-0000-0000276A0000}"/>
    <cellStyle name="Normal 163 3" xfId="8851" xr:uid="{00000000-0005-0000-0000-0000286A0000}"/>
    <cellStyle name="Normal 163 4" xfId="12240" xr:uid="{00000000-0005-0000-0000-0000296A0000}"/>
    <cellStyle name="Normal 163 5" xfId="15554" xr:uid="{00000000-0005-0000-0000-00002A6A0000}"/>
    <cellStyle name="Normal 163 6" xfId="18863" xr:uid="{00000000-0005-0000-0000-00002B6A0000}"/>
    <cellStyle name="Normal 163 7" xfId="22204" xr:uid="{00000000-0005-0000-0000-00002C6A0000}"/>
    <cellStyle name="Normal 163 8" xfId="25569" xr:uid="{00000000-0005-0000-0000-00002D6A0000}"/>
    <cellStyle name="Normal 163 9" xfId="28878" xr:uid="{00000000-0005-0000-0000-00002E6A0000}"/>
    <cellStyle name="Normal 164" xfId="2193" xr:uid="{00000000-0005-0000-0000-00002F6A0000}"/>
    <cellStyle name="Normal 164 2" xfId="5557" xr:uid="{00000000-0005-0000-0000-0000306A0000}"/>
    <cellStyle name="Normal 164 3" xfId="8865" xr:uid="{00000000-0005-0000-0000-0000316A0000}"/>
    <cellStyle name="Normal 164 4" xfId="12254" xr:uid="{00000000-0005-0000-0000-0000326A0000}"/>
    <cellStyle name="Normal 164 5" xfId="15568" xr:uid="{00000000-0005-0000-0000-0000336A0000}"/>
    <cellStyle name="Normal 164 6" xfId="18877" xr:uid="{00000000-0005-0000-0000-0000346A0000}"/>
    <cellStyle name="Normal 164 7" xfId="22218" xr:uid="{00000000-0005-0000-0000-0000356A0000}"/>
    <cellStyle name="Normal 164 8" xfId="25583" xr:uid="{00000000-0005-0000-0000-0000366A0000}"/>
    <cellStyle name="Normal 164 9" xfId="28892" xr:uid="{00000000-0005-0000-0000-0000376A0000}"/>
    <cellStyle name="Normal 165" xfId="2207" xr:uid="{00000000-0005-0000-0000-0000386A0000}"/>
    <cellStyle name="Normal 165 2" xfId="5571" xr:uid="{00000000-0005-0000-0000-0000396A0000}"/>
    <cellStyle name="Normal 165 3" xfId="8879" xr:uid="{00000000-0005-0000-0000-00003A6A0000}"/>
    <cellStyle name="Normal 165 4" xfId="12268" xr:uid="{00000000-0005-0000-0000-00003B6A0000}"/>
    <cellStyle name="Normal 165 5" xfId="15582" xr:uid="{00000000-0005-0000-0000-00003C6A0000}"/>
    <cellStyle name="Normal 165 6" xfId="18891" xr:uid="{00000000-0005-0000-0000-00003D6A0000}"/>
    <cellStyle name="Normal 165 7" xfId="22232" xr:uid="{00000000-0005-0000-0000-00003E6A0000}"/>
    <cellStyle name="Normal 165 8" xfId="25597" xr:uid="{00000000-0005-0000-0000-00003F6A0000}"/>
    <cellStyle name="Normal 165 9" xfId="28906" xr:uid="{00000000-0005-0000-0000-0000406A0000}"/>
    <cellStyle name="Normal 166" xfId="2221" xr:uid="{00000000-0005-0000-0000-0000416A0000}"/>
    <cellStyle name="Normal 166 2" xfId="5585" xr:uid="{00000000-0005-0000-0000-0000426A0000}"/>
    <cellStyle name="Normal 166 3" xfId="8893" xr:uid="{00000000-0005-0000-0000-0000436A0000}"/>
    <cellStyle name="Normal 166 4" xfId="12282" xr:uid="{00000000-0005-0000-0000-0000446A0000}"/>
    <cellStyle name="Normal 166 5" xfId="15596" xr:uid="{00000000-0005-0000-0000-0000456A0000}"/>
    <cellStyle name="Normal 166 6" xfId="18905" xr:uid="{00000000-0005-0000-0000-0000466A0000}"/>
    <cellStyle name="Normal 166 7" xfId="22246" xr:uid="{00000000-0005-0000-0000-0000476A0000}"/>
    <cellStyle name="Normal 166 8" xfId="25611" xr:uid="{00000000-0005-0000-0000-0000486A0000}"/>
    <cellStyle name="Normal 166 9" xfId="28920" xr:uid="{00000000-0005-0000-0000-0000496A0000}"/>
    <cellStyle name="Normal 167" xfId="2235" xr:uid="{00000000-0005-0000-0000-00004A6A0000}"/>
    <cellStyle name="Normal 167 2" xfId="5599" xr:uid="{00000000-0005-0000-0000-00004B6A0000}"/>
    <cellStyle name="Normal 167 3" xfId="8907" xr:uid="{00000000-0005-0000-0000-00004C6A0000}"/>
    <cellStyle name="Normal 167 4" xfId="12296" xr:uid="{00000000-0005-0000-0000-00004D6A0000}"/>
    <cellStyle name="Normal 167 5" xfId="15610" xr:uid="{00000000-0005-0000-0000-00004E6A0000}"/>
    <cellStyle name="Normal 167 6" xfId="18919" xr:uid="{00000000-0005-0000-0000-00004F6A0000}"/>
    <cellStyle name="Normal 167 7" xfId="22260" xr:uid="{00000000-0005-0000-0000-0000506A0000}"/>
    <cellStyle name="Normal 167 8" xfId="25625" xr:uid="{00000000-0005-0000-0000-0000516A0000}"/>
    <cellStyle name="Normal 167 9" xfId="28934" xr:uid="{00000000-0005-0000-0000-0000526A0000}"/>
    <cellStyle name="Normal 168" xfId="2249" xr:uid="{00000000-0005-0000-0000-0000536A0000}"/>
    <cellStyle name="Normal 168 2" xfId="5613" xr:uid="{00000000-0005-0000-0000-0000546A0000}"/>
    <cellStyle name="Normal 168 3" xfId="8921" xr:uid="{00000000-0005-0000-0000-0000556A0000}"/>
    <cellStyle name="Normal 168 4" xfId="12310" xr:uid="{00000000-0005-0000-0000-0000566A0000}"/>
    <cellStyle name="Normal 168 5" xfId="15624" xr:uid="{00000000-0005-0000-0000-0000576A0000}"/>
    <cellStyle name="Normal 168 6" xfId="18933" xr:uid="{00000000-0005-0000-0000-0000586A0000}"/>
    <cellStyle name="Normal 168 7" xfId="22274" xr:uid="{00000000-0005-0000-0000-0000596A0000}"/>
    <cellStyle name="Normal 168 8" xfId="25639" xr:uid="{00000000-0005-0000-0000-00005A6A0000}"/>
    <cellStyle name="Normal 168 9" xfId="28948" xr:uid="{00000000-0005-0000-0000-00005B6A0000}"/>
    <cellStyle name="Normal 169" xfId="2263" xr:uid="{00000000-0005-0000-0000-00005C6A0000}"/>
    <cellStyle name="Normal 169 2" xfId="5627" xr:uid="{00000000-0005-0000-0000-00005D6A0000}"/>
    <cellStyle name="Normal 169 3" xfId="8935" xr:uid="{00000000-0005-0000-0000-00005E6A0000}"/>
    <cellStyle name="Normal 169 4" xfId="12324" xr:uid="{00000000-0005-0000-0000-00005F6A0000}"/>
    <cellStyle name="Normal 169 5" xfId="15638" xr:uid="{00000000-0005-0000-0000-0000606A0000}"/>
    <cellStyle name="Normal 169 6" xfId="18947" xr:uid="{00000000-0005-0000-0000-0000616A0000}"/>
    <cellStyle name="Normal 169 7" xfId="22288" xr:uid="{00000000-0005-0000-0000-0000626A0000}"/>
    <cellStyle name="Normal 169 8" xfId="25653" xr:uid="{00000000-0005-0000-0000-0000636A0000}"/>
    <cellStyle name="Normal 169 9" xfId="28962" xr:uid="{00000000-0005-0000-0000-0000646A0000}"/>
    <cellStyle name="Normal 17" xfId="74" xr:uid="{00000000-0005-0000-0000-0000656A0000}"/>
    <cellStyle name="Normal 170" xfId="2277" xr:uid="{00000000-0005-0000-0000-0000666A0000}"/>
    <cellStyle name="Normal 170 2" xfId="5641" xr:uid="{00000000-0005-0000-0000-0000676A0000}"/>
    <cellStyle name="Normal 170 3" xfId="8949" xr:uid="{00000000-0005-0000-0000-0000686A0000}"/>
    <cellStyle name="Normal 170 4" xfId="12338" xr:uid="{00000000-0005-0000-0000-0000696A0000}"/>
    <cellStyle name="Normal 170 5" xfId="15652" xr:uid="{00000000-0005-0000-0000-00006A6A0000}"/>
    <cellStyle name="Normal 170 6" xfId="18961" xr:uid="{00000000-0005-0000-0000-00006B6A0000}"/>
    <cellStyle name="Normal 170 7" xfId="22302" xr:uid="{00000000-0005-0000-0000-00006C6A0000}"/>
    <cellStyle name="Normal 170 8" xfId="25667" xr:uid="{00000000-0005-0000-0000-00006D6A0000}"/>
    <cellStyle name="Normal 170 9" xfId="28976" xr:uid="{00000000-0005-0000-0000-00006E6A0000}"/>
    <cellStyle name="Normal 171" xfId="2291" xr:uid="{00000000-0005-0000-0000-00006F6A0000}"/>
    <cellStyle name="Normal 171 2" xfId="5655" xr:uid="{00000000-0005-0000-0000-0000706A0000}"/>
    <cellStyle name="Normal 171 3" xfId="8963" xr:uid="{00000000-0005-0000-0000-0000716A0000}"/>
    <cellStyle name="Normal 171 4" xfId="12352" xr:uid="{00000000-0005-0000-0000-0000726A0000}"/>
    <cellStyle name="Normal 171 5" xfId="15666" xr:uid="{00000000-0005-0000-0000-0000736A0000}"/>
    <cellStyle name="Normal 171 6" xfId="18975" xr:uid="{00000000-0005-0000-0000-0000746A0000}"/>
    <cellStyle name="Normal 171 7" xfId="22316" xr:uid="{00000000-0005-0000-0000-0000756A0000}"/>
    <cellStyle name="Normal 171 8" xfId="25681" xr:uid="{00000000-0005-0000-0000-0000766A0000}"/>
    <cellStyle name="Normal 171 9" xfId="28990" xr:uid="{00000000-0005-0000-0000-0000776A0000}"/>
    <cellStyle name="Normal 172" xfId="2305" xr:uid="{00000000-0005-0000-0000-0000786A0000}"/>
    <cellStyle name="Normal 172 2" xfId="5669" xr:uid="{00000000-0005-0000-0000-0000796A0000}"/>
    <cellStyle name="Normal 172 3" xfId="8977" xr:uid="{00000000-0005-0000-0000-00007A6A0000}"/>
    <cellStyle name="Normal 172 4" xfId="12366" xr:uid="{00000000-0005-0000-0000-00007B6A0000}"/>
    <cellStyle name="Normal 172 5" xfId="15680" xr:uid="{00000000-0005-0000-0000-00007C6A0000}"/>
    <cellStyle name="Normal 172 6" xfId="18989" xr:uid="{00000000-0005-0000-0000-00007D6A0000}"/>
    <cellStyle name="Normal 172 7" xfId="22330" xr:uid="{00000000-0005-0000-0000-00007E6A0000}"/>
    <cellStyle name="Normal 172 8" xfId="25695" xr:uid="{00000000-0005-0000-0000-00007F6A0000}"/>
    <cellStyle name="Normal 172 9" xfId="29004" xr:uid="{00000000-0005-0000-0000-0000806A0000}"/>
    <cellStyle name="Normal 173" xfId="2319" xr:uid="{00000000-0005-0000-0000-0000816A0000}"/>
    <cellStyle name="Normal 173 2" xfId="5683" xr:uid="{00000000-0005-0000-0000-0000826A0000}"/>
    <cellStyle name="Normal 173 3" xfId="8991" xr:uid="{00000000-0005-0000-0000-0000836A0000}"/>
    <cellStyle name="Normal 173 4" xfId="12380" xr:uid="{00000000-0005-0000-0000-0000846A0000}"/>
    <cellStyle name="Normal 173 5" xfId="15694" xr:uid="{00000000-0005-0000-0000-0000856A0000}"/>
    <cellStyle name="Normal 173 6" xfId="19003" xr:uid="{00000000-0005-0000-0000-0000866A0000}"/>
    <cellStyle name="Normal 173 7" xfId="22344" xr:uid="{00000000-0005-0000-0000-0000876A0000}"/>
    <cellStyle name="Normal 173 8" xfId="25709" xr:uid="{00000000-0005-0000-0000-0000886A0000}"/>
    <cellStyle name="Normal 173 9" xfId="29018" xr:uid="{00000000-0005-0000-0000-0000896A0000}"/>
    <cellStyle name="Normal 174" xfId="2333" xr:uid="{00000000-0005-0000-0000-00008A6A0000}"/>
    <cellStyle name="Normal 174 2" xfId="5697" xr:uid="{00000000-0005-0000-0000-00008B6A0000}"/>
    <cellStyle name="Normal 174 3" xfId="9005" xr:uid="{00000000-0005-0000-0000-00008C6A0000}"/>
    <cellStyle name="Normal 174 4" xfId="12394" xr:uid="{00000000-0005-0000-0000-00008D6A0000}"/>
    <cellStyle name="Normal 174 5" xfId="15708" xr:uid="{00000000-0005-0000-0000-00008E6A0000}"/>
    <cellStyle name="Normal 174 6" xfId="19017" xr:uid="{00000000-0005-0000-0000-00008F6A0000}"/>
    <cellStyle name="Normal 174 7" xfId="22358" xr:uid="{00000000-0005-0000-0000-0000906A0000}"/>
    <cellStyle name="Normal 174 8" xfId="25723" xr:uid="{00000000-0005-0000-0000-0000916A0000}"/>
    <cellStyle name="Normal 174 9" xfId="29032" xr:uid="{00000000-0005-0000-0000-0000926A0000}"/>
    <cellStyle name="Normal 175" xfId="2347" xr:uid="{00000000-0005-0000-0000-0000936A0000}"/>
    <cellStyle name="Normal 175 2" xfId="5711" xr:uid="{00000000-0005-0000-0000-0000946A0000}"/>
    <cellStyle name="Normal 175 3" xfId="9019" xr:uid="{00000000-0005-0000-0000-0000956A0000}"/>
    <cellStyle name="Normal 175 4" xfId="12408" xr:uid="{00000000-0005-0000-0000-0000966A0000}"/>
    <cellStyle name="Normal 175 5" xfId="15722" xr:uid="{00000000-0005-0000-0000-0000976A0000}"/>
    <cellStyle name="Normal 175 6" xfId="19031" xr:uid="{00000000-0005-0000-0000-0000986A0000}"/>
    <cellStyle name="Normal 175 7" xfId="22372" xr:uid="{00000000-0005-0000-0000-0000996A0000}"/>
    <cellStyle name="Normal 175 8" xfId="25737" xr:uid="{00000000-0005-0000-0000-00009A6A0000}"/>
    <cellStyle name="Normal 175 9" xfId="29046" xr:uid="{00000000-0005-0000-0000-00009B6A0000}"/>
    <cellStyle name="Normal 176" xfId="2358" xr:uid="{00000000-0005-0000-0000-00009C6A0000}"/>
    <cellStyle name="Normal 176 2" xfId="5722" xr:uid="{00000000-0005-0000-0000-00009D6A0000}"/>
    <cellStyle name="Normal 176 3" xfId="9030" xr:uid="{00000000-0005-0000-0000-00009E6A0000}"/>
    <cellStyle name="Normal 176 4" xfId="12419" xr:uid="{00000000-0005-0000-0000-00009F6A0000}"/>
    <cellStyle name="Normal 176 5" xfId="15733" xr:uid="{00000000-0005-0000-0000-0000A06A0000}"/>
    <cellStyle name="Normal 176 6" xfId="19042" xr:uid="{00000000-0005-0000-0000-0000A16A0000}"/>
    <cellStyle name="Normal 176 7" xfId="22383" xr:uid="{00000000-0005-0000-0000-0000A26A0000}"/>
    <cellStyle name="Normal 176 8" xfId="25748" xr:uid="{00000000-0005-0000-0000-0000A36A0000}"/>
    <cellStyle name="Normal 176 9" xfId="29057" xr:uid="{00000000-0005-0000-0000-0000A46A0000}"/>
    <cellStyle name="Normal 177" xfId="2372" xr:uid="{00000000-0005-0000-0000-0000A56A0000}"/>
    <cellStyle name="Normal 177 2" xfId="5736" xr:uid="{00000000-0005-0000-0000-0000A66A0000}"/>
    <cellStyle name="Normal 177 3" xfId="9044" xr:uid="{00000000-0005-0000-0000-0000A76A0000}"/>
    <cellStyle name="Normal 177 4" xfId="12433" xr:uid="{00000000-0005-0000-0000-0000A86A0000}"/>
    <cellStyle name="Normal 177 5" xfId="15747" xr:uid="{00000000-0005-0000-0000-0000A96A0000}"/>
    <cellStyle name="Normal 177 6" xfId="19056" xr:uid="{00000000-0005-0000-0000-0000AA6A0000}"/>
    <cellStyle name="Normal 177 7" xfId="22397" xr:uid="{00000000-0005-0000-0000-0000AB6A0000}"/>
    <cellStyle name="Normal 177 8" xfId="25762" xr:uid="{00000000-0005-0000-0000-0000AC6A0000}"/>
    <cellStyle name="Normal 177 9" xfId="29071" xr:uid="{00000000-0005-0000-0000-0000AD6A0000}"/>
    <cellStyle name="Normal 178" xfId="2386" xr:uid="{00000000-0005-0000-0000-0000AE6A0000}"/>
    <cellStyle name="Normal 178 2" xfId="5750" xr:uid="{00000000-0005-0000-0000-0000AF6A0000}"/>
    <cellStyle name="Normal 178 3" xfId="9058" xr:uid="{00000000-0005-0000-0000-0000B06A0000}"/>
    <cellStyle name="Normal 178 4" xfId="12447" xr:uid="{00000000-0005-0000-0000-0000B16A0000}"/>
    <cellStyle name="Normal 178 5" xfId="15761" xr:uid="{00000000-0005-0000-0000-0000B26A0000}"/>
    <cellStyle name="Normal 178 6" xfId="19070" xr:uid="{00000000-0005-0000-0000-0000B36A0000}"/>
    <cellStyle name="Normal 178 7" xfId="22411" xr:uid="{00000000-0005-0000-0000-0000B46A0000}"/>
    <cellStyle name="Normal 178 8" xfId="25776" xr:uid="{00000000-0005-0000-0000-0000B56A0000}"/>
    <cellStyle name="Normal 178 9" xfId="29085" xr:uid="{00000000-0005-0000-0000-0000B66A0000}"/>
    <cellStyle name="Normal 179" xfId="2400" xr:uid="{00000000-0005-0000-0000-0000B76A0000}"/>
    <cellStyle name="Normal 179 2" xfId="5764" xr:uid="{00000000-0005-0000-0000-0000B86A0000}"/>
    <cellStyle name="Normal 179 3" xfId="9072" xr:uid="{00000000-0005-0000-0000-0000B96A0000}"/>
    <cellStyle name="Normal 179 4" xfId="12461" xr:uid="{00000000-0005-0000-0000-0000BA6A0000}"/>
    <cellStyle name="Normal 179 5" xfId="15775" xr:uid="{00000000-0005-0000-0000-0000BB6A0000}"/>
    <cellStyle name="Normal 179 6" xfId="19084" xr:uid="{00000000-0005-0000-0000-0000BC6A0000}"/>
    <cellStyle name="Normal 179 7" xfId="22425" xr:uid="{00000000-0005-0000-0000-0000BD6A0000}"/>
    <cellStyle name="Normal 179 8" xfId="25790" xr:uid="{00000000-0005-0000-0000-0000BE6A0000}"/>
    <cellStyle name="Normal 179 9" xfId="29099" xr:uid="{00000000-0005-0000-0000-0000BF6A0000}"/>
    <cellStyle name="Normal 18" xfId="75" xr:uid="{00000000-0005-0000-0000-0000C06A0000}"/>
    <cellStyle name="Normal 180" xfId="2414" xr:uid="{00000000-0005-0000-0000-0000C16A0000}"/>
    <cellStyle name="Normal 180 2" xfId="5778" xr:uid="{00000000-0005-0000-0000-0000C26A0000}"/>
    <cellStyle name="Normal 180 3" xfId="9086" xr:uid="{00000000-0005-0000-0000-0000C36A0000}"/>
    <cellStyle name="Normal 180 4" xfId="12475" xr:uid="{00000000-0005-0000-0000-0000C46A0000}"/>
    <cellStyle name="Normal 180 5" xfId="15789" xr:uid="{00000000-0005-0000-0000-0000C56A0000}"/>
    <cellStyle name="Normal 180 6" xfId="19098" xr:uid="{00000000-0005-0000-0000-0000C66A0000}"/>
    <cellStyle name="Normal 180 7" xfId="22439" xr:uid="{00000000-0005-0000-0000-0000C76A0000}"/>
    <cellStyle name="Normal 180 8" xfId="25804" xr:uid="{00000000-0005-0000-0000-0000C86A0000}"/>
    <cellStyle name="Normal 180 9" xfId="29113" xr:uid="{00000000-0005-0000-0000-0000C96A0000}"/>
    <cellStyle name="Normal 181" xfId="2428" xr:uid="{00000000-0005-0000-0000-0000CA6A0000}"/>
    <cellStyle name="Normal 181 2" xfId="5792" xr:uid="{00000000-0005-0000-0000-0000CB6A0000}"/>
    <cellStyle name="Normal 181 3" xfId="9100" xr:uid="{00000000-0005-0000-0000-0000CC6A0000}"/>
    <cellStyle name="Normal 181 4" xfId="12489" xr:uid="{00000000-0005-0000-0000-0000CD6A0000}"/>
    <cellStyle name="Normal 181 5" xfId="15803" xr:uid="{00000000-0005-0000-0000-0000CE6A0000}"/>
    <cellStyle name="Normal 181 6" xfId="19112" xr:uid="{00000000-0005-0000-0000-0000CF6A0000}"/>
    <cellStyle name="Normal 181 7" xfId="22453" xr:uid="{00000000-0005-0000-0000-0000D06A0000}"/>
    <cellStyle name="Normal 181 8" xfId="25818" xr:uid="{00000000-0005-0000-0000-0000D16A0000}"/>
    <cellStyle name="Normal 181 9" xfId="29127" xr:uid="{00000000-0005-0000-0000-0000D26A0000}"/>
    <cellStyle name="Normal 182" xfId="2442" xr:uid="{00000000-0005-0000-0000-0000D36A0000}"/>
    <cellStyle name="Normal 182 2" xfId="5806" xr:uid="{00000000-0005-0000-0000-0000D46A0000}"/>
    <cellStyle name="Normal 182 3" xfId="9114" xr:uid="{00000000-0005-0000-0000-0000D56A0000}"/>
    <cellStyle name="Normal 182 4" xfId="12503" xr:uid="{00000000-0005-0000-0000-0000D66A0000}"/>
    <cellStyle name="Normal 182 5" xfId="15817" xr:uid="{00000000-0005-0000-0000-0000D76A0000}"/>
    <cellStyle name="Normal 182 6" xfId="19126" xr:uid="{00000000-0005-0000-0000-0000D86A0000}"/>
    <cellStyle name="Normal 182 7" xfId="22467" xr:uid="{00000000-0005-0000-0000-0000D96A0000}"/>
    <cellStyle name="Normal 182 8" xfId="25832" xr:uid="{00000000-0005-0000-0000-0000DA6A0000}"/>
    <cellStyle name="Normal 182 9" xfId="29141" xr:uid="{00000000-0005-0000-0000-0000DB6A0000}"/>
    <cellStyle name="Normal 183" xfId="2456" xr:uid="{00000000-0005-0000-0000-0000DC6A0000}"/>
    <cellStyle name="Normal 183 2" xfId="5820" xr:uid="{00000000-0005-0000-0000-0000DD6A0000}"/>
    <cellStyle name="Normal 183 3" xfId="9128" xr:uid="{00000000-0005-0000-0000-0000DE6A0000}"/>
    <cellStyle name="Normal 183 4" xfId="12517" xr:uid="{00000000-0005-0000-0000-0000DF6A0000}"/>
    <cellStyle name="Normal 183 5" xfId="15831" xr:uid="{00000000-0005-0000-0000-0000E06A0000}"/>
    <cellStyle name="Normal 183 6" xfId="19140" xr:uid="{00000000-0005-0000-0000-0000E16A0000}"/>
    <cellStyle name="Normal 183 7" xfId="22481" xr:uid="{00000000-0005-0000-0000-0000E26A0000}"/>
    <cellStyle name="Normal 183 8" xfId="25846" xr:uid="{00000000-0005-0000-0000-0000E36A0000}"/>
    <cellStyle name="Normal 183 9" xfId="29155" xr:uid="{00000000-0005-0000-0000-0000E46A0000}"/>
    <cellStyle name="Normal 184" xfId="2470" xr:uid="{00000000-0005-0000-0000-0000E56A0000}"/>
    <cellStyle name="Normal 184 2" xfId="5834" xr:uid="{00000000-0005-0000-0000-0000E66A0000}"/>
    <cellStyle name="Normal 184 3" xfId="9142" xr:uid="{00000000-0005-0000-0000-0000E76A0000}"/>
    <cellStyle name="Normal 184 4" xfId="12531" xr:uid="{00000000-0005-0000-0000-0000E86A0000}"/>
    <cellStyle name="Normal 184 5" xfId="15845" xr:uid="{00000000-0005-0000-0000-0000E96A0000}"/>
    <cellStyle name="Normal 184 6" xfId="19154" xr:uid="{00000000-0005-0000-0000-0000EA6A0000}"/>
    <cellStyle name="Normal 184 7" xfId="22495" xr:uid="{00000000-0005-0000-0000-0000EB6A0000}"/>
    <cellStyle name="Normal 184 8" xfId="25860" xr:uid="{00000000-0005-0000-0000-0000EC6A0000}"/>
    <cellStyle name="Normal 184 9" xfId="29169" xr:uid="{00000000-0005-0000-0000-0000ED6A0000}"/>
    <cellStyle name="Normal 185" xfId="2484" xr:uid="{00000000-0005-0000-0000-0000EE6A0000}"/>
    <cellStyle name="Normal 185 2" xfId="5848" xr:uid="{00000000-0005-0000-0000-0000EF6A0000}"/>
    <cellStyle name="Normal 185 3" xfId="9156" xr:uid="{00000000-0005-0000-0000-0000F06A0000}"/>
    <cellStyle name="Normal 185 4" xfId="12545" xr:uid="{00000000-0005-0000-0000-0000F16A0000}"/>
    <cellStyle name="Normal 185 5" xfId="15859" xr:uid="{00000000-0005-0000-0000-0000F26A0000}"/>
    <cellStyle name="Normal 185 6" xfId="19168" xr:uid="{00000000-0005-0000-0000-0000F36A0000}"/>
    <cellStyle name="Normal 185 7" xfId="22509" xr:uid="{00000000-0005-0000-0000-0000F46A0000}"/>
    <cellStyle name="Normal 185 8" xfId="25874" xr:uid="{00000000-0005-0000-0000-0000F56A0000}"/>
    <cellStyle name="Normal 185 9" xfId="29183" xr:uid="{00000000-0005-0000-0000-0000F66A0000}"/>
    <cellStyle name="Normal 186" xfId="2498" xr:uid="{00000000-0005-0000-0000-0000F76A0000}"/>
    <cellStyle name="Normal 186 2" xfId="5862" xr:uid="{00000000-0005-0000-0000-0000F86A0000}"/>
    <cellStyle name="Normal 186 3" xfId="9170" xr:uid="{00000000-0005-0000-0000-0000F96A0000}"/>
    <cellStyle name="Normal 186 4" xfId="12559" xr:uid="{00000000-0005-0000-0000-0000FA6A0000}"/>
    <cellStyle name="Normal 186 5" xfId="15873" xr:uid="{00000000-0005-0000-0000-0000FB6A0000}"/>
    <cellStyle name="Normal 186 6" xfId="19182" xr:uid="{00000000-0005-0000-0000-0000FC6A0000}"/>
    <cellStyle name="Normal 186 7" xfId="22523" xr:uid="{00000000-0005-0000-0000-0000FD6A0000}"/>
    <cellStyle name="Normal 186 8" xfId="25888" xr:uid="{00000000-0005-0000-0000-0000FE6A0000}"/>
    <cellStyle name="Normal 186 9" xfId="29197" xr:uid="{00000000-0005-0000-0000-0000FF6A0000}"/>
    <cellStyle name="Normal 187" xfId="2512" xr:uid="{00000000-0005-0000-0000-0000006B0000}"/>
    <cellStyle name="Normal 187 2" xfId="5876" xr:uid="{00000000-0005-0000-0000-0000016B0000}"/>
    <cellStyle name="Normal 187 3" xfId="9184" xr:uid="{00000000-0005-0000-0000-0000026B0000}"/>
    <cellStyle name="Normal 187 4" xfId="12573" xr:uid="{00000000-0005-0000-0000-0000036B0000}"/>
    <cellStyle name="Normal 187 5" xfId="15887" xr:uid="{00000000-0005-0000-0000-0000046B0000}"/>
    <cellStyle name="Normal 187 6" xfId="19196" xr:uid="{00000000-0005-0000-0000-0000056B0000}"/>
    <cellStyle name="Normal 187 7" xfId="22537" xr:uid="{00000000-0005-0000-0000-0000066B0000}"/>
    <cellStyle name="Normal 187 8" xfId="25902" xr:uid="{00000000-0005-0000-0000-0000076B0000}"/>
    <cellStyle name="Normal 187 9" xfId="29211" xr:uid="{00000000-0005-0000-0000-0000086B0000}"/>
    <cellStyle name="Normal 188" xfId="2526" xr:uid="{00000000-0005-0000-0000-0000096B0000}"/>
    <cellStyle name="Normal 188 2" xfId="5890" xr:uid="{00000000-0005-0000-0000-00000A6B0000}"/>
    <cellStyle name="Normal 188 3" xfId="9198" xr:uid="{00000000-0005-0000-0000-00000B6B0000}"/>
    <cellStyle name="Normal 188 4" xfId="12587" xr:uid="{00000000-0005-0000-0000-00000C6B0000}"/>
    <cellStyle name="Normal 188 5" xfId="15901" xr:uid="{00000000-0005-0000-0000-00000D6B0000}"/>
    <cellStyle name="Normal 188 6" xfId="19210" xr:uid="{00000000-0005-0000-0000-00000E6B0000}"/>
    <cellStyle name="Normal 188 7" xfId="22551" xr:uid="{00000000-0005-0000-0000-00000F6B0000}"/>
    <cellStyle name="Normal 188 8" xfId="25916" xr:uid="{00000000-0005-0000-0000-0000106B0000}"/>
    <cellStyle name="Normal 188 9" xfId="29225" xr:uid="{00000000-0005-0000-0000-0000116B0000}"/>
    <cellStyle name="Normal 189" xfId="30315" xr:uid="{00000000-0005-0000-0000-0000126B0000}"/>
    <cellStyle name="Normal 19" xfId="76" xr:uid="{00000000-0005-0000-0000-0000136B0000}"/>
    <cellStyle name="Normal 190" xfId="30316" xr:uid="{00000000-0005-0000-0000-0000146B0000}"/>
    <cellStyle name="Normal 191" xfId="30317" xr:uid="{00000000-0005-0000-0000-0000156B0000}"/>
    <cellStyle name="Normal 192" xfId="30318" xr:uid="{00000000-0005-0000-0000-0000166B0000}"/>
    <cellStyle name="Normal 2" xfId="2" xr:uid="{00000000-0005-0000-0000-0000176B0000}"/>
    <cellStyle name="Normal 2 10" xfId="195" xr:uid="{00000000-0005-0000-0000-0000186B0000}"/>
    <cellStyle name="Normal 2 10 10" xfId="27053" xr:uid="{00000000-0005-0000-0000-0000196B0000}"/>
    <cellStyle name="Normal 2 10 2" xfId="354" xr:uid="{00000000-0005-0000-0000-00001A6B0000}"/>
    <cellStyle name="Normal 2 10 3" xfId="3713" xr:uid="{00000000-0005-0000-0000-00001B6B0000}"/>
    <cellStyle name="Normal 2 10 4" xfId="7026" xr:uid="{00000000-0005-0000-0000-00001C6B0000}"/>
    <cellStyle name="Normal 2 10 5" xfId="10401" xr:uid="{00000000-0005-0000-0000-00001D6B0000}"/>
    <cellStyle name="Normal 2 10 6" xfId="13724" xr:uid="{00000000-0005-0000-0000-00001E6B0000}"/>
    <cellStyle name="Normal 2 10 7" xfId="17038" xr:uid="{00000000-0005-0000-0000-00001F6B0000}"/>
    <cellStyle name="Normal 2 10 8" xfId="20379" xr:uid="{00000000-0005-0000-0000-0000206B0000}"/>
    <cellStyle name="Normal 2 10 9" xfId="23739" xr:uid="{00000000-0005-0000-0000-0000216B0000}"/>
    <cellStyle name="Normal 2 11" xfId="209" xr:uid="{00000000-0005-0000-0000-0000226B0000}"/>
    <cellStyle name="Normal 2 11 10" xfId="27059" xr:uid="{00000000-0005-0000-0000-0000236B0000}"/>
    <cellStyle name="Normal 2 11 2" xfId="360" xr:uid="{00000000-0005-0000-0000-0000246B0000}"/>
    <cellStyle name="Normal 2 11 3" xfId="3721" xr:uid="{00000000-0005-0000-0000-0000256B0000}"/>
    <cellStyle name="Normal 2 11 4" xfId="7032" xr:uid="{00000000-0005-0000-0000-0000266B0000}"/>
    <cellStyle name="Normal 2 11 5" xfId="10411" xr:uid="{00000000-0005-0000-0000-0000276B0000}"/>
    <cellStyle name="Normal 2 11 6" xfId="13732" xr:uid="{00000000-0005-0000-0000-0000286B0000}"/>
    <cellStyle name="Normal 2 11 7" xfId="17044" xr:uid="{00000000-0005-0000-0000-0000296B0000}"/>
    <cellStyle name="Normal 2 11 8" xfId="20385" xr:uid="{00000000-0005-0000-0000-00002A6B0000}"/>
    <cellStyle name="Normal 2 11 9" xfId="23747" xr:uid="{00000000-0005-0000-0000-00002B6B0000}"/>
    <cellStyle name="Normal 2 12" xfId="189" xr:uid="{00000000-0005-0000-0000-00002C6B0000}"/>
    <cellStyle name="Normal 2 12 10" xfId="27049" xr:uid="{00000000-0005-0000-0000-00002D6B0000}"/>
    <cellStyle name="Normal 2 12 2" xfId="350" xr:uid="{00000000-0005-0000-0000-00002E6B0000}"/>
    <cellStyle name="Normal 2 12 3" xfId="3709" xr:uid="{00000000-0005-0000-0000-00002F6B0000}"/>
    <cellStyle name="Normal 2 12 4" xfId="7022" xr:uid="{00000000-0005-0000-0000-0000306B0000}"/>
    <cellStyle name="Normal 2 12 5" xfId="10396" xr:uid="{00000000-0005-0000-0000-0000316B0000}"/>
    <cellStyle name="Normal 2 12 6" xfId="13720" xr:uid="{00000000-0005-0000-0000-0000326B0000}"/>
    <cellStyle name="Normal 2 12 7" xfId="17034" xr:uid="{00000000-0005-0000-0000-0000336B0000}"/>
    <cellStyle name="Normal 2 12 8" xfId="20375" xr:uid="{00000000-0005-0000-0000-0000346B0000}"/>
    <cellStyle name="Normal 2 12 9" xfId="23735" xr:uid="{00000000-0005-0000-0000-0000356B0000}"/>
    <cellStyle name="Normal 2 13" xfId="207" xr:uid="{00000000-0005-0000-0000-0000366B0000}"/>
    <cellStyle name="Normal 2 13 2" xfId="223" xr:uid="{00000000-0005-0000-0000-0000376B0000}"/>
    <cellStyle name="Normal 2 13 3" xfId="196" xr:uid="{00000000-0005-0000-0000-0000386B0000}"/>
    <cellStyle name="Normal 2 13 4" xfId="219" xr:uid="{00000000-0005-0000-0000-0000396B0000}"/>
    <cellStyle name="Normal 2 14" xfId="238" xr:uid="{00000000-0005-0000-0000-00003A6B0000}"/>
    <cellStyle name="Normal 2 15" xfId="221" xr:uid="{00000000-0005-0000-0000-00003B6B0000}"/>
    <cellStyle name="Normal 2 16" xfId="230" xr:uid="{00000000-0005-0000-0000-00003C6B0000}"/>
    <cellStyle name="Normal 2 17" xfId="130" xr:uid="{00000000-0005-0000-0000-00003D6B0000}"/>
    <cellStyle name="Normal 2 18" xfId="245" xr:uid="{00000000-0005-0000-0000-00003E6B0000}"/>
    <cellStyle name="Normal 2 19" xfId="277" xr:uid="{00000000-0005-0000-0000-00003F6B0000}"/>
    <cellStyle name="Normal 2 2" xfId="59" xr:uid="{00000000-0005-0000-0000-0000406B0000}"/>
    <cellStyle name="Normal 2 2 10" xfId="213" xr:uid="{00000000-0005-0000-0000-0000416B0000}"/>
    <cellStyle name="Normal 2 2 11" xfId="218" xr:uid="{00000000-0005-0000-0000-0000426B0000}"/>
    <cellStyle name="Normal 2 2 11 2" xfId="234" xr:uid="{00000000-0005-0000-0000-0000436B0000}"/>
    <cellStyle name="Normal 2 2 11 2 10" xfId="27071" xr:uid="{00000000-0005-0000-0000-0000446B0000}"/>
    <cellStyle name="Normal 2 2 11 2 2" xfId="372" xr:uid="{00000000-0005-0000-0000-0000456B0000}"/>
    <cellStyle name="Normal 2 2 11 2 3" xfId="3736" xr:uid="{00000000-0005-0000-0000-0000466B0000}"/>
    <cellStyle name="Normal 2 2 11 2 4" xfId="7044" xr:uid="{00000000-0005-0000-0000-0000476B0000}"/>
    <cellStyle name="Normal 2 2 11 2 5" xfId="10432" xr:uid="{00000000-0005-0000-0000-0000486B0000}"/>
    <cellStyle name="Normal 2 2 11 2 6" xfId="13747" xr:uid="{00000000-0005-0000-0000-0000496B0000}"/>
    <cellStyle name="Normal 2 2 11 2 7" xfId="17056" xr:uid="{00000000-0005-0000-0000-00004A6B0000}"/>
    <cellStyle name="Normal 2 2 11 2 8" xfId="20397" xr:uid="{00000000-0005-0000-0000-00004B6B0000}"/>
    <cellStyle name="Normal 2 2 11 2 9" xfId="23762" xr:uid="{00000000-0005-0000-0000-00004C6B0000}"/>
    <cellStyle name="Normal 2 2 11 3" xfId="239" xr:uid="{00000000-0005-0000-0000-00004D6B0000}"/>
    <cellStyle name="Normal 2 2 11 3 10" xfId="27074" xr:uid="{00000000-0005-0000-0000-00004E6B0000}"/>
    <cellStyle name="Normal 2 2 11 3 2" xfId="375" xr:uid="{00000000-0005-0000-0000-00004F6B0000}"/>
    <cellStyle name="Normal 2 2 11 3 3" xfId="3739" xr:uid="{00000000-0005-0000-0000-0000506B0000}"/>
    <cellStyle name="Normal 2 2 11 3 4" xfId="7047" xr:uid="{00000000-0005-0000-0000-0000516B0000}"/>
    <cellStyle name="Normal 2 2 11 3 5" xfId="10436" xr:uid="{00000000-0005-0000-0000-0000526B0000}"/>
    <cellStyle name="Normal 2 2 11 3 6" xfId="13750" xr:uid="{00000000-0005-0000-0000-0000536B0000}"/>
    <cellStyle name="Normal 2 2 11 3 7" xfId="17059" xr:uid="{00000000-0005-0000-0000-0000546B0000}"/>
    <cellStyle name="Normal 2 2 11 3 8" xfId="20400" xr:uid="{00000000-0005-0000-0000-0000556B0000}"/>
    <cellStyle name="Normal 2 2 11 3 9" xfId="23765" xr:uid="{00000000-0005-0000-0000-0000566B0000}"/>
    <cellStyle name="Normal 2 2 11 4" xfId="241" xr:uid="{00000000-0005-0000-0000-0000576B0000}"/>
    <cellStyle name="Normal 2 2 11 4 10" xfId="27075" xr:uid="{00000000-0005-0000-0000-0000586B0000}"/>
    <cellStyle name="Normal 2 2 11 4 2" xfId="376" xr:uid="{00000000-0005-0000-0000-0000596B0000}"/>
    <cellStyle name="Normal 2 2 11 4 3" xfId="3740" xr:uid="{00000000-0005-0000-0000-00005A6B0000}"/>
    <cellStyle name="Normal 2 2 11 4 4" xfId="7048" xr:uid="{00000000-0005-0000-0000-00005B6B0000}"/>
    <cellStyle name="Normal 2 2 11 4 5" xfId="10437" xr:uid="{00000000-0005-0000-0000-00005C6B0000}"/>
    <cellStyle name="Normal 2 2 11 4 6" xfId="13751" xr:uid="{00000000-0005-0000-0000-00005D6B0000}"/>
    <cellStyle name="Normal 2 2 11 4 7" xfId="17060" xr:uid="{00000000-0005-0000-0000-00005E6B0000}"/>
    <cellStyle name="Normal 2 2 11 4 8" xfId="20401" xr:uid="{00000000-0005-0000-0000-00005F6B0000}"/>
    <cellStyle name="Normal 2 2 11 4 9" xfId="23766" xr:uid="{00000000-0005-0000-0000-0000606B0000}"/>
    <cellStyle name="Normal 2 2 12" xfId="232" xr:uid="{00000000-0005-0000-0000-0000616B0000}"/>
    <cellStyle name="Normal 2 2 12 10" xfId="27070" xr:uid="{00000000-0005-0000-0000-0000626B0000}"/>
    <cellStyle name="Normal 2 2 12 2" xfId="371" xr:uid="{00000000-0005-0000-0000-0000636B0000}"/>
    <cellStyle name="Normal 2 2 12 3" xfId="3735" xr:uid="{00000000-0005-0000-0000-0000646B0000}"/>
    <cellStyle name="Normal 2 2 12 4" xfId="7043" xr:uid="{00000000-0005-0000-0000-0000656B0000}"/>
    <cellStyle name="Normal 2 2 12 5" xfId="10431" xr:uid="{00000000-0005-0000-0000-0000666B0000}"/>
    <cellStyle name="Normal 2 2 12 6" xfId="13746" xr:uid="{00000000-0005-0000-0000-0000676B0000}"/>
    <cellStyle name="Normal 2 2 12 7" xfId="17055" xr:uid="{00000000-0005-0000-0000-0000686B0000}"/>
    <cellStyle name="Normal 2 2 12 8" xfId="20396" xr:uid="{00000000-0005-0000-0000-0000696B0000}"/>
    <cellStyle name="Normal 2 2 12 9" xfId="23761" xr:uid="{00000000-0005-0000-0000-00006A6B0000}"/>
    <cellStyle name="Normal 2 2 13" xfId="220" xr:uid="{00000000-0005-0000-0000-00006B6B0000}"/>
    <cellStyle name="Normal 2 2 14" xfId="231" xr:uid="{00000000-0005-0000-0000-00006C6B0000}"/>
    <cellStyle name="Normal 2 2 15" xfId="250" xr:uid="{00000000-0005-0000-0000-00006D6B0000}"/>
    <cellStyle name="Normal 2 2 16" xfId="258" xr:uid="{00000000-0005-0000-0000-00006E6B0000}"/>
    <cellStyle name="Normal 2 2 17" xfId="303" xr:uid="{00000000-0005-0000-0000-00006F6B0000}"/>
    <cellStyle name="Normal 2 2 18" xfId="3662" xr:uid="{00000000-0005-0000-0000-0000706B0000}"/>
    <cellStyle name="Normal 2 2 19" xfId="3649" xr:uid="{00000000-0005-0000-0000-0000716B0000}"/>
    <cellStyle name="Normal 2 2 2" xfId="141" xr:uid="{00000000-0005-0000-0000-0000726B0000}"/>
    <cellStyle name="Normal 2 2 2 10" xfId="206" xr:uid="{00000000-0005-0000-0000-0000736B0000}"/>
    <cellStyle name="Normal 2 2 2 10 10" xfId="27058" xr:uid="{00000000-0005-0000-0000-0000746B0000}"/>
    <cellStyle name="Normal 2 2 2 10 2" xfId="359" xr:uid="{00000000-0005-0000-0000-0000756B0000}"/>
    <cellStyle name="Normal 2 2 2 10 3" xfId="3719" xr:uid="{00000000-0005-0000-0000-0000766B0000}"/>
    <cellStyle name="Normal 2 2 2 10 4" xfId="7031" xr:uid="{00000000-0005-0000-0000-0000776B0000}"/>
    <cellStyle name="Normal 2 2 2 10 5" xfId="10409" xr:uid="{00000000-0005-0000-0000-0000786B0000}"/>
    <cellStyle name="Normal 2 2 2 10 6" xfId="13730" xr:uid="{00000000-0005-0000-0000-0000796B0000}"/>
    <cellStyle name="Normal 2 2 2 10 7" xfId="17043" xr:uid="{00000000-0005-0000-0000-00007A6B0000}"/>
    <cellStyle name="Normal 2 2 2 10 8" xfId="20384" xr:uid="{00000000-0005-0000-0000-00007B6B0000}"/>
    <cellStyle name="Normal 2 2 2 10 9" xfId="23745" xr:uid="{00000000-0005-0000-0000-00007C6B0000}"/>
    <cellStyle name="Normal 2 2 2 11" xfId="226" xr:uid="{00000000-0005-0000-0000-00007D6B0000}"/>
    <cellStyle name="Normal 2 2 2 11 10" xfId="17051" xr:uid="{00000000-0005-0000-0000-00007E6B0000}"/>
    <cellStyle name="Normal 2 2 2 11 11" xfId="20392" xr:uid="{00000000-0005-0000-0000-00007F6B0000}"/>
    <cellStyle name="Normal 2 2 2 11 12" xfId="23757" xr:uid="{00000000-0005-0000-0000-0000806B0000}"/>
    <cellStyle name="Normal 2 2 2 11 13" xfId="27066" xr:uid="{00000000-0005-0000-0000-0000816B0000}"/>
    <cellStyle name="Normal 2 2 2 11 2" xfId="235" xr:uid="{00000000-0005-0000-0000-0000826B0000}"/>
    <cellStyle name="Normal 2 2 2 11 3" xfId="240" xr:uid="{00000000-0005-0000-0000-0000836B0000}"/>
    <cellStyle name="Normal 2 2 2 11 4" xfId="242" xr:uid="{00000000-0005-0000-0000-0000846B0000}"/>
    <cellStyle name="Normal 2 2 2 11 5" xfId="367" xr:uid="{00000000-0005-0000-0000-0000856B0000}"/>
    <cellStyle name="Normal 2 2 2 11 6" xfId="3731" xr:uid="{00000000-0005-0000-0000-0000866B0000}"/>
    <cellStyle name="Normal 2 2 2 11 7" xfId="7039" xr:uid="{00000000-0005-0000-0000-0000876B0000}"/>
    <cellStyle name="Normal 2 2 2 11 8" xfId="10427" xr:uid="{00000000-0005-0000-0000-0000886B0000}"/>
    <cellStyle name="Normal 2 2 2 11 9" xfId="13742" xr:uid="{00000000-0005-0000-0000-0000896B0000}"/>
    <cellStyle name="Normal 2 2 2 12" xfId="233" xr:uid="{00000000-0005-0000-0000-00008A6B0000}"/>
    <cellStyle name="Normal 2 2 2 13" xfId="217" xr:uid="{00000000-0005-0000-0000-00008B6B0000}"/>
    <cellStyle name="Normal 2 2 2 13 10" xfId="27065" xr:uid="{00000000-0005-0000-0000-00008C6B0000}"/>
    <cellStyle name="Normal 2 2 2 13 2" xfId="366" xr:uid="{00000000-0005-0000-0000-00008D6B0000}"/>
    <cellStyle name="Normal 2 2 2 13 3" xfId="3728" xr:uid="{00000000-0005-0000-0000-00008E6B0000}"/>
    <cellStyle name="Normal 2 2 2 13 4" xfId="7038" xr:uid="{00000000-0005-0000-0000-00008F6B0000}"/>
    <cellStyle name="Normal 2 2 2 13 5" xfId="10419" xr:uid="{00000000-0005-0000-0000-0000906B0000}"/>
    <cellStyle name="Normal 2 2 2 13 6" xfId="13739" xr:uid="{00000000-0005-0000-0000-0000916B0000}"/>
    <cellStyle name="Normal 2 2 2 13 7" xfId="17050" xr:uid="{00000000-0005-0000-0000-0000926B0000}"/>
    <cellStyle name="Normal 2 2 2 13 8" xfId="20391" xr:uid="{00000000-0005-0000-0000-0000936B0000}"/>
    <cellStyle name="Normal 2 2 2 13 9" xfId="23754" xr:uid="{00000000-0005-0000-0000-0000946B0000}"/>
    <cellStyle name="Normal 2 2 2 14" xfId="202" xr:uid="{00000000-0005-0000-0000-0000956B0000}"/>
    <cellStyle name="Normal 2 2 2 14 10" xfId="27056" xr:uid="{00000000-0005-0000-0000-0000966B0000}"/>
    <cellStyle name="Normal 2 2 2 14 2" xfId="357" xr:uid="{00000000-0005-0000-0000-0000976B0000}"/>
    <cellStyle name="Normal 2 2 2 14 3" xfId="3717" xr:uid="{00000000-0005-0000-0000-0000986B0000}"/>
    <cellStyle name="Normal 2 2 2 14 4" xfId="7029" xr:uid="{00000000-0005-0000-0000-0000996B0000}"/>
    <cellStyle name="Normal 2 2 2 14 5" xfId="10406" xr:uid="{00000000-0005-0000-0000-00009A6B0000}"/>
    <cellStyle name="Normal 2 2 2 14 6" xfId="13728" xr:uid="{00000000-0005-0000-0000-00009B6B0000}"/>
    <cellStyle name="Normal 2 2 2 14 7" xfId="17041" xr:uid="{00000000-0005-0000-0000-00009C6B0000}"/>
    <cellStyle name="Normal 2 2 2 14 8" xfId="20382" xr:uid="{00000000-0005-0000-0000-00009D6B0000}"/>
    <cellStyle name="Normal 2 2 2 14 9" xfId="23743" xr:uid="{00000000-0005-0000-0000-00009E6B0000}"/>
    <cellStyle name="Normal 2 2 2 15" xfId="252" xr:uid="{00000000-0005-0000-0000-00009F6B0000}"/>
    <cellStyle name="Normal 2 2 2 16" xfId="262" xr:uid="{00000000-0005-0000-0000-0000A06B0000}"/>
    <cellStyle name="Normal 2 2 2 17" xfId="306" xr:uid="{00000000-0005-0000-0000-0000A16B0000}"/>
    <cellStyle name="Normal 2 2 2 18" xfId="3665" xr:uid="{00000000-0005-0000-0000-0000A26B0000}"/>
    <cellStyle name="Normal 2 2 2 19" xfId="6978" xr:uid="{00000000-0005-0000-0000-0000A36B0000}"/>
    <cellStyle name="Normal 2 2 2 2" xfId="144" xr:uid="{00000000-0005-0000-0000-0000A46B0000}"/>
    <cellStyle name="Normal 2 2 2 2 10" xfId="3681" xr:uid="{00000000-0005-0000-0000-0000A56B0000}"/>
    <cellStyle name="Normal 2 2 2 2 11" xfId="6994" xr:uid="{00000000-0005-0000-0000-0000A66B0000}"/>
    <cellStyle name="Normal 2 2 2 2 12" xfId="10368" xr:uid="{00000000-0005-0000-0000-0000A76B0000}"/>
    <cellStyle name="Normal 2 2 2 2 13" xfId="13692" xr:uid="{00000000-0005-0000-0000-0000A86B0000}"/>
    <cellStyle name="Normal 2 2 2 2 14" xfId="17006" xr:uid="{00000000-0005-0000-0000-0000A96B0000}"/>
    <cellStyle name="Normal 2 2 2 2 15" xfId="20347" xr:uid="{00000000-0005-0000-0000-0000AA6B0000}"/>
    <cellStyle name="Normal 2 2 2 2 16" xfId="23707" xr:uid="{00000000-0005-0000-0000-0000AB6B0000}"/>
    <cellStyle name="Normal 2 2 2 2 17" xfId="27021" xr:uid="{00000000-0005-0000-0000-0000AC6B0000}"/>
    <cellStyle name="Normal 2 2 2 2 2" xfId="161" xr:uid="{00000000-0005-0000-0000-0000AD6B0000}"/>
    <cellStyle name="Normal 2 2 2 2 2 10" xfId="10428" xr:uid="{00000000-0005-0000-0000-0000AE6B0000}"/>
    <cellStyle name="Normal 2 2 2 2 2 11" xfId="13743" xr:uid="{00000000-0005-0000-0000-0000AF6B0000}"/>
    <cellStyle name="Normal 2 2 2 2 2 12" xfId="17052" xr:uid="{00000000-0005-0000-0000-0000B06B0000}"/>
    <cellStyle name="Normal 2 2 2 2 2 13" xfId="20393" xr:uid="{00000000-0005-0000-0000-0000B16B0000}"/>
    <cellStyle name="Normal 2 2 2 2 2 14" xfId="23758" xr:uid="{00000000-0005-0000-0000-0000B26B0000}"/>
    <cellStyle name="Normal 2 2 2 2 2 15" xfId="27067" xr:uid="{00000000-0005-0000-0000-0000B36B0000}"/>
    <cellStyle name="Normal 2 2 2 2 2 2" xfId="227" xr:uid="{00000000-0005-0000-0000-0000B46B0000}"/>
    <cellStyle name="Normal 2 2 2 2 2 2 10" xfId="17053" xr:uid="{00000000-0005-0000-0000-0000B56B0000}"/>
    <cellStyle name="Normal 2 2 2 2 2 2 11" xfId="20394" xr:uid="{00000000-0005-0000-0000-0000B66B0000}"/>
    <cellStyle name="Normal 2 2 2 2 2 2 12" xfId="23759" xr:uid="{00000000-0005-0000-0000-0000B76B0000}"/>
    <cellStyle name="Normal 2 2 2 2 2 2 13" xfId="27068" xr:uid="{00000000-0005-0000-0000-0000B86B0000}"/>
    <cellStyle name="Normal 2 2 2 2 2 2 2" xfId="228" xr:uid="{00000000-0005-0000-0000-0000B96B0000}"/>
    <cellStyle name="Normal 2 2 2 2 2 2 3" xfId="261" xr:uid="{00000000-0005-0000-0000-0000BA6B0000}"/>
    <cellStyle name="Normal 2 2 2 2 2 2 4" xfId="264" xr:uid="{00000000-0005-0000-0000-0000BB6B0000}"/>
    <cellStyle name="Normal 2 2 2 2 2 2 5" xfId="369" xr:uid="{00000000-0005-0000-0000-0000BC6B0000}"/>
    <cellStyle name="Normal 2 2 2 2 2 2 6" xfId="3733" xr:uid="{00000000-0005-0000-0000-0000BD6B0000}"/>
    <cellStyle name="Normal 2 2 2 2 2 2 7" xfId="7041" xr:uid="{00000000-0005-0000-0000-0000BE6B0000}"/>
    <cellStyle name="Normal 2 2 2 2 2 2 8" xfId="10429" xr:uid="{00000000-0005-0000-0000-0000BF6B0000}"/>
    <cellStyle name="Normal 2 2 2 2 2 2 9" xfId="13744" xr:uid="{00000000-0005-0000-0000-0000C06B0000}"/>
    <cellStyle name="Normal 2 2 2 2 2 3" xfId="229" xr:uid="{00000000-0005-0000-0000-0000C16B0000}"/>
    <cellStyle name="Normal 2 2 2 2 2 3 10" xfId="27069" xr:uid="{00000000-0005-0000-0000-0000C26B0000}"/>
    <cellStyle name="Normal 2 2 2 2 2 3 2" xfId="370" xr:uid="{00000000-0005-0000-0000-0000C36B0000}"/>
    <cellStyle name="Normal 2 2 2 2 2 3 3" xfId="3734" xr:uid="{00000000-0005-0000-0000-0000C46B0000}"/>
    <cellStyle name="Normal 2 2 2 2 2 3 4" xfId="7042" xr:uid="{00000000-0005-0000-0000-0000C56B0000}"/>
    <cellStyle name="Normal 2 2 2 2 2 3 5" xfId="10430" xr:uid="{00000000-0005-0000-0000-0000C66B0000}"/>
    <cellStyle name="Normal 2 2 2 2 2 3 6" xfId="13745" xr:uid="{00000000-0005-0000-0000-0000C76B0000}"/>
    <cellStyle name="Normal 2 2 2 2 2 3 7" xfId="17054" xr:uid="{00000000-0005-0000-0000-0000C86B0000}"/>
    <cellStyle name="Normal 2 2 2 2 2 3 8" xfId="20395" xr:uid="{00000000-0005-0000-0000-0000C96B0000}"/>
    <cellStyle name="Normal 2 2 2 2 2 3 9" xfId="23760" xr:uid="{00000000-0005-0000-0000-0000CA6B0000}"/>
    <cellStyle name="Normal 2 2 2 2 2 4" xfId="211" xr:uid="{00000000-0005-0000-0000-0000CB6B0000}"/>
    <cellStyle name="Normal 2 2 2 2 2 4 10" xfId="27061" xr:uid="{00000000-0005-0000-0000-0000CC6B0000}"/>
    <cellStyle name="Normal 2 2 2 2 2 4 2" xfId="362" xr:uid="{00000000-0005-0000-0000-0000CD6B0000}"/>
    <cellStyle name="Normal 2 2 2 2 2 4 3" xfId="3723" xr:uid="{00000000-0005-0000-0000-0000CE6B0000}"/>
    <cellStyle name="Normal 2 2 2 2 2 4 4" xfId="7034" xr:uid="{00000000-0005-0000-0000-0000CF6B0000}"/>
    <cellStyle name="Normal 2 2 2 2 2 4 5" xfId="10413" xr:uid="{00000000-0005-0000-0000-0000D06B0000}"/>
    <cellStyle name="Normal 2 2 2 2 2 4 6" xfId="13734" xr:uid="{00000000-0005-0000-0000-0000D16B0000}"/>
    <cellStyle name="Normal 2 2 2 2 2 4 7" xfId="17046" xr:uid="{00000000-0005-0000-0000-0000D26B0000}"/>
    <cellStyle name="Normal 2 2 2 2 2 4 8" xfId="20387" xr:uid="{00000000-0005-0000-0000-0000D36B0000}"/>
    <cellStyle name="Normal 2 2 2 2 2 4 9" xfId="23749" xr:uid="{00000000-0005-0000-0000-0000D46B0000}"/>
    <cellStyle name="Normal 2 2 2 2 2 5" xfId="260" xr:uid="{00000000-0005-0000-0000-0000D56B0000}"/>
    <cellStyle name="Normal 2 2 2 2 2 6" xfId="263" xr:uid="{00000000-0005-0000-0000-0000D66B0000}"/>
    <cellStyle name="Normal 2 2 2 2 2 7" xfId="368" xr:uid="{00000000-0005-0000-0000-0000D76B0000}"/>
    <cellStyle name="Normal 2 2 2 2 2 8" xfId="3732" xr:uid="{00000000-0005-0000-0000-0000D86B0000}"/>
    <cellStyle name="Normal 2 2 2 2 2 9" xfId="7040" xr:uid="{00000000-0005-0000-0000-0000D96B0000}"/>
    <cellStyle name="Normal 2 2 2 2 3" xfId="236" xr:uid="{00000000-0005-0000-0000-0000DA6B0000}"/>
    <cellStyle name="Normal 2 2 2 2 3 10" xfId="27072" xr:uid="{00000000-0005-0000-0000-0000DB6B0000}"/>
    <cellStyle name="Normal 2 2 2 2 3 2" xfId="373" xr:uid="{00000000-0005-0000-0000-0000DC6B0000}"/>
    <cellStyle name="Normal 2 2 2 2 3 3" xfId="3737" xr:uid="{00000000-0005-0000-0000-0000DD6B0000}"/>
    <cellStyle name="Normal 2 2 2 2 3 4" xfId="7045" xr:uid="{00000000-0005-0000-0000-0000DE6B0000}"/>
    <cellStyle name="Normal 2 2 2 2 3 5" xfId="10433" xr:uid="{00000000-0005-0000-0000-0000DF6B0000}"/>
    <cellStyle name="Normal 2 2 2 2 3 6" xfId="13748" xr:uid="{00000000-0005-0000-0000-0000E06B0000}"/>
    <cellStyle name="Normal 2 2 2 2 3 7" xfId="17057" xr:uid="{00000000-0005-0000-0000-0000E16B0000}"/>
    <cellStyle name="Normal 2 2 2 2 3 8" xfId="20398" xr:uid="{00000000-0005-0000-0000-0000E26B0000}"/>
    <cellStyle name="Normal 2 2 2 2 3 9" xfId="23763" xr:uid="{00000000-0005-0000-0000-0000E36B0000}"/>
    <cellStyle name="Normal 2 2 2 2 4" xfId="237" xr:uid="{00000000-0005-0000-0000-0000E46B0000}"/>
    <cellStyle name="Normal 2 2 2 2 4 10" xfId="27073" xr:uid="{00000000-0005-0000-0000-0000E56B0000}"/>
    <cellStyle name="Normal 2 2 2 2 4 2" xfId="374" xr:uid="{00000000-0005-0000-0000-0000E66B0000}"/>
    <cellStyle name="Normal 2 2 2 2 4 3" xfId="3738" xr:uid="{00000000-0005-0000-0000-0000E76B0000}"/>
    <cellStyle name="Normal 2 2 2 2 4 4" xfId="7046" xr:uid="{00000000-0005-0000-0000-0000E86B0000}"/>
    <cellStyle name="Normal 2 2 2 2 4 5" xfId="10434" xr:uid="{00000000-0005-0000-0000-0000E96B0000}"/>
    <cellStyle name="Normal 2 2 2 2 4 6" xfId="13749" xr:uid="{00000000-0005-0000-0000-0000EA6B0000}"/>
    <cellStyle name="Normal 2 2 2 2 4 7" xfId="17058" xr:uid="{00000000-0005-0000-0000-0000EB6B0000}"/>
    <cellStyle name="Normal 2 2 2 2 4 8" xfId="20399" xr:uid="{00000000-0005-0000-0000-0000EC6B0000}"/>
    <cellStyle name="Normal 2 2 2 2 4 9" xfId="23764" xr:uid="{00000000-0005-0000-0000-0000ED6B0000}"/>
    <cellStyle name="Normal 2 2 2 2 5" xfId="203" xr:uid="{00000000-0005-0000-0000-0000EE6B0000}"/>
    <cellStyle name="Normal 2 2 2 2 6" xfId="222" xr:uid="{00000000-0005-0000-0000-0000EF6B0000}"/>
    <cellStyle name="Normal 2 2 2 2 7" xfId="253" xr:uid="{00000000-0005-0000-0000-0000F06B0000}"/>
    <cellStyle name="Normal 2 2 2 2 8" xfId="249" xr:uid="{00000000-0005-0000-0000-0000F16B0000}"/>
    <cellStyle name="Normal 2 2 2 2 9" xfId="322" xr:uid="{00000000-0005-0000-0000-0000F26B0000}"/>
    <cellStyle name="Normal 2 2 2 20" xfId="10351" xr:uid="{00000000-0005-0000-0000-0000F36B0000}"/>
    <cellStyle name="Normal 2 2 2 21" xfId="13676" xr:uid="{00000000-0005-0000-0000-0000F46B0000}"/>
    <cellStyle name="Normal 2 2 2 22" xfId="16990" xr:uid="{00000000-0005-0000-0000-0000F56B0000}"/>
    <cellStyle name="Normal 2 2 2 23" xfId="20331" xr:uid="{00000000-0005-0000-0000-0000F66B0000}"/>
    <cellStyle name="Normal 2 2 2 24" xfId="23691" xr:uid="{00000000-0005-0000-0000-0000F76B0000}"/>
    <cellStyle name="Normal 2 2 2 25" xfId="27005" xr:uid="{00000000-0005-0000-0000-0000F86B0000}"/>
    <cellStyle name="Normal 2 2 2 3" xfId="188" xr:uid="{00000000-0005-0000-0000-0000F96B0000}"/>
    <cellStyle name="Normal 2 2 2 3 10" xfId="27048" xr:uid="{00000000-0005-0000-0000-0000FA6B0000}"/>
    <cellStyle name="Normal 2 2 2 3 2" xfId="349" xr:uid="{00000000-0005-0000-0000-0000FB6B0000}"/>
    <cellStyle name="Normal 2 2 2 3 3" xfId="3708" xr:uid="{00000000-0005-0000-0000-0000FC6B0000}"/>
    <cellStyle name="Normal 2 2 2 3 4" xfId="7021" xr:uid="{00000000-0005-0000-0000-0000FD6B0000}"/>
    <cellStyle name="Normal 2 2 2 3 5" xfId="10395" xr:uid="{00000000-0005-0000-0000-0000FE6B0000}"/>
    <cellStyle name="Normal 2 2 2 3 6" xfId="13719" xr:uid="{00000000-0005-0000-0000-0000FF6B0000}"/>
    <cellStyle name="Normal 2 2 2 3 7" xfId="17033" xr:uid="{00000000-0005-0000-0000-0000006C0000}"/>
    <cellStyle name="Normal 2 2 2 3 8" xfId="20374" xr:uid="{00000000-0005-0000-0000-0000016C0000}"/>
    <cellStyle name="Normal 2 2 2 3 9" xfId="23734" xr:uid="{00000000-0005-0000-0000-0000026C0000}"/>
    <cellStyle name="Normal 2 2 2 4" xfId="205" xr:uid="{00000000-0005-0000-0000-0000036C0000}"/>
    <cellStyle name="Normal 2 2 2 4 10" xfId="27057" xr:uid="{00000000-0005-0000-0000-0000046C0000}"/>
    <cellStyle name="Normal 2 2 2 4 2" xfId="358" xr:uid="{00000000-0005-0000-0000-0000056C0000}"/>
    <cellStyle name="Normal 2 2 2 4 3" xfId="3718" xr:uid="{00000000-0005-0000-0000-0000066C0000}"/>
    <cellStyle name="Normal 2 2 2 4 4" xfId="7030" xr:uid="{00000000-0005-0000-0000-0000076C0000}"/>
    <cellStyle name="Normal 2 2 2 4 5" xfId="10408" xr:uid="{00000000-0005-0000-0000-0000086C0000}"/>
    <cellStyle name="Normal 2 2 2 4 6" xfId="13729" xr:uid="{00000000-0005-0000-0000-0000096C0000}"/>
    <cellStyle name="Normal 2 2 2 4 7" xfId="17042" xr:uid="{00000000-0005-0000-0000-00000A6C0000}"/>
    <cellStyle name="Normal 2 2 2 4 8" xfId="20383" xr:uid="{00000000-0005-0000-0000-00000B6C0000}"/>
    <cellStyle name="Normal 2 2 2 4 9" xfId="23744" xr:uid="{00000000-0005-0000-0000-00000C6C0000}"/>
    <cellStyle name="Normal 2 2 2 5" xfId="191" xr:uid="{00000000-0005-0000-0000-00000D6C0000}"/>
    <cellStyle name="Normal 2 2 2 5 10" xfId="27050" xr:uid="{00000000-0005-0000-0000-00000E6C0000}"/>
    <cellStyle name="Normal 2 2 2 5 2" xfId="351" xr:uid="{00000000-0005-0000-0000-00000F6C0000}"/>
    <cellStyle name="Normal 2 2 2 5 3" xfId="3710" xr:uid="{00000000-0005-0000-0000-0000106C0000}"/>
    <cellStyle name="Normal 2 2 2 5 4" xfId="7023" xr:uid="{00000000-0005-0000-0000-0000116C0000}"/>
    <cellStyle name="Normal 2 2 2 5 5" xfId="10397" xr:uid="{00000000-0005-0000-0000-0000126C0000}"/>
    <cellStyle name="Normal 2 2 2 5 6" xfId="13721" xr:uid="{00000000-0005-0000-0000-0000136C0000}"/>
    <cellStyle name="Normal 2 2 2 5 7" xfId="17035" xr:uid="{00000000-0005-0000-0000-0000146C0000}"/>
    <cellStyle name="Normal 2 2 2 5 8" xfId="20376" xr:uid="{00000000-0005-0000-0000-0000156C0000}"/>
    <cellStyle name="Normal 2 2 2 5 9" xfId="23736" xr:uid="{00000000-0005-0000-0000-0000166C0000}"/>
    <cellStyle name="Normal 2 2 2 6" xfId="214" xr:uid="{00000000-0005-0000-0000-0000176C0000}"/>
    <cellStyle name="Normal 2 2 2 6 10" xfId="27062" xr:uid="{00000000-0005-0000-0000-0000186C0000}"/>
    <cellStyle name="Normal 2 2 2 6 2" xfId="363" xr:uid="{00000000-0005-0000-0000-0000196C0000}"/>
    <cellStyle name="Normal 2 2 2 6 3" xfId="3725" xr:uid="{00000000-0005-0000-0000-00001A6C0000}"/>
    <cellStyle name="Normal 2 2 2 6 4" xfId="7035" xr:uid="{00000000-0005-0000-0000-00001B6C0000}"/>
    <cellStyle name="Normal 2 2 2 6 5" xfId="10416" xr:uid="{00000000-0005-0000-0000-00001C6C0000}"/>
    <cellStyle name="Normal 2 2 2 6 6" xfId="13736" xr:uid="{00000000-0005-0000-0000-00001D6C0000}"/>
    <cellStyle name="Normal 2 2 2 6 7" xfId="17047" xr:uid="{00000000-0005-0000-0000-00001E6C0000}"/>
    <cellStyle name="Normal 2 2 2 6 8" xfId="20388" xr:uid="{00000000-0005-0000-0000-00001F6C0000}"/>
    <cellStyle name="Normal 2 2 2 6 9" xfId="23751" xr:uid="{00000000-0005-0000-0000-0000206C0000}"/>
    <cellStyle name="Normal 2 2 2 7" xfId="216" xr:uid="{00000000-0005-0000-0000-0000216C0000}"/>
    <cellStyle name="Normal 2 2 2 7 10" xfId="27064" xr:uid="{00000000-0005-0000-0000-0000226C0000}"/>
    <cellStyle name="Normal 2 2 2 7 2" xfId="365" xr:uid="{00000000-0005-0000-0000-0000236C0000}"/>
    <cellStyle name="Normal 2 2 2 7 3" xfId="3727" xr:uid="{00000000-0005-0000-0000-0000246C0000}"/>
    <cellStyle name="Normal 2 2 2 7 4" xfId="7037" xr:uid="{00000000-0005-0000-0000-0000256C0000}"/>
    <cellStyle name="Normal 2 2 2 7 5" xfId="10418" xr:uid="{00000000-0005-0000-0000-0000266C0000}"/>
    <cellStyle name="Normal 2 2 2 7 6" xfId="13738" xr:uid="{00000000-0005-0000-0000-0000276C0000}"/>
    <cellStyle name="Normal 2 2 2 7 7" xfId="17049" xr:uid="{00000000-0005-0000-0000-0000286C0000}"/>
    <cellStyle name="Normal 2 2 2 7 8" xfId="20390" xr:uid="{00000000-0005-0000-0000-0000296C0000}"/>
    <cellStyle name="Normal 2 2 2 7 9" xfId="23753" xr:uid="{00000000-0005-0000-0000-00002A6C0000}"/>
    <cellStyle name="Normal 2 2 2 8" xfId="210" xr:uid="{00000000-0005-0000-0000-00002B6C0000}"/>
    <cellStyle name="Normal 2 2 2 8 10" xfId="27060" xr:uid="{00000000-0005-0000-0000-00002C6C0000}"/>
    <cellStyle name="Normal 2 2 2 8 2" xfId="361" xr:uid="{00000000-0005-0000-0000-00002D6C0000}"/>
    <cellStyle name="Normal 2 2 2 8 3" xfId="3722" xr:uid="{00000000-0005-0000-0000-00002E6C0000}"/>
    <cellStyle name="Normal 2 2 2 8 4" xfId="7033" xr:uid="{00000000-0005-0000-0000-00002F6C0000}"/>
    <cellStyle name="Normal 2 2 2 8 5" xfId="10412" xr:uid="{00000000-0005-0000-0000-0000306C0000}"/>
    <cellStyle name="Normal 2 2 2 8 6" xfId="13733" xr:uid="{00000000-0005-0000-0000-0000316C0000}"/>
    <cellStyle name="Normal 2 2 2 8 7" xfId="17045" xr:uid="{00000000-0005-0000-0000-0000326C0000}"/>
    <cellStyle name="Normal 2 2 2 8 8" xfId="20386" xr:uid="{00000000-0005-0000-0000-0000336C0000}"/>
    <cellStyle name="Normal 2 2 2 8 9" xfId="23748" xr:uid="{00000000-0005-0000-0000-0000346C0000}"/>
    <cellStyle name="Normal 2 2 2 9" xfId="215" xr:uid="{00000000-0005-0000-0000-0000356C0000}"/>
    <cellStyle name="Normal 2 2 2 9 10" xfId="27063" xr:uid="{00000000-0005-0000-0000-0000366C0000}"/>
    <cellStyle name="Normal 2 2 2 9 2" xfId="364" xr:uid="{00000000-0005-0000-0000-0000376C0000}"/>
    <cellStyle name="Normal 2 2 2 9 3" xfId="3726" xr:uid="{00000000-0005-0000-0000-0000386C0000}"/>
    <cellStyle name="Normal 2 2 2 9 4" xfId="7036" xr:uid="{00000000-0005-0000-0000-0000396C0000}"/>
    <cellStyle name="Normal 2 2 2 9 5" xfId="10417" xr:uid="{00000000-0005-0000-0000-00003A6C0000}"/>
    <cellStyle name="Normal 2 2 2 9 6" xfId="13737" xr:uid="{00000000-0005-0000-0000-00003B6C0000}"/>
    <cellStyle name="Normal 2 2 2 9 7" xfId="17048" xr:uid="{00000000-0005-0000-0000-00003C6C0000}"/>
    <cellStyle name="Normal 2 2 2 9 8" xfId="20389" xr:uid="{00000000-0005-0000-0000-00003D6C0000}"/>
    <cellStyle name="Normal 2 2 2 9 9" xfId="23752" xr:uid="{00000000-0005-0000-0000-00003E6C0000}"/>
    <cellStyle name="Normal 2 2 20" xfId="10348" xr:uid="{00000000-0005-0000-0000-00003F6C0000}"/>
    <cellStyle name="Normal 2 2 21" xfId="10334" xr:uid="{00000000-0005-0000-0000-0000406C0000}"/>
    <cellStyle name="Normal 2 2 22" xfId="10319" xr:uid="{00000000-0005-0000-0000-0000416C0000}"/>
    <cellStyle name="Normal 2 2 23" xfId="20328" xr:uid="{00000000-0005-0000-0000-0000426C0000}"/>
    <cellStyle name="Normal 2 2 24" xfId="23688" xr:uid="{00000000-0005-0000-0000-0000436C0000}"/>
    <cellStyle name="Normal 2 2 25" xfId="23675" xr:uid="{00000000-0005-0000-0000-0000446C0000}"/>
    <cellStyle name="Normal 2 2 3" xfId="145" xr:uid="{00000000-0005-0000-0000-0000456C0000}"/>
    <cellStyle name="Normal 2 2 4" xfId="193" xr:uid="{00000000-0005-0000-0000-0000466C0000}"/>
    <cellStyle name="Normal 2 2 5" xfId="197" xr:uid="{00000000-0005-0000-0000-0000476C0000}"/>
    <cellStyle name="Normal 2 2 6" xfId="199" xr:uid="{00000000-0005-0000-0000-0000486C0000}"/>
    <cellStyle name="Normal 2 2 7" xfId="208" xr:uid="{00000000-0005-0000-0000-0000496C0000}"/>
    <cellStyle name="Normal 2 2 8" xfId="190" xr:uid="{00000000-0005-0000-0000-00004A6C0000}"/>
    <cellStyle name="Normal 2 2 9" xfId="204" xr:uid="{00000000-0005-0000-0000-00004B6C0000}"/>
    <cellStyle name="Normal 2 20" xfId="3616" xr:uid="{00000000-0005-0000-0000-00004C6C0000}"/>
    <cellStyle name="Normal 2 21" xfId="3636" xr:uid="{00000000-0005-0000-0000-00004D6C0000}"/>
    <cellStyle name="Normal 2 22" xfId="10290" xr:uid="{00000000-0005-0000-0000-00004E6C0000}"/>
    <cellStyle name="Normal 2 23" xfId="10314" xr:uid="{00000000-0005-0000-0000-00004F6C0000}"/>
    <cellStyle name="Normal 2 24" xfId="10407" xr:uid="{00000000-0005-0000-0000-0000506C0000}"/>
    <cellStyle name="Normal 2 25" xfId="20302" xr:uid="{00000000-0005-0000-0000-0000516C0000}"/>
    <cellStyle name="Normal 2 26" xfId="23642" xr:uid="{00000000-0005-0000-0000-0000526C0000}"/>
    <cellStyle name="Normal 2 27" xfId="23662" xr:uid="{00000000-0005-0000-0000-0000536C0000}"/>
    <cellStyle name="Normal 2 3" xfId="143" xr:uid="{00000000-0005-0000-0000-0000546C0000}"/>
    <cellStyle name="Normal 2 3 10" xfId="27004" xr:uid="{00000000-0005-0000-0000-0000556C0000}"/>
    <cellStyle name="Normal 2 3 2" xfId="305" xr:uid="{00000000-0005-0000-0000-0000566C0000}"/>
    <cellStyle name="Normal 2 3 3" xfId="3664" xr:uid="{00000000-0005-0000-0000-0000576C0000}"/>
    <cellStyle name="Normal 2 3 4" xfId="6977" xr:uid="{00000000-0005-0000-0000-0000586C0000}"/>
    <cellStyle name="Normal 2 3 5" xfId="10350" xr:uid="{00000000-0005-0000-0000-0000596C0000}"/>
    <cellStyle name="Normal 2 3 6" xfId="13675" xr:uid="{00000000-0005-0000-0000-00005A6C0000}"/>
    <cellStyle name="Normal 2 3 7" xfId="16989" xr:uid="{00000000-0005-0000-0000-00005B6C0000}"/>
    <cellStyle name="Normal 2 3 8" xfId="20330" xr:uid="{00000000-0005-0000-0000-00005C6C0000}"/>
    <cellStyle name="Normal 2 3 9" xfId="23690" xr:uid="{00000000-0005-0000-0000-00005D6C0000}"/>
    <cellStyle name="Normal 2 4" xfId="186" xr:uid="{00000000-0005-0000-0000-00005E6C0000}"/>
    <cellStyle name="Normal 2 4 10" xfId="27046" xr:uid="{00000000-0005-0000-0000-00005F6C0000}"/>
    <cellStyle name="Normal 2 4 2" xfId="347" xr:uid="{00000000-0005-0000-0000-0000606C0000}"/>
    <cellStyle name="Normal 2 4 3" xfId="3706" xr:uid="{00000000-0005-0000-0000-0000616C0000}"/>
    <cellStyle name="Normal 2 4 4" xfId="7019" xr:uid="{00000000-0005-0000-0000-0000626C0000}"/>
    <cellStyle name="Normal 2 4 5" xfId="10393" xr:uid="{00000000-0005-0000-0000-0000636C0000}"/>
    <cellStyle name="Normal 2 4 6" xfId="13717" xr:uid="{00000000-0005-0000-0000-0000646C0000}"/>
    <cellStyle name="Normal 2 4 7" xfId="17031" xr:uid="{00000000-0005-0000-0000-0000656C0000}"/>
    <cellStyle name="Normal 2 4 8" xfId="20372" xr:uid="{00000000-0005-0000-0000-0000666C0000}"/>
    <cellStyle name="Normal 2 4 9" xfId="23732" xr:uid="{00000000-0005-0000-0000-0000676C0000}"/>
    <cellStyle name="Normal 2 5" xfId="146" xr:uid="{00000000-0005-0000-0000-0000686C0000}"/>
    <cellStyle name="Normal 2 5 10" xfId="27006" xr:uid="{00000000-0005-0000-0000-0000696C0000}"/>
    <cellStyle name="Normal 2 5 2" xfId="307" xr:uid="{00000000-0005-0000-0000-00006A6C0000}"/>
    <cellStyle name="Normal 2 5 3" xfId="3666" xr:uid="{00000000-0005-0000-0000-00006B6C0000}"/>
    <cellStyle name="Normal 2 5 4" xfId="6979" xr:uid="{00000000-0005-0000-0000-00006C6C0000}"/>
    <cellStyle name="Normal 2 5 5" xfId="10353" xr:uid="{00000000-0005-0000-0000-00006D6C0000}"/>
    <cellStyle name="Normal 2 5 6" xfId="13677" xr:uid="{00000000-0005-0000-0000-00006E6C0000}"/>
    <cellStyle name="Normal 2 5 7" xfId="16991" xr:uid="{00000000-0005-0000-0000-00006F6C0000}"/>
    <cellStyle name="Normal 2 5 8" xfId="20332" xr:uid="{00000000-0005-0000-0000-0000706C0000}"/>
    <cellStyle name="Normal 2 5 9" xfId="23692" xr:uid="{00000000-0005-0000-0000-0000716C0000}"/>
    <cellStyle name="Normal 2 6" xfId="192" xr:uid="{00000000-0005-0000-0000-0000726C0000}"/>
    <cellStyle name="Normal 2 6 10" xfId="27051" xr:uid="{00000000-0005-0000-0000-0000736C0000}"/>
    <cellStyle name="Normal 2 6 2" xfId="352" xr:uid="{00000000-0005-0000-0000-0000746C0000}"/>
    <cellStyle name="Normal 2 6 3" xfId="3711" xr:uid="{00000000-0005-0000-0000-0000756C0000}"/>
    <cellStyle name="Normal 2 6 4" xfId="7024" xr:uid="{00000000-0005-0000-0000-0000766C0000}"/>
    <cellStyle name="Normal 2 6 5" xfId="10398" xr:uid="{00000000-0005-0000-0000-0000776C0000}"/>
    <cellStyle name="Normal 2 6 6" xfId="13722" xr:uid="{00000000-0005-0000-0000-0000786C0000}"/>
    <cellStyle name="Normal 2 6 7" xfId="17036" xr:uid="{00000000-0005-0000-0000-0000796C0000}"/>
    <cellStyle name="Normal 2 6 8" xfId="20377" xr:uid="{00000000-0005-0000-0000-00007A6C0000}"/>
    <cellStyle name="Normal 2 6 9" xfId="23737" xr:uid="{00000000-0005-0000-0000-00007B6C0000}"/>
    <cellStyle name="Normal 2 7" xfId="198" xr:uid="{00000000-0005-0000-0000-00007C6C0000}"/>
    <cellStyle name="Normal 2 7 10" xfId="27054" xr:uid="{00000000-0005-0000-0000-00007D6C0000}"/>
    <cellStyle name="Normal 2 7 2" xfId="355" xr:uid="{00000000-0005-0000-0000-00007E6C0000}"/>
    <cellStyle name="Normal 2 7 3" xfId="3714" xr:uid="{00000000-0005-0000-0000-00007F6C0000}"/>
    <cellStyle name="Normal 2 7 4" xfId="7027" xr:uid="{00000000-0005-0000-0000-0000806C0000}"/>
    <cellStyle name="Normal 2 7 5" xfId="10403" xr:uid="{00000000-0005-0000-0000-0000816C0000}"/>
    <cellStyle name="Normal 2 7 6" xfId="13725" xr:uid="{00000000-0005-0000-0000-0000826C0000}"/>
    <cellStyle name="Normal 2 7 7" xfId="17039" xr:uid="{00000000-0005-0000-0000-0000836C0000}"/>
    <cellStyle name="Normal 2 7 8" xfId="20380" xr:uid="{00000000-0005-0000-0000-0000846C0000}"/>
    <cellStyle name="Normal 2 7 9" xfId="23740" xr:uid="{00000000-0005-0000-0000-0000856C0000}"/>
    <cellStyle name="Normal 2 8" xfId="194" xr:uid="{00000000-0005-0000-0000-0000866C0000}"/>
    <cellStyle name="Normal 2 8 10" xfId="27052" xr:uid="{00000000-0005-0000-0000-0000876C0000}"/>
    <cellStyle name="Normal 2 8 2" xfId="353" xr:uid="{00000000-0005-0000-0000-0000886C0000}"/>
    <cellStyle name="Normal 2 8 3" xfId="3712" xr:uid="{00000000-0005-0000-0000-0000896C0000}"/>
    <cellStyle name="Normal 2 8 4" xfId="7025" xr:uid="{00000000-0005-0000-0000-00008A6C0000}"/>
    <cellStyle name="Normal 2 8 5" xfId="10400" xr:uid="{00000000-0005-0000-0000-00008B6C0000}"/>
    <cellStyle name="Normal 2 8 6" xfId="13723" xr:uid="{00000000-0005-0000-0000-00008C6C0000}"/>
    <cellStyle name="Normal 2 8 7" xfId="17037" xr:uid="{00000000-0005-0000-0000-00008D6C0000}"/>
    <cellStyle name="Normal 2 8 8" xfId="20378" xr:uid="{00000000-0005-0000-0000-00008E6C0000}"/>
    <cellStyle name="Normal 2 8 9" xfId="23738" xr:uid="{00000000-0005-0000-0000-00008F6C0000}"/>
    <cellStyle name="Normal 2 9" xfId="201" xr:uid="{00000000-0005-0000-0000-0000906C0000}"/>
    <cellStyle name="Normal 2 9 10" xfId="27055" xr:uid="{00000000-0005-0000-0000-0000916C0000}"/>
    <cellStyle name="Normal 2 9 2" xfId="356" xr:uid="{00000000-0005-0000-0000-0000926C0000}"/>
    <cellStyle name="Normal 2 9 3" xfId="3716" xr:uid="{00000000-0005-0000-0000-0000936C0000}"/>
    <cellStyle name="Normal 2 9 4" xfId="7028" xr:uid="{00000000-0005-0000-0000-0000946C0000}"/>
    <cellStyle name="Normal 2 9 5" xfId="10405" xr:uid="{00000000-0005-0000-0000-0000956C0000}"/>
    <cellStyle name="Normal 2 9 6" xfId="13727" xr:uid="{00000000-0005-0000-0000-0000966C0000}"/>
    <cellStyle name="Normal 2 9 7" xfId="17040" xr:uid="{00000000-0005-0000-0000-0000976C0000}"/>
    <cellStyle name="Normal 2 9 8" xfId="20381" xr:uid="{00000000-0005-0000-0000-0000986C0000}"/>
    <cellStyle name="Normal 2 9 9" xfId="23742" xr:uid="{00000000-0005-0000-0000-0000996C0000}"/>
    <cellStyle name="Normal 20" xfId="77" xr:uid="{00000000-0005-0000-0000-00009A6C0000}"/>
    <cellStyle name="Normal 21" xfId="78" xr:uid="{00000000-0005-0000-0000-00009B6C0000}"/>
    <cellStyle name="Normal 22" xfId="79" xr:uid="{00000000-0005-0000-0000-00009C6C0000}"/>
    <cellStyle name="Normal 23" xfId="80" xr:uid="{00000000-0005-0000-0000-00009D6C0000}"/>
    <cellStyle name="Normal 24" xfId="81" xr:uid="{00000000-0005-0000-0000-00009E6C0000}"/>
    <cellStyle name="Normal 241" xfId="3476" xr:uid="{00000000-0005-0000-0000-00009F6C0000}"/>
    <cellStyle name="Normal 241 2" xfId="6840" xr:uid="{00000000-0005-0000-0000-0000A06C0000}"/>
    <cellStyle name="Normal 241 3" xfId="10148" xr:uid="{00000000-0005-0000-0000-0000A16C0000}"/>
    <cellStyle name="Normal 241 4" xfId="13537" xr:uid="{00000000-0005-0000-0000-0000A26C0000}"/>
    <cellStyle name="Normal 241 5" xfId="16851" xr:uid="{00000000-0005-0000-0000-0000A36C0000}"/>
    <cellStyle name="Normal 241 6" xfId="20160" xr:uid="{00000000-0005-0000-0000-0000A46C0000}"/>
    <cellStyle name="Normal 241 7" xfId="23501" xr:uid="{00000000-0005-0000-0000-0000A56C0000}"/>
    <cellStyle name="Normal 241 8" xfId="26866" xr:uid="{00000000-0005-0000-0000-0000A66C0000}"/>
    <cellStyle name="Normal 241 9" xfId="30175" xr:uid="{00000000-0005-0000-0000-0000A76C0000}"/>
    <cellStyle name="Normal 242" xfId="3490" xr:uid="{00000000-0005-0000-0000-0000A86C0000}"/>
    <cellStyle name="Normal 242 2" xfId="6854" xr:uid="{00000000-0005-0000-0000-0000A96C0000}"/>
    <cellStyle name="Normal 242 3" xfId="10162" xr:uid="{00000000-0005-0000-0000-0000AA6C0000}"/>
    <cellStyle name="Normal 242 4" xfId="13551" xr:uid="{00000000-0005-0000-0000-0000AB6C0000}"/>
    <cellStyle name="Normal 242 5" xfId="16865" xr:uid="{00000000-0005-0000-0000-0000AC6C0000}"/>
    <cellStyle name="Normal 242 6" xfId="20174" xr:uid="{00000000-0005-0000-0000-0000AD6C0000}"/>
    <cellStyle name="Normal 242 7" xfId="23515" xr:uid="{00000000-0005-0000-0000-0000AE6C0000}"/>
    <cellStyle name="Normal 242 8" xfId="26880" xr:uid="{00000000-0005-0000-0000-0000AF6C0000}"/>
    <cellStyle name="Normal 242 9" xfId="30189" xr:uid="{00000000-0005-0000-0000-0000B06C0000}"/>
    <cellStyle name="Normal 243" xfId="3504" xr:uid="{00000000-0005-0000-0000-0000B16C0000}"/>
    <cellStyle name="Normal 243 2" xfId="6868" xr:uid="{00000000-0005-0000-0000-0000B26C0000}"/>
    <cellStyle name="Normal 243 3" xfId="10176" xr:uid="{00000000-0005-0000-0000-0000B36C0000}"/>
    <cellStyle name="Normal 243 4" xfId="13565" xr:uid="{00000000-0005-0000-0000-0000B46C0000}"/>
    <cellStyle name="Normal 243 5" xfId="16879" xr:uid="{00000000-0005-0000-0000-0000B56C0000}"/>
    <cellStyle name="Normal 243 6" xfId="20188" xr:uid="{00000000-0005-0000-0000-0000B66C0000}"/>
    <cellStyle name="Normal 243 7" xfId="23529" xr:uid="{00000000-0005-0000-0000-0000B76C0000}"/>
    <cellStyle name="Normal 243 8" xfId="26894" xr:uid="{00000000-0005-0000-0000-0000B86C0000}"/>
    <cellStyle name="Normal 243 9" xfId="30203" xr:uid="{00000000-0005-0000-0000-0000B96C0000}"/>
    <cellStyle name="Normal 244" xfId="3518" xr:uid="{00000000-0005-0000-0000-0000BA6C0000}"/>
    <cellStyle name="Normal 244 2" xfId="6882" xr:uid="{00000000-0005-0000-0000-0000BB6C0000}"/>
    <cellStyle name="Normal 244 3" xfId="10190" xr:uid="{00000000-0005-0000-0000-0000BC6C0000}"/>
    <cellStyle name="Normal 244 4" xfId="13579" xr:uid="{00000000-0005-0000-0000-0000BD6C0000}"/>
    <cellStyle name="Normal 244 5" xfId="16893" xr:uid="{00000000-0005-0000-0000-0000BE6C0000}"/>
    <cellStyle name="Normal 244 6" xfId="20202" xr:uid="{00000000-0005-0000-0000-0000BF6C0000}"/>
    <cellStyle name="Normal 244 7" xfId="23543" xr:uid="{00000000-0005-0000-0000-0000C06C0000}"/>
    <cellStyle name="Normal 244 8" xfId="26908" xr:uid="{00000000-0005-0000-0000-0000C16C0000}"/>
    <cellStyle name="Normal 244 9" xfId="30217" xr:uid="{00000000-0005-0000-0000-0000C26C0000}"/>
    <cellStyle name="Normal 245" xfId="3532" xr:uid="{00000000-0005-0000-0000-0000C36C0000}"/>
    <cellStyle name="Normal 245 2" xfId="6896" xr:uid="{00000000-0005-0000-0000-0000C46C0000}"/>
    <cellStyle name="Normal 245 3" xfId="10204" xr:uid="{00000000-0005-0000-0000-0000C56C0000}"/>
    <cellStyle name="Normal 245 4" xfId="13593" xr:uid="{00000000-0005-0000-0000-0000C66C0000}"/>
    <cellStyle name="Normal 245 5" xfId="16907" xr:uid="{00000000-0005-0000-0000-0000C76C0000}"/>
    <cellStyle name="Normal 245 6" xfId="20216" xr:uid="{00000000-0005-0000-0000-0000C86C0000}"/>
    <cellStyle name="Normal 245 7" xfId="23557" xr:uid="{00000000-0005-0000-0000-0000C96C0000}"/>
    <cellStyle name="Normal 245 8" xfId="26922" xr:uid="{00000000-0005-0000-0000-0000CA6C0000}"/>
    <cellStyle name="Normal 245 9" xfId="30231" xr:uid="{00000000-0005-0000-0000-0000CB6C0000}"/>
    <cellStyle name="Normal 246" xfId="3546" xr:uid="{00000000-0005-0000-0000-0000CC6C0000}"/>
    <cellStyle name="Normal 246 2" xfId="6910" xr:uid="{00000000-0005-0000-0000-0000CD6C0000}"/>
    <cellStyle name="Normal 246 3" xfId="10218" xr:uid="{00000000-0005-0000-0000-0000CE6C0000}"/>
    <cellStyle name="Normal 246 4" xfId="13607" xr:uid="{00000000-0005-0000-0000-0000CF6C0000}"/>
    <cellStyle name="Normal 246 5" xfId="16921" xr:uid="{00000000-0005-0000-0000-0000D06C0000}"/>
    <cellStyle name="Normal 246 6" xfId="20230" xr:uid="{00000000-0005-0000-0000-0000D16C0000}"/>
    <cellStyle name="Normal 246 7" xfId="23571" xr:uid="{00000000-0005-0000-0000-0000D26C0000}"/>
    <cellStyle name="Normal 246 8" xfId="26936" xr:uid="{00000000-0005-0000-0000-0000D36C0000}"/>
    <cellStyle name="Normal 246 9" xfId="30245" xr:uid="{00000000-0005-0000-0000-0000D46C0000}"/>
    <cellStyle name="Normal 25" xfId="82" xr:uid="{00000000-0005-0000-0000-0000D56C0000}"/>
    <cellStyle name="Normal 26" xfId="83" xr:uid="{00000000-0005-0000-0000-0000D66C0000}"/>
    <cellStyle name="Normal 27" xfId="84" xr:uid="{00000000-0005-0000-0000-0000D76C0000}"/>
    <cellStyle name="Normal 28" xfId="85" xr:uid="{00000000-0005-0000-0000-0000D86C0000}"/>
    <cellStyle name="Normal 29" xfId="86" xr:uid="{00000000-0005-0000-0000-0000D96C0000}"/>
    <cellStyle name="Normal 3" xfId="3" xr:uid="{00000000-0005-0000-0000-0000DA6C0000}"/>
    <cellStyle name="Normal 3 10" xfId="10424" xr:uid="{00000000-0005-0000-0000-0000DB6C0000}"/>
    <cellStyle name="Normal 3 11" xfId="20303" xr:uid="{00000000-0005-0000-0000-0000DC6C0000}"/>
    <cellStyle name="Normal 3 12" xfId="23643" xr:uid="{00000000-0005-0000-0000-0000DD6C0000}"/>
    <cellStyle name="Normal 3 13" xfId="23661" xr:uid="{00000000-0005-0000-0000-0000DE6C0000}"/>
    <cellStyle name="Normal 3 2" xfId="60" xr:uid="{00000000-0005-0000-0000-0000DF6C0000}"/>
    <cellStyle name="Normal 3 3" xfId="129" xr:uid="{00000000-0005-0000-0000-0000E06C0000}"/>
    <cellStyle name="Normal 3 4" xfId="244" xr:uid="{00000000-0005-0000-0000-0000E16C0000}"/>
    <cellStyle name="Normal 3 5" xfId="278" xr:uid="{00000000-0005-0000-0000-0000E26C0000}"/>
    <cellStyle name="Normal 3 6" xfId="3617" xr:uid="{00000000-0005-0000-0000-0000E36C0000}"/>
    <cellStyle name="Normal 3 7" xfId="3635" xr:uid="{00000000-0005-0000-0000-0000E46C0000}"/>
    <cellStyle name="Normal 3 8" xfId="10291" xr:uid="{00000000-0005-0000-0000-0000E56C0000}"/>
    <cellStyle name="Normal 3 9" xfId="10313" xr:uid="{00000000-0005-0000-0000-0000E66C0000}"/>
    <cellStyle name="Normal 30" xfId="87" xr:uid="{00000000-0005-0000-0000-0000E76C0000}"/>
    <cellStyle name="Normal 31" xfId="88" xr:uid="{00000000-0005-0000-0000-0000E86C0000}"/>
    <cellStyle name="Normal 32" xfId="89" xr:uid="{00000000-0005-0000-0000-0000E96C0000}"/>
    <cellStyle name="Normal 33" xfId="90" xr:uid="{00000000-0005-0000-0000-0000EA6C0000}"/>
    <cellStyle name="Normal 34" xfId="91" xr:uid="{00000000-0005-0000-0000-0000EB6C0000}"/>
    <cellStyle name="Normal 35" xfId="92" xr:uid="{00000000-0005-0000-0000-0000EC6C0000}"/>
    <cellStyle name="Normal 36" xfId="93" xr:uid="{00000000-0005-0000-0000-0000ED6C0000}"/>
    <cellStyle name="Normal 37" xfId="94" xr:uid="{00000000-0005-0000-0000-0000EE6C0000}"/>
    <cellStyle name="Normal 38" xfId="95" xr:uid="{00000000-0005-0000-0000-0000EF6C0000}"/>
    <cellStyle name="Normal 39" xfId="96" xr:uid="{00000000-0005-0000-0000-0000F06C0000}"/>
    <cellStyle name="Normal 4" xfId="44" xr:uid="{00000000-0005-0000-0000-0000F16C0000}"/>
    <cellStyle name="Normal 4 10" xfId="10352" xr:uid="{00000000-0005-0000-0000-0000F26C0000}"/>
    <cellStyle name="Normal 4 11" xfId="20304" xr:uid="{00000000-0005-0000-0000-0000F36C0000}"/>
    <cellStyle name="Normal 4 12" xfId="23644" xr:uid="{00000000-0005-0000-0000-0000F46C0000}"/>
    <cellStyle name="Normal 4 13" xfId="23660" xr:uid="{00000000-0005-0000-0000-0000F56C0000}"/>
    <cellStyle name="Normal 4 2" xfId="61" xr:uid="{00000000-0005-0000-0000-0000F66C0000}"/>
    <cellStyle name="Normal 4 3" xfId="128" xr:uid="{00000000-0005-0000-0000-0000F76C0000}"/>
    <cellStyle name="Normal 4 4" xfId="243" xr:uid="{00000000-0005-0000-0000-0000F86C0000}"/>
    <cellStyle name="Normal 4 5" xfId="279" xr:uid="{00000000-0005-0000-0000-0000F96C0000}"/>
    <cellStyle name="Normal 4 6" xfId="3618" xr:uid="{00000000-0005-0000-0000-0000FA6C0000}"/>
    <cellStyle name="Normal 4 7" xfId="3634" xr:uid="{00000000-0005-0000-0000-0000FB6C0000}"/>
    <cellStyle name="Normal 4 8" xfId="10292" xr:uid="{00000000-0005-0000-0000-0000FC6C0000}"/>
    <cellStyle name="Normal 4 9" xfId="10312" xr:uid="{00000000-0005-0000-0000-0000FD6C0000}"/>
    <cellStyle name="Normal 40" xfId="97" xr:uid="{00000000-0005-0000-0000-0000FE6C0000}"/>
    <cellStyle name="Normal 41" xfId="98" xr:uid="{00000000-0005-0000-0000-0000FF6C0000}"/>
    <cellStyle name="Normal 42" xfId="99" xr:uid="{00000000-0005-0000-0000-0000006D0000}"/>
    <cellStyle name="Normal 43" xfId="100" xr:uid="{00000000-0005-0000-0000-0000016D0000}"/>
    <cellStyle name="Normal 44" xfId="101" xr:uid="{00000000-0005-0000-0000-0000026D0000}"/>
    <cellStyle name="Normal 45" xfId="102" xr:uid="{00000000-0005-0000-0000-0000036D0000}"/>
    <cellStyle name="Normal 46" xfId="103" xr:uid="{00000000-0005-0000-0000-0000046D0000}"/>
    <cellStyle name="Normal 47" xfId="104" xr:uid="{00000000-0005-0000-0000-0000056D0000}"/>
    <cellStyle name="Normal 48" xfId="105" xr:uid="{00000000-0005-0000-0000-0000066D0000}"/>
    <cellStyle name="Normal 49" xfId="106" xr:uid="{00000000-0005-0000-0000-0000076D0000}"/>
    <cellStyle name="Normal 5" xfId="45" xr:uid="{00000000-0005-0000-0000-0000086D0000}"/>
    <cellStyle name="Normal 5 10" xfId="10421" xr:uid="{00000000-0005-0000-0000-0000096D0000}"/>
    <cellStyle name="Normal 5 11" xfId="20305" xr:uid="{00000000-0005-0000-0000-00000A6D0000}"/>
    <cellStyle name="Normal 5 12" xfId="23645" xr:uid="{00000000-0005-0000-0000-00000B6D0000}"/>
    <cellStyle name="Normal 5 13" xfId="23668" xr:uid="{00000000-0005-0000-0000-00000C6D0000}"/>
    <cellStyle name="Normal 5 2" xfId="62" xr:uid="{00000000-0005-0000-0000-00000D6D0000}"/>
    <cellStyle name="Normal 5 3" xfId="138" xr:uid="{00000000-0005-0000-0000-00000E6D0000}"/>
    <cellStyle name="Normal 5 4" xfId="248" xr:uid="{00000000-0005-0000-0000-00000F6D0000}"/>
    <cellStyle name="Normal 5 5" xfId="280" xr:uid="{00000000-0005-0000-0000-0000106D0000}"/>
    <cellStyle name="Normal 5 6" xfId="3619" xr:uid="{00000000-0005-0000-0000-0000116D0000}"/>
    <cellStyle name="Normal 5 7" xfId="3642" xr:uid="{00000000-0005-0000-0000-0000126D0000}"/>
    <cellStyle name="Normal 5 8" xfId="10293" xr:uid="{00000000-0005-0000-0000-0000136D0000}"/>
    <cellStyle name="Normal 5 9" xfId="10325" xr:uid="{00000000-0005-0000-0000-0000146D0000}"/>
    <cellStyle name="Normal 50" xfId="107" xr:uid="{00000000-0005-0000-0000-0000156D0000}"/>
    <cellStyle name="Normal 51" xfId="108" xr:uid="{00000000-0005-0000-0000-0000166D0000}"/>
    <cellStyle name="Normal 52" xfId="109" xr:uid="{00000000-0005-0000-0000-0000176D0000}"/>
    <cellStyle name="Normal 53" xfId="110" xr:uid="{00000000-0005-0000-0000-0000186D0000}"/>
    <cellStyle name="Normal 54" xfId="111" xr:uid="{00000000-0005-0000-0000-0000196D0000}"/>
    <cellStyle name="Normal 55" xfId="112" xr:uid="{00000000-0005-0000-0000-00001A6D0000}"/>
    <cellStyle name="Normal 56" xfId="113" xr:uid="{00000000-0005-0000-0000-00001B6D0000}"/>
    <cellStyle name="Normal 57" xfId="114" xr:uid="{00000000-0005-0000-0000-00001C6D0000}"/>
    <cellStyle name="Normal 58" xfId="115" xr:uid="{00000000-0005-0000-0000-00001D6D0000}"/>
    <cellStyle name="Normal 59" xfId="116" xr:uid="{00000000-0005-0000-0000-00001E6D0000}"/>
    <cellStyle name="Normal 6" xfId="46" xr:uid="{00000000-0005-0000-0000-00001F6D0000}"/>
    <cellStyle name="Normal 6 10" xfId="10435" xr:uid="{00000000-0005-0000-0000-0000206D0000}"/>
    <cellStyle name="Normal 6 11" xfId="20306" xr:uid="{00000000-0005-0000-0000-0000216D0000}"/>
    <cellStyle name="Normal 6 12" xfId="23646" xr:uid="{00000000-0005-0000-0000-0000226D0000}"/>
    <cellStyle name="Normal 6 13" xfId="23667" xr:uid="{00000000-0005-0000-0000-0000236D0000}"/>
    <cellStyle name="Normal 6 2" xfId="63" xr:uid="{00000000-0005-0000-0000-0000246D0000}"/>
    <cellStyle name="Normal 6 3" xfId="137" xr:uid="{00000000-0005-0000-0000-0000256D0000}"/>
    <cellStyle name="Normal 6 4" xfId="247" xr:uid="{00000000-0005-0000-0000-0000266D0000}"/>
    <cellStyle name="Normal 6 5" xfId="281" xr:uid="{00000000-0005-0000-0000-0000276D0000}"/>
    <cellStyle name="Normal 6 6" xfId="3620" xr:uid="{00000000-0005-0000-0000-0000286D0000}"/>
    <cellStyle name="Normal 6 7" xfId="3641" xr:uid="{00000000-0005-0000-0000-0000296D0000}"/>
    <cellStyle name="Normal 6 8" xfId="10294" xr:uid="{00000000-0005-0000-0000-00002A6D0000}"/>
    <cellStyle name="Normal 6 9" xfId="10324" xr:uid="{00000000-0005-0000-0000-00002B6D0000}"/>
    <cellStyle name="Normal 60" xfId="117" xr:uid="{00000000-0005-0000-0000-00002C6D0000}"/>
    <cellStyle name="Normal 61" xfId="118" xr:uid="{00000000-0005-0000-0000-00002D6D0000}"/>
    <cellStyle name="Normal 62" xfId="119" xr:uid="{00000000-0005-0000-0000-00002E6D0000}"/>
    <cellStyle name="Normal 63" xfId="120" xr:uid="{00000000-0005-0000-0000-00002F6D0000}"/>
    <cellStyle name="Normal 64" xfId="121" xr:uid="{00000000-0005-0000-0000-0000306D0000}"/>
    <cellStyle name="Normal 65" xfId="122" xr:uid="{00000000-0005-0000-0000-0000316D0000}"/>
    <cellStyle name="Normal 66" xfId="123" xr:uid="{00000000-0005-0000-0000-0000326D0000}"/>
    <cellStyle name="Normal 67" xfId="124" xr:uid="{00000000-0005-0000-0000-0000336D0000}"/>
    <cellStyle name="Normal 68" xfId="125" xr:uid="{00000000-0005-0000-0000-0000346D0000}"/>
    <cellStyle name="Normal 69" xfId="126" xr:uid="{00000000-0005-0000-0000-0000356D0000}"/>
    <cellStyle name="Normal 7" xfId="47" xr:uid="{00000000-0005-0000-0000-0000366D0000}"/>
    <cellStyle name="Normal 7 10" xfId="10316" xr:uid="{00000000-0005-0000-0000-0000376D0000}"/>
    <cellStyle name="Normal 7 11" xfId="20307" xr:uid="{00000000-0005-0000-0000-0000386D0000}"/>
    <cellStyle name="Normal 7 12" xfId="23647" xr:uid="{00000000-0005-0000-0000-0000396D0000}"/>
    <cellStyle name="Normal 7 13" xfId="23640" xr:uid="{00000000-0005-0000-0000-00003A6D0000}"/>
    <cellStyle name="Normal 7 2" xfId="64" xr:uid="{00000000-0005-0000-0000-00003B6D0000}"/>
    <cellStyle name="Normal 7 3" xfId="57" xr:uid="{00000000-0005-0000-0000-00003C6D0000}"/>
    <cellStyle name="Normal 7 4" xfId="132" xr:uid="{00000000-0005-0000-0000-00003D6D0000}"/>
    <cellStyle name="Normal 7 5" xfId="282" xr:uid="{00000000-0005-0000-0000-00003E6D0000}"/>
    <cellStyle name="Normal 7 6" xfId="3621" xr:uid="{00000000-0005-0000-0000-00003F6D0000}"/>
    <cellStyle name="Normal 7 7" xfId="3614" xr:uid="{00000000-0005-0000-0000-0000406D0000}"/>
    <cellStyle name="Normal 7 8" xfId="10295" xr:uid="{00000000-0005-0000-0000-0000416D0000}"/>
    <cellStyle name="Normal 7 9" xfId="10288" xr:uid="{00000000-0005-0000-0000-0000426D0000}"/>
    <cellStyle name="Normal 70" xfId="127" xr:uid="{00000000-0005-0000-0000-0000436D0000}"/>
    <cellStyle name="Normal 71" xfId="265" xr:uid="{00000000-0005-0000-0000-0000446D0000}"/>
    <cellStyle name="Normal 71 10" xfId="30312" xr:uid="{00000000-0005-0000-0000-0000456D0000}"/>
    <cellStyle name="Normal 71 2" xfId="225" xr:uid="{00000000-0005-0000-0000-0000466D0000}"/>
    <cellStyle name="Normal 71 3" xfId="200" xr:uid="{00000000-0005-0000-0000-0000476D0000}"/>
    <cellStyle name="Normal 71 4" xfId="212" xr:uid="{00000000-0005-0000-0000-0000486D0000}"/>
    <cellStyle name="Normal 71 5" xfId="13674" xr:uid="{00000000-0005-0000-0000-0000496D0000}"/>
    <cellStyle name="Normal 71 6" xfId="16988" xr:uid="{00000000-0005-0000-0000-00004A6D0000}"/>
    <cellStyle name="Normal 71 7" xfId="20297" xr:uid="{00000000-0005-0000-0000-00004B6D0000}"/>
    <cellStyle name="Normal 71 8" xfId="23638" xr:uid="{00000000-0005-0000-0000-00004C6D0000}"/>
    <cellStyle name="Normal 71 9" xfId="27003" xr:uid="{00000000-0005-0000-0000-00004D6D0000}"/>
    <cellStyle name="Normal 72" xfId="224" xr:uid="{00000000-0005-0000-0000-00004E6D0000}"/>
    <cellStyle name="Normal 73" xfId="266" xr:uid="{00000000-0005-0000-0000-00004F6D0000}"/>
    <cellStyle name="Normal 74" xfId="267" xr:uid="{00000000-0005-0000-0000-0000506D0000}"/>
    <cellStyle name="Normal 75" xfId="268" xr:uid="{00000000-0005-0000-0000-0000516D0000}"/>
    <cellStyle name="Normal 76" xfId="269" xr:uid="{00000000-0005-0000-0000-0000526D0000}"/>
    <cellStyle name="Normal 77" xfId="270" xr:uid="{00000000-0005-0000-0000-0000536D0000}"/>
    <cellStyle name="Normal 78" xfId="271" xr:uid="{00000000-0005-0000-0000-0000546D0000}"/>
    <cellStyle name="Normal 79" xfId="272" xr:uid="{00000000-0005-0000-0000-0000556D0000}"/>
    <cellStyle name="Normal 8" xfId="48" xr:uid="{00000000-0005-0000-0000-0000566D0000}"/>
    <cellStyle name="Normal 8 10" xfId="10420" xr:uid="{00000000-0005-0000-0000-0000576D0000}"/>
    <cellStyle name="Normal 8 11" xfId="20308" xr:uid="{00000000-0005-0000-0000-0000586D0000}"/>
    <cellStyle name="Normal 8 12" xfId="23648" xr:uid="{00000000-0005-0000-0000-0000596D0000}"/>
    <cellStyle name="Normal 8 13" xfId="23664" xr:uid="{00000000-0005-0000-0000-00005A6D0000}"/>
    <cellStyle name="Normal 8 2" xfId="65" xr:uid="{00000000-0005-0000-0000-00005B6D0000}"/>
    <cellStyle name="Normal 8 3" xfId="136" xr:uid="{00000000-0005-0000-0000-00005C6D0000}"/>
    <cellStyle name="Normal 8 4" xfId="246" xr:uid="{00000000-0005-0000-0000-00005D6D0000}"/>
    <cellStyle name="Normal 8 5" xfId="283" xr:uid="{00000000-0005-0000-0000-00005E6D0000}"/>
    <cellStyle name="Normal 8 6" xfId="3622" xr:uid="{00000000-0005-0000-0000-00005F6D0000}"/>
    <cellStyle name="Normal 8 7" xfId="3638" xr:uid="{00000000-0005-0000-0000-0000606D0000}"/>
    <cellStyle name="Normal 8 8" xfId="10296" xr:uid="{00000000-0005-0000-0000-0000616D0000}"/>
    <cellStyle name="Normal 8 9" xfId="10321" xr:uid="{00000000-0005-0000-0000-0000626D0000}"/>
    <cellStyle name="Normal 80" xfId="273" xr:uid="{00000000-0005-0000-0000-0000636D0000}"/>
    <cellStyle name="Normal 81" xfId="274" xr:uid="{00000000-0005-0000-0000-0000646D0000}"/>
    <cellStyle name="Normal 82" xfId="275" xr:uid="{00000000-0005-0000-0000-0000656D0000}"/>
    <cellStyle name="Normal 83" xfId="276" xr:uid="{00000000-0005-0000-0000-0000666D0000}"/>
    <cellStyle name="Normal 84" xfId="10285" xr:uid="{00000000-0005-0000-0000-0000676D0000}"/>
    <cellStyle name="Normal 85" xfId="10286" xr:uid="{00000000-0005-0000-0000-0000686D0000}"/>
    <cellStyle name="Normal 86" xfId="20298" xr:uid="{00000000-0005-0000-0000-0000696D0000}"/>
    <cellStyle name="Normal 87" xfId="20299" xr:uid="{00000000-0005-0000-0000-00006A6D0000}"/>
    <cellStyle name="Normal 88" xfId="20300" xr:uid="{00000000-0005-0000-0000-00006B6D0000}"/>
    <cellStyle name="Normal 89" xfId="20301" xr:uid="{00000000-0005-0000-0000-00006C6D0000}"/>
    <cellStyle name="Normal 9" xfId="49" xr:uid="{00000000-0005-0000-0000-00006D6D0000}"/>
    <cellStyle name="Normal 9 10" xfId="10315" xr:uid="{00000000-0005-0000-0000-00006E6D0000}"/>
    <cellStyle name="Normal 9 11" xfId="20309" xr:uid="{00000000-0005-0000-0000-00006F6D0000}"/>
    <cellStyle name="Normal 9 12" xfId="23649" xr:uid="{00000000-0005-0000-0000-0000706D0000}"/>
    <cellStyle name="Normal 9 13" xfId="23641" xr:uid="{00000000-0005-0000-0000-0000716D0000}"/>
    <cellStyle name="Normal 9 2" xfId="66" xr:uid="{00000000-0005-0000-0000-0000726D0000}"/>
    <cellStyle name="Normal 9 3" xfId="58" xr:uid="{00000000-0005-0000-0000-0000736D0000}"/>
    <cellStyle name="Normal 9 4" xfId="131" xr:uid="{00000000-0005-0000-0000-0000746D0000}"/>
    <cellStyle name="Normal 9 5" xfId="284" xr:uid="{00000000-0005-0000-0000-0000756D0000}"/>
    <cellStyle name="Normal 9 6" xfId="3623" xr:uid="{00000000-0005-0000-0000-0000766D0000}"/>
    <cellStyle name="Normal 9 7" xfId="3615" xr:uid="{00000000-0005-0000-0000-0000776D0000}"/>
    <cellStyle name="Normal 9 8" xfId="10297" xr:uid="{00000000-0005-0000-0000-0000786D0000}"/>
    <cellStyle name="Normal 9 9" xfId="10289" xr:uid="{00000000-0005-0000-0000-0000796D0000}"/>
    <cellStyle name="Normal 90" xfId="30313" xr:uid="{00000000-0005-0000-0000-00007A6D0000}"/>
    <cellStyle name="Normal 91" xfId="30314" xr:uid="{00000000-0005-0000-0000-00007B6D0000}"/>
    <cellStyle name="Normal 92" xfId="1580" xr:uid="{00000000-0005-0000-0000-00007C6D0000}"/>
    <cellStyle name="Normal 92 2" xfId="4944" xr:uid="{00000000-0005-0000-0000-00007D6D0000}"/>
    <cellStyle name="Normal 92 3" xfId="8252" xr:uid="{00000000-0005-0000-0000-00007E6D0000}"/>
    <cellStyle name="Normal 92 4" xfId="11641" xr:uid="{00000000-0005-0000-0000-00007F6D0000}"/>
    <cellStyle name="Normal 92 5" xfId="14955" xr:uid="{00000000-0005-0000-0000-0000806D0000}"/>
    <cellStyle name="Normal 92 6" xfId="18264" xr:uid="{00000000-0005-0000-0000-0000816D0000}"/>
    <cellStyle name="Normal 92 7" xfId="21605" xr:uid="{00000000-0005-0000-0000-0000826D0000}"/>
    <cellStyle name="Normal 92 8" xfId="24970" xr:uid="{00000000-0005-0000-0000-0000836D0000}"/>
    <cellStyle name="Normal 92 9" xfId="28279" xr:uid="{00000000-0005-0000-0000-0000846D0000}"/>
    <cellStyle name="Normal 93" xfId="1858" xr:uid="{00000000-0005-0000-0000-0000856D0000}"/>
    <cellStyle name="Normal 93 2" xfId="5222" xr:uid="{00000000-0005-0000-0000-0000866D0000}"/>
    <cellStyle name="Normal 93 3" xfId="8530" xr:uid="{00000000-0005-0000-0000-0000876D0000}"/>
    <cellStyle name="Normal 93 4" xfId="11919" xr:uid="{00000000-0005-0000-0000-0000886D0000}"/>
    <cellStyle name="Normal 93 5" xfId="15233" xr:uid="{00000000-0005-0000-0000-0000896D0000}"/>
    <cellStyle name="Normal 93 6" xfId="18542" xr:uid="{00000000-0005-0000-0000-00008A6D0000}"/>
    <cellStyle name="Normal 93 7" xfId="21883" xr:uid="{00000000-0005-0000-0000-00008B6D0000}"/>
    <cellStyle name="Normal 93 8" xfId="25248" xr:uid="{00000000-0005-0000-0000-00008C6D0000}"/>
    <cellStyle name="Normal 93 9" xfId="28557" xr:uid="{00000000-0005-0000-0000-00008D6D0000}"/>
    <cellStyle name="Normal 94" xfId="1872" xr:uid="{00000000-0005-0000-0000-00008E6D0000}"/>
    <cellStyle name="Normal 94 2" xfId="5236" xr:uid="{00000000-0005-0000-0000-00008F6D0000}"/>
    <cellStyle name="Normal 94 3" xfId="8544" xr:uid="{00000000-0005-0000-0000-0000906D0000}"/>
    <cellStyle name="Normal 94 4" xfId="11933" xr:uid="{00000000-0005-0000-0000-0000916D0000}"/>
    <cellStyle name="Normal 94 5" xfId="15247" xr:uid="{00000000-0005-0000-0000-0000926D0000}"/>
    <cellStyle name="Normal 94 6" xfId="18556" xr:uid="{00000000-0005-0000-0000-0000936D0000}"/>
    <cellStyle name="Normal 94 7" xfId="21897" xr:uid="{00000000-0005-0000-0000-0000946D0000}"/>
    <cellStyle name="Normal 94 8" xfId="25262" xr:uid="{00000000-0005-0000-0000-0000956D0000}"/>
    <cellStyle name="Normal 94 9" xfId="28571" xr:uid="{00000000-0005-0000-0000-0000966D0000}"/>
    <cellStyle name="Normal 95" xfId="1886" xr:uid="{00000000-0005-0000-0000-0000976D0000}"/>
    <cellStyle name="Normal 95 2" xfId="5250" xr:uid="{00000000-0005-0000-0000-0000986D0000}"/>
    <cellStyle name="Normal 95 3" xfId="8558" xr:uid="{00000000-0005-0000-0000-0000996D0000}"/>
    <cellStyle name="Normal 95 4" xfId="11947" xr:uid="{00000000-0005-0000-0000-00009A6D0000}"/>
    <cellStyle name="Normal 95 5" xfId="15261" xr:uid="{00000000-0005-0000-0000-00009B6D0000}"/>
    <cellStyle name="Normal 95 6" xfId="18570" xr:uid="{00000000-0005-0000-0000-00009C6D0000}"/>
    <cellStyle name="Normal 95 7" xfId="21911" xr:uid="{00000000-0005-0000-0000-00009D6D0000}"/>
    <cellStyle name="Normal 95 8" xfId="25276" xr:uid="{00000000-0005-0000-0000-00009E6D0000}"/>
    <cellStyle name="Normal 95 9" xfId="28585" xr:uid="{00000000-0005-0000-0000-00009F6D0000}"/>
    <cellStyle name="Normal 96" xfId="1900" xr:uid="{00000000-0005-0000-0000-0000A06D0000}"/>
    <cellStyle name="Normal 96 2" xfId="5264" xr:uid="{00000000-0005-0000-0000-0000A16D0000}"/>
    <cellStyle name="Normal 96 3" xfId="8572" xr:uid="{00000000-0005-0000-0000-0000A26D0000}"/>
    <cellStyle name="Normal 96 4" xfId="11961" xr:uid="{00000000-0005-0000-0000-0000A36D0000}"/>
    <cellStyle name="Normal 96 5" xfId="15275" xr:uid="{00000000-0005-0000-0000-0000A46D0000}"/>
    <cellStyle name="Normal 96 6" xfId="18584" xr:uid="{00000000-0005-0000-0000-0000A56D0000}"/>
    <cellStyle name="Normal 96 7" xfId="21925" xr:uid="{00000000-0005-0000-0000-0000A66D0000}"/>
    <cellStyle name="Normal 96 8" xfId="25290" xr:uid="{00000000-0005-0000-0000-0000A76D0000}"/>
    <cellStyle name="Normal 96 9" xfId="28599" xr:uid="{00000000-0005-0000-0000-0000A86D0000}"/>
    <cellStyle name="Normal 97" xfId="1914" xr:uid="{00000000-0005-0000-0000-0000A96D0000}"/>
    <cellStyle name="Normal 97 2" xfId="5278" xr:uid="{00000000-0005-0000-0000-0000AA6D0000}"/>
    <cellStyle name="Normal 97 3" xfId="8586" xr:uid="{00000000-0005-0000-0000-0000AB6D0000}"/>
    <cellStyle name="Normal 97 4" xfId="11975" xr:uid="{00000000-0005-0000-0000-0000AC6D0000}"/>
    <cellStyle name="Normal 97 5" xfId="15289" xr:uid="{00000000-0005-0000-0000-0000AD6D0000}"/>
    <cellStyle name="Normal 97 6" xfId="18598" xr:uid="{00000000-0005-0000-0000-0000AE6D0000}"/>
    <cellStyle name="Normal 97 7" xfId="21939" xr:uid="{00000000-0005-0000-0000-0000AF6D0000}"/>
    <cellStyle name="Normal 97 8" xfId="25304" xr:uid="{00000000-0005-0000-0000-0000B06D0000}"/>
    <cellStyle name="Normal 97 9" xfId="28613" xr:uid="{00000000-0005-0000-0000-0000B16D0000}"/>
    <cellStyle name="Normal 98" xfId="1928" xr:uid="{00000000-0005-0000-0000-0000B26D0000}"/>
    <cellStyle name="Normal 98 2" xfId="5292" xr:uid="{00000000-0005-0000-0000-0000B36D0000}"/>
    <cellStyle name="Normal 98 3" xfId="8600" xr:uid="{00000000-0005-0000-0000-0000B46D0000}"/>
    <cellStyle name="Normal 98 4" xfId="11989" xr:uid="{00000000-0005-0000-0000-0000B56D0000}"/>
    <cellStyle name="Normal 98 5" xfId="15303" xr:uid="{00000000-0005-0000-0000-0000B66D0000}"/>
    <cellStyle name="Normal 98 6" xfId="18612" xr:uid="{00000000-0005-0000-0000-0000B76D0000}"/>
    <cellStyle name="Normal 98 7" xfId="21953" xr:uid="{00000000-0005-0000-0000-0000B86D0000}"/>
    <cellStyle name="Normal 98 8" xfId="25318" xr:uid="{00000000-0005-0000-0000-0000B96D0000}"/>
    <cellStyle name="Normal 98 9" xfId="28627" xr:uid="{00000000-0005-0000-0000-0000BA6D0000}"/>
    <cellStyle name="Normal 99" xfId="1942" xr:uid="{00000000-0005-0000-0000-0000BB6D0000}"/>
    <cellStyle name="Normal 99 2" xfId="5306" xr:uid="{00000000-0005-0000-0000-0000BC6D0000}"/>
    <cellStyle name="Normal 99 3" xfId="8614" xr:uid="{00000000-0005-0000-0000-0000BD6D0000}"/>
    <cellStyle name="Normal 99 4" xfId="12003" xr:uid="{00000000-0005-0000-0000-0000BE6D0000}"/>
    <cellStyle name="Normal 99 5" xfId="15317" xr:uid="{00000000-0005-0000-0000-0000BF6D0000}"/>
    <cellStyle name="Normal 99 6" xfId="18626" xr:uid="{00000000-0005-0000-0000-0000C06D0000}"/>
    <cellStyle name="Normal 99 7" xfId="21967" xr:uid="{00000000-0005-0000-0000-0000C16D0000}"/>
    <cellStyle name="Normal 99 8" xfId="25332" xr:uid="{00000000-0005-0000-0000-0000C26D0000}"/>
    <cellStyle name="Normal 99 9" xfId="28641" xr:uid="{00000000-0005-0000-0000-0000C36D0000}"/>
    <cellStyle name="Nota 10" xfId="485" xr:uid="{00000000-0005-0000-0000-0000C46D0000}"/>
    <cellStyle name="Nota 10 2" xfId="3849" xr:uid="{00000000-0005-0000-0000-0000C56D0000}"/>
    <cellStyle name="Nota 10 3" xfId="7157" xr:uid="{00000000-0005-0000-0000-0000C66D0000}"/>
    <cellStyle name="Nota 10 4" xfId="10546" xr:uid="{00000000-0005-0000-0000-0000C76D0000}"/>
    <cellStyle name="Nota 10 5" xfId="13860" xr:uid="{00000000-0005-0000-0000-0000C86D0000}"/>
    <cellStyle name="Nota 10 6" xfId="17169" xr:uid="{00000000-0005-0000-0000-0000C96D0000}"/>
    <cellStyle name="Nota 10 7" xfId="20510" xr:uid="{00000000-0005-0000-0000-0000CA6D0000}"/>
    <cellStyle name="Nota 10 8" xfId="23875" xr:uid="{00000000-0005-0000-0000-0000CB6D0000}"/>
    <cellStyle name="Nota 10 9" xfId="27184" xr:uid="{00000000-0005-0000-0000-0000CC6D0000}"/>
    <cellStyle name="Nota 100" xfId="1714" xr:uid="{00000000-0005-0000-0000-0000CD6D0000}"/>
    <cellStyle name="Nota 100 2" xfId="5078" xr:uid="{00000000-0005-0000-0000-0000CE6D0000}"/>
    <cellStyle name="Nota 100 3" xfId="8386" xr:uid="{00000000-0005-0000-0000-0000CF6D0000}"/>
    <cellStyle name="Nota 100 4" xfId="11775" xr:uid="{00000000-0005-0000-0000-0000D06D0000}"/>
    <cellStyle name="Nota 100 5" xfId="15089" xr:uid="{00000000-0005-0000-0000-0000D16D0000}"/>
    <cellStyle name="Nota 100 6" xfId="18398" xr:uid="{00000000-0005-0000-0000-0000D26D0000}"/>
    <cellStyle name="Nota 100 7" xfId="21739" xr:uid="{00000000-0005-0000-0000-0000D36D0000}"/>
    <cellStyle name="Nota 100 8" xfId="25104" xr:uid="{00000000-0005-0000-0000-0000D46D0000}"/>
    <cellStyle name="Nota 100 9" xfId="28413" xr:uid="{00000000-0005-0000-0000-0000D56D0000}"/>
    <cellStyle name="Nota 101" xfId="1727" xr:uid="{00000000-0005-0000-0000-0000D66D0000}"/>
    <cellStyle name="Nota 101 2" xfId="5091" xr:uid="{00000000-0005-0000-0000-0000D76D0000}"/>
    <cellStyle name="Nota 101 3" xfId="8399" xr:uid="{00000000-0005-0000-0000-0000D86D0000}"/>
    <cellStyle name="Nota 101 4" xfId="11788" xr:uid="{00000000-0005-0000-0000-0000D96D0000}"/>
    <cellStyle name="Nota 101 5" xfId="15102" xr:uid="{00000000-0005-0000-0000-0000DA6D0000}"/>
    <cellStyle name="Nota 101 6" xfId="18411" xr:uid="{00000000-0005-0000-0000-0000DB6D0000}"/>
    <cellStyle name="Nota 101 7" xfId="21752" xr:uid="{00000000-0005-0000-0000-0000DC6D0000}"/>
    <cellStyle name="Nota 101 8" xfId="25117" xr:uid="{00000000-0005-0000-0000-0000DD6D0000}"/>
    <cellStyle name="Nota 101 9" xfId="28426" xr:uid="{00000000-0005-0000-0000-0000DE6D0000}"/>
    <cellStyle name="Nota 102" xfId="1740" xr:uid="{00000000-0005-0000-0000-0000DF6D0000}"/>
    <cellStyle name="Nota 102 2" xfId="5104" xr:uid="{00000000-0005-0000-0000-0000E06D0000}"/>
    <cellStyle name="Nota 102 3" xfId="8412" xr:uid="{00000000-0005-0000-0000-0000E16D0000}"/>
    <cellStyle name="Nota 102 4" xfId="11801" xr:uid="{00000000-0005-0000-0000-0000E26D0000}"/>
    <cellStyle name="Nota 102 5" xfId="15115" xr:uid="{00000000-0005-0000-0000-0000E36D0000}"/>
    <cellStyle name="Nota 102 6" xfId="18424" xr:uid="{00000000-0005-0000-0000-0000E46D0000}"/>
    <cellStyle name="Nota 102 7" xfId="21765" xr:uid="{00000000-0005-0000-0000-0000E56D0000}"/>
    <cellStyle name="Nota 102 8" xfId="25130" xr:uid="{00000000-0005-0000-0000-0000E66D0000}"/>
    <cellStyle name="Nota 102 9" xfId="28439" xr:uid="{00000000-0005-0000-0000-0000E76D0000}"/>
    <cellStyle name="Nota 103" xfId="1753" xr:uid="{00000000-0005-0000-0000-0000E86D0000}"/>
    <cellStyle name="Nota 103 2" xfId="5117" xr:uid="{00000000-0005-0000-0000-0000E96D0000}"/>
    <cellStyle name="Nota 103 3" xfId="8425" xr:uid="{00000000-0005-0000-0000-0000EA6D0000}"/>
    <cellStyle name="Nota 103 4" xfId="11814" xr:uid="{00000000-0005-0000-0000-0000EB6D0000}"/>
    <cellStyle name="Nota 103 5" xfId="15128" xr:uid="{00000000-0005-0000-0000-0000EC6D0000}"/>
    <cellStyle name="Nota 103 6" xfId="18437" xr:uid="{00000000-0005-0000-0000-0000ED6D0000}"/>
    <cellStyle name="Nota 103 7" xfId="21778" xr:uid="{00000000-0005-0000-0000-0000EE6D0000}"/>
    <cellStyle name="Nota 103 8" xfId="25143" xr:uid="{00000000-0005-0000-0000-0000EF6D0000}"/>
    <cellStyle name="Nota 103 9" xfId="28452" xr:uid="{00000000-0005-0000-0000-0000F06D0000}"/>
    <cellStyle name="Nota 104" xfId="1766" xr:uid="{00000000-0005-0000-0000-0000F16D0000}"/>
    <cellStyle name="Nota 104 2" xfId="5130" xr:uid="{00000000-0005-0000-0000-0000F26D0000}"/>
    <cellStyle name="Nota 104 3" xfId="8438" xr:uid="{00000000-0005-0000-0000-0000F36D0000}"/>
    <cellStyle name="Nota 104 4" xfId="11827" xr:uid="{00000000-0005-0000-0000-0000F46D0000}"/>
    <cellStyle name="Nota 104 5" xfId="15141" xr:uid="{00000000-0005-0000-0000-0000F56D0000}"/>
    <cellStyle name="Nota 104 6" xfId="18450" xr:uid="{00000000-0005-0000-0000-0000F66D0000}"/>
    <cellStyle name="Nota 104 7" xfId="21791" xr:uid="{00000000-0005-0000-0000-0000F76D0000}"/>
    <cellStyle name="Nota 104 8" xfId="25156" xr:uid="{00000000-0005-0000-0000-0000F86D0000}"/>
    <cellStyle name="Nota 104 9" xfId="28465" xr:uid="{00000000-0005-0000-0000-0000F96D0000}"/>
    <cellStyle name="Nota 105" xfId="1779" xr:uid="{00000000-0005-0000-0000-0000FA6D0000}"/>
    <cellStyle name="Nota 105 2" xfId="5143" xr:uid="{00000000-0005-0000-0000-0000FB6D0000}"/>
    <cellStyle name="Nota 105 3" xfId="8451" xr:uid="{00000000-0005-0000-0000-0000FC6D0000}"/>
    <cellStyle name="Nota 105 4" xfId="11840" xr:uid="{00000000-0005-0000-0000-0000FD6D0000}"/>
    <cellStyle name="Nota 105 5" xfId="15154" xr:uid="{00000000-0005-0000-0000-0000FE6D0000}"/>
    <cellStyle name="Nota 105 6" xfId="18463" xr:uid="{00000000-0005-0000-0000-0000FF6D0000}"/>
    <cellStyle name="Nota 105 7" xfId="21804" xr:uid="{00000000-0005-0000-0000-0000006E0000}"/>
    <cellStyle name="Nota 105 8" xfId="25169" xr:uid="{00000000-0005-0000-0000-0000016E0000}"/>
    <cellStyle name="Nota 105 9" xfId="28478" xr:uid="{00000000-0005-0000-0000-0000026E0000}"/>
    <cellStyle name="Nota 106" xfId="1792" xr:uid="{00000000-0005-0000-0000-0000036E0000}"/>
    <cellStyle name="Nota 106 2" xfId="5156" xr:uid="{00000000-0005-0000-0000-0000046E0000}"/>
    <cellStyle name="Nota 106 3" xfId="8464" xr:uid="{00000000-0005-0000-0000-0000056E0000}"/>
    <cellStyle name="Nota 106 4" xfId="11853" xr:uid="{00000000-0005-0000-0000-0000066E0000}"/>
    <cellStyle name="Nota 106 5" xfId="15167" xr:uid="{00000000-0005-0000-0000-0000076E0000}"/>
    <cellStyle name="Nota 106 6" xfId="18476" xr:uid="{00000000-0005-0000-0000-0000086E0000}"/>
    <cellStyle name="Nota 106 7" xfId="21817" xr:uid="{00000000-0005-0000-0000-0000096E0000}"/>
    <cellStyle name="Nota 106 8" xfId="25182" xr:uid="{00000000-0005-0000-0000-00000A6E0000}"/>
    <cellStyle name="Nota 106 9" xfId="28491" xr:uid="{00000000-0005-0000-0000-00000B6E0000}"/>
    <cellStyle name="Nota 107" xfId="1805" xr:uid="{00000000-0005-0000-0000-00000C6E0000}"/>
    <cellStyle name="Nota 107 2" xfId="5169" xr:uid="{00000000-0005-0000-0000-00000D6E0000}"/>
    <cellStyle name="Nota 107 3" xfId="8477" xr:uid="{00000000-0005-0000-0000-00000E6E0000}"/>
    <cellStyle name="Nota 107 4" xfId="11866" xr:uid="{00000000-0005-0000-0000-00000F6E0000}"/>
    <cellStyle name="Nota 107 5" xfId="15180" xr:uid="{00000000-0005-0000-0000-0000106E0000}"/>
    <cellStyle name="Nota 107 6" xfId="18489" xr:uid="{00000000-0005-0000-0000-0000116E0000}"/>
    <cellStyle name="Nota 107 7" xfId="21830" xr:uid="{00000000-0005-0000-0000-0000126E0000}"/>
    <cellStyle name="Nota 107 8" xfId="25195" xr:uid="{00000000-0005-0000-0000-0000136E0000}"/>
    <cellStyle name="Nota 107 9" xfId="28504" xr:uid="{00000000-0005-0000-0000-0000146E0000}"/>
    <cellStyle name="Nota 108" xfId="1818" xr:uid="{00000000-0005-0000-0000-0000156E0000}"/>
    <cellStyle name="Nota 108 2" xfId="5182" xr:uid="{00000000-0005-0000-0000-0000166E0000}"/>
    <cellStyle name="Nota 108 3" xfId="8490" xr:uid="{00000000-0005-0000-0000-0000176E0000}"/>
    <cellStyle name="Nota 108 4" xfId="11879" xr:uid="{00000000-0005-0000-0000-0000186E0000}"/>
    <cellStyle name="Nota 108 5" xfId="15193" xr:uid="{00000000-0005-0000-0000-0000196E0000}"/>
    <cellStyle name="Nota 108 6" xfId="18502" xr:uid="{00000000-0005-0000-0000-00001A6E0000}"/>
    <cellStyle name="Nota 108 7" xfId="21843" xr:uid="{00000000-0005-0000-0000-00001B6E0000}"/>
    <cellStyle name="Nota 108 8" xfId="25208" xr:uid="{00000000-0005-0000-0000-00001C6E0000}"/>
    <cellStyle name="Nota 108 9" xfId="28517" xr:uid="{00000000-0005-0000-0000-00001D6E0000}"/>
    <cellStyle name="Nota 109" xfId="1831" xr:uid="{00000000-0005-0000-0000-00001E6E0000}"/>
    <cellStyle name="Nota 109 2" xfId="5195" xr:uid="{00000000-0005-0000-0000-00001F6E0000}"/>
    <cellStyle name="Nota 109 3" xfId="8503" xr:uid="{00000000-0005-0000-0000-0000206E0000}"/>
    <cellStyle name="Nota 109 4" xfId="11892" xr:uid="{00000000-0005-0000-0000-0000216E0000}"/>
    <cellStyle name="Nota 109 5" xfId="15206" xr:uid="{00000000-0005-0000-0000-0000226E0000}"/>
    <cellStyle name="Nota 109 6" xfId="18515" xr:uid="{00000000-0005-0000-0000-0000236E0000}"/>
    <cellStyle name="Nota 109 7" xfId="21856" xr:uid="{00000000-0005-0000-0000-0000246E0000}"/>
    <cellStyle name="Nota 109 8" xfId="25221" xr:uid="{00000000-0005-0000-0000-0000256E0000}"/>
    <cellStyle name="Nota 109 9" xfId="28530" xr:uid="{00000000-0005-0000-0000-0000266E0000}"/>
    <cellStyle name="Nota 11" xfId="498" xr:uid="{00000000-0005-0000-0000-0000276E0000}"/>
    <cellStyle name="Nota 11 2" xfId="3862" xr:uid="{00000000-0005-0000-0000-0000286E0000}"/>
    <cellStyle name="Nota 11 3" xfId="7170" xr:uid="{00000000-0005-0000-0000-0000296E0000}"/>
    <cellStyle name="Nota 11 4" xfId="10559" xr:uid="{00000000-0005-0000-0000-00002A6E0000}"/>
    <cellStyle name="Nota 11 5" xfId="13873" xr:uid="{00000000-0005-0000-0000-00002B6E0000}"/>
    <cellStyle name="Nota 11 6" xfId="17182" xr:uid="{00000000-0005-0000-0000-00002C6E0000}"/>
    <cellStyle name="Nota 11 7" xfId="20523" xr:uid="{00000000-0005-0000-0000-00002D6E0000}"/>
    <cellStyle name="Nota 11 8" xfId="23888" xr:uid="{00000000-0005-0000-0000-00002E6E0000}"/>
    <cellStyle name="Nota 11 9" xfId="27197" xr:uid="{00000000-0005-0000-0000-00002F6E0000}"/>
    <cellStyle name="Nota 110" xfId="1840" xr:uid="{00000000-0005-0000-0000-0000306E0000}"/>
    <cellStyle name="Nota 110 2" xfId="5204" xr:uid="{00000000-0005-0000-0000-0000316E0000}"/>
    <cellStyle name="Nota 110 3" xfId="8512" xr:uid="{00000000-0005-0000-0000-0000326E0000}"/>
    <cellStyle name="Nota 110 4" xfId="11901" xr:uid="{00000000-0005-0000-0000-0000336E0000}"/>
    <cellStyle name="Nota 110 5" xfId="15215" xr:uid="{00000000-0005-0000-0000-0000346E0000}"/>
    <cellStyle name="Nota 110 6" xfId="18524" xr:uid="{00000000-0005-0000-0000-0000356E0000}"/>
    <cellStyle name="Nota 110 7" xfId="21865" xr:uid="{00000000-0005-0000-0000-0000366E0000}"/>
    <cellStyle name="Nota 110 8" xfId="25230" xr:uid="{00000000-0005-0000-0000-0000376E0000}"/>
    <cellStyle name="Nota 110 9" xfId="28539" xr:uid="{00000000-0005-0000-0000-0000386E0000}"/>
    <cellStyle name="Nota 111" xfId="1849" xr:uid="{00000000-0005-0000-0000-0000396E0000}"/>
    <cellStyle name="Nota 111 2" xfId="5213" xr:uid="{00000000-0005-0000-0000-00003A6E0000}"/>
    <cellStyle name="Nota 111 3" xfId="8521" xr:uid="{00000000-0005-0000-0000-00003B6E0000}"/>
    <cellStyle name="Nota 111 4" xfId="11910" xr:uid="{00000000-0005-0000-0000-00003C6E0000}"/>
    <cellStyle name="Nota 111 5" xfId="15224" xr:uid="{00000000-0005-0000-0000-00003D6E0000}"/>
    <cellStyle name="Nota 111 6" xfId="18533" xr:uid="{00000000-0005-0000-0000-00003E6E0000}"/>
    <cellStyle name="Nota 111 7" xfId="21874" xr:uid="{00000000-0005-0000-0000-00003F6E0000}"/>
    <cellStyle name="Nota 111 8" xfId="25239" xr:uid="{00000000-0005-0000-0000-0000406E0000}"/>
    <cellStyle name="Nota 111 9" xfId="28548" xr:uid="{00000000-0005-0000-0000-0000416E0000}"/>
    <cellStyle name="Nota 112" xfId="1863" xr:uid="{00000000-0005-0000-0000-0000426E0000}"/>
    <cellStyle name="Nota 112 2" xfId="5227" xr:uid="{00000000-0005-0000-0000-0000436E0000}"/>
    <cellStyle name="Nota 112 3" xfId="8535" xr:uid="{00000000-0005-0000-0000-0000446E0000}"/>
    <cellStyle name="Nota 112 4" xfId="11924" xr:uid="{00000000-0005-0000-0000-0000456E0000}"/>
    <cellStyle name="Nota 112 5" xfId="15238" xr:uid="{00000000-0005-0000-0000-0000466E0000}"/>
    <cellStyle name="Nota 112 6" xfId="18547" xr:uid="{00000000-0005-0000-0000-0000476E0000}"/>
    <cellStyle name="Nota 112 7" xfId="21888" xr:uid="{00000000-0005-0000-0000-0000486E0000}"/>
    <cellStyle name="Nota 112 8" xfId="25253" xr:uid="{00000000-0005-0000-0000-0000496E0000}"/>
    <cellStyle name="Nota 112 9" xfId="28562" xr:uid="{00000000-0005-0000-0000-00004A6E0000}"/>
    <cellStyle name="Nota 113" xfId="1877" xr:uid="{00000000-0005-0000-0000-00004B6E0000}"/>
    <cellStyle name="Nota 113 2" xfId="5241" xr:uid="{00000000-0005-0000-0000-00004C6E0000}"/>
    <cellStyle name="Nota 113 3" xfId="8549" xr:uid="{00000000-0005-0000-0000-00004D6E0000}"/>
    <cellStyle name="Nota 113 4" xfId="11938" xr:uid="{00000000-0005-0000-0000-00004E6E0000}"/>
    <cellStyle name="Nota 113 5" xfId="15252" xr:uid="{00000000-0005-0000-0000-00004F6E0000}"/>
    <cellStyle name="Nota 113 6" xfId="18561" xr:uid="{00000000-0005-0000-0000-0000506E0000}"/>
    <cellStyle name="Nota 113 7" xfId="21902" xr:uid="{00000000-0005-0000-0000-0000516E0000}"/>
    <cellStyle name="Nota 113 8" xfId="25267" xr:uid="{00000000-0005-0000-0000-0000526E0000}"/>
    <cellStyle name="Nota 113 9" xfId="28576" xr:uid="{00000000-0005-0000-0000-0000536E0000}"/>
    <cellStyle name="Nota 114" xfId="1891" xr:uid="{00000000-0005-0000-0000-0000546E0000}"/>
    <cellStyle name="Nota 114 2" xfId="5255" xr:uid="{00000000-0005-0000-0000-0000556E0000}"/>
    <cellStyle name="Nota 114 3" xfId="8563" xr:uid="{00000000-0005-0000-0000-0000566E0000}"/>
    <cellStyle name="Nota 114 4" xfId="11952" xr:uid="{00000000-0005-0000-0000-0000576E0000}"/>
    <cellStyle name="Nota 114 5" xfId="15266" xr:uid="{00000000-0005-0000-0000-0000586E0000}"/>
    <cellStyle name="Nota 114 6" xfId="18575" xr:uid="{00000000-0005-0000-0000-0000596E0000}"/>
    <cellStyle name="Nota 114 7" xfId="21916" xr:uid="{00000000-0005-0000-0000-00005A6E0000}"/>
    <cellStyle name="Nota 114 8" xfId="25281" xr:uid="{00000000-0005-0000-0000-00005B6E0000}"/>
    <cellStyle name="Nota 114 9" xfId="28590" xr:uid="{00000000-0005-0000-0000-00005C6E0000}"/>
    <cellStyle name="Nota 115" xfId="1905" xr:uid="{00000000-0005-0000-0000-00005D6E0000}"/>
    <cellStyle name="Nota 115 2" xfId="5269" xr:uid="{00000000-0005-0000-0000-00005E6E0000}"/>
    <cellStyle name="Nota 115 3" xfId="8577" xr:uid="{00000000-0005-0000-0000-00005F6E0000}"/>
    <cellStyle name="Nota 115 4" xfId="11966" xr:uid="{00000000-0005-0000-0000-0000606E0000}"/>
    <cellStyle name="Nota 115 5" xfId="15280" xr:uid="{00000000-0005-0000-0000-0000616E0000}"/>
    <cellStyle name="Nota 115 6" xfId="18589" xr:uid="{00000000-0005-0000-0000-0000626E0000}"/>
    <cellStyle name="Nota 115 7" xfId="21930" xr:uid="{00000000-0005-0000-0000-0000636E0000}"/>
    <cellStyle name="Nota 115 8" xfId="25295" xr:uid="{00000000-0005-0000-0000-0000646E0000}"/>
    <cellStyle name="Nota 115 9" xfId="28604" xr:uid="{00000000-0005-0000-0000-0000656E0000}"/>
    <cellStyle name="Nota 116" xfId="1919" xr:uid="{00000000-0005-0000-0000-0000666E0000}"/>
    <cellStyle name="Nota 116 2" xfId="5283" xr:uid="{00000000-0005-0000-0000-0000676E0000}"/>
    <cellStyle name="Nota 116 3" xfId="8591" xr:uid="{00000000-0005-0000-0000-0000686E0000}"/>
    <cellStyle name="Nota 116 4" xfId="11980" xr:uid="{00000000-0005-0000-0000-0000696E0000}"/>
    <cellStyle name="Nota 116 5" xfId="15294" xr:uid="{00000000-0005-0000-0000-00006A6E0000}"/>
    <cellStyle name="Nota 116 6" xfId="18603" xr:uid="{00000000-0005-0000-0000-00006B6E0000}"/>
    <cellStyle name="Nota 116 7" xfId="21944" xr:uid="{00000000-0005-0000-0000-00006C6E0000}"/>
    <cellStyle name="Nota 116 8" xfId="25309" xr:uid="{00000000-0005-0000-0000-00006D6E0000}"/>
    <cellStyle name="Nota 116 9" xfId="28618" xr:uid="{00000000-0005-0000-0000-00006E6E0000}"/>
    <cellStyle name="Nota 117" xfId="1933" xr:uid="{00000000-0005-0000-0000-00006F6E0000}"/>
    <cellStyle name="Nota 117 2" xfId="5297" xr:uid="{00000000-0005-0000-0000-0000706E0000}"/>
    <cellStyle name="Nota 117 3" xfId="8605" xr:uid="{00000000-0005-0000-0000-0000716E0000}"/>
    <cellStyle name="Nota 117 4" xfId="11994" xr:uid="{00000000-0005-0000-0000-0000726E0000}"/>
    <cellStyle name="Nota 117 5" xfId="15308" xr:uid="{00000000-0005-0000-0000-0000736E0000}"/>
    <cellStyle name="Nota 117 6" xfId="18617" xr:uid="{00000000-0005-0000-0000-0000746E0000}"/>
    <cellStyle name="Nota 117 7" xfId="21958" xr:uid="{00000000-0005-0000-0000-0000756E0000}"/>
    <cellStyle name="Nota 117 8" xfId="25323" xr:uid="{00000000-0005-0000-0000-0000766E0000}"/>
    <cellStyle name="Nota 117 9" xfId="28632" xr:uid="{00000000-0005-0000-0000-0000776E0000}"/>
    <cellStyle name="Nota 118" xfId="1947" xr:uid="{00000000-0005-0000-0000-0000786E0000}"/>
    <cellStyle name="Nota 118 2" xfId="5311" xr:uid="{00000000-0005-0000-0000-0000796E0000}"/>
    <cellStyle name="Nota 118 3" xfId="8619" xr:uid="{00000000-0005-0000-0000-00007A6E0000}"/>
    <cellStyle name="Nota 118 4" xfId="12008" xr:uid="{00000000-0005-0000-0000-00007B6E0000}"/>
    <cellStyle name="Nota 118 5" xfId="15322" xr:uid="{00000000-0005-0000-0000-00007C6E0000}"/>
    <cellStyle name="Nota 118 6" xfId="18631" xr:uid="{00000000-0005-0000-0000-00007D6E0000}"/>
    <cellStyle name="Nota 118 7" xfId="21972" xr:uid="{00000000-0005-0000-0000-00007E6E0000}"/>
    <cellStyle name="Nota 118 8" xfId="25337" xr:uid="{00000000-0005-0000-0000-00007F6E0000}"/>
    <cellStyle name="Nota 118 9" xfId="28646" xr:uid="{00000000-0005-0000-0000-0000806E0000}"/>
    <cellStyle name="Nota 119" xfId="1961" xr:uid="{00000000-0005-0000-0000-0000816E0000}"/>
    <cellStyle name="Nota 119 2" xfId="5325" xr:uid="{00000000-0005-0000-0000-0000826E0000}"/>
    <cellStyle name="Nota 119 3" xfId="8633" xr:uid="{00000000-0005-0000-0000-0000836E0000}"/>
    <cellStyle name="Nota 119 4" xfId="12022" xr:uid="{00000000-0005-0000-0000-0000846E0000}"/>
    <cellStyle name="Nota 119 5" xfId="15336" xr:uid="{00000000-0005-0000-0000-0000856E0000}"/>
    <cellStyle name="Nota 119 6" xfId="18645" xr:uid="{00000000-0005-0000-0000-0000866E0000}"/>
    <cellStyle name="Nota 119 7" xfId="21986" xr:uid="{00000000-0005-0000-0000-0000876E0000}"/>
    <cellStyle name="Nota 119 8" xfId="25351" xr:uid="{00000000-0005-0000-0000-0000886E0000}"/>
    <cellStyle name="Nota 119 9" xfId="28660" xr:uid="{00000000-0005-0000-0000-0000896E0000}"/>
    <cellStyle name="Nota 12" xfId="511" xr:uid="{00000000-0005-0000-0000-00008A6E0000}"/>
    <cellStyle name="Nota 12 2" xfId="3875" xr:uid="{00000000-0005-0000-0000-00008B6E0000}"/>
    <cellStyle name="Nota 12 3" xfId="7183" xr:uid="{00000000-0005-0000-0000-00008C6E0000}"/>
    <cellStyle name="Nota 12 4" xfId="10572" xr:uid="{00000000-0005-0000-0000-00008D6E0000}"/>
    <cellStyle name="Nota 12 5" xfId="13886" xr:uid="{00000000-0005-0000-0000-00008E6E0000}"/>
    <cellStyle name="Nota 12 6" xfId="17195" xr:uid="{00000000-0005-0000-0000-00008F6E0000}"/>
    <cellStyle name="Nota 12 7" xfId="20536" xr:uid="{00000000-0005-0000-0000-0000906E0000}"/>
    <cellStyle name="Nota 12 8" xfId="23901" xr:uid="{00000000-0005-0000-0000-0000916E0000}"/>
    <cellStyle name="Nota 12 9" xfId="27210" xr:uid="{00000000-0005-0000-0000-0000926E0000}"/>
    <cellStyle name="Nota 120" xfId="1975" xr:uid="{00000000-0005-0000-0000-0000936E0000}"/>
    <cellStyle name="Nota 120 2" xfId="5339" xr:uid="{00000000-0005-0000-0000-0000946E0000}"/>
    <cellStyle name="Nota 120 3" xfId="8647" xr:uid="{00000000-0005-0000-0000-0000956E0000}"/>
    <cellStyle name="Nota 120 4" xfId="12036" xr:uid="{00000000-0005-0000-0000-0000966E0000}"/>
    <cellStyle name="Nota 120 5" xfId="15350" xr:uid="{00000000-0005-0000-0000-0000976E0000}"/>
    <cellStyle name="Nota 120 6" xfId="18659" xr:uid="{00000000-0005-0000-0000-0000986E0000}"/>
    <cellStyle name="Nota 120 7" xfId="22000" xr:uid="{00000000-0005-0000-0000-0000996E0000}"/>
    <cellStyle name="Nota 120 8" xfId="25365" xr:uid="{00000000-0005-0000-0000-00009A6E0000}"/>
    <cellStyle name="Nota 120 9" xfId="28674" xr:uid="{00000000-0005-0000-0000-00009B6E0000}"/>
    <cellStyle name="Nota 121" xfId="1989" xr:uid="{00000000-0005-0000-0000-00009C6E0000}"/>
    <cellStyle name="Nota 121 2" xfId="5353" xr:uid="{00000000-0005-0000-0000-00009D6E0000}"/>
    <cellStyle name="Nota 121 3" xfId="8661" xr:uid="{00000000-0005-0000-0000-00009E6E0000}"/>
    <cellStyle name="Nota 121 4" xfId="12050" xr:uid="{00000000-0005-0000-0000-00009F6E0000}"/>
    <cellStyle name="Nota 121 5" xfId="15364" xr:uid="{00000000-0005-0000-0000-0000A06E0000}"/>
    <cellStyle name="Nota 121 6" xfId="18673" xr:uid="{00000000-0005-0000-0000-0000A16E0000}"/>
    <cellStyle name="Nota 121 7" xfId="22014" xr:uid="{00000000-0005-0000-0000-0000A26E0000}"/>
    <cellStyle name="Nota 121 8" xfId="25379" xr:uid="{00000000-0005-0000-0000-0000A36E0000}"/>
    <cellStyle name="Nota 121 9" xfId="28688" xr:uid="{00000000-0005-0000-0000-0000A46E0000}"/>
    <cellStyle name="Nota 122" xfId="2002" xr:uid="{00000000-0005-0000-0000-0000A56E0000}"/>
    <cellStyle name="Nota 122 2" xfId="5366" xr:uid="{00000000-0005-0000-0000-0000A66E0000}"/>
    <cellStyle name="Nota 122 3" xfId="8674" xr:uid="{00000000-0005-0000-0000-0000A76E0000}"/>
    <cellStyle name="Nota 122 4" xfId="12063" xr:uid="{00000000-0005-0000-0000-0000A86E0000}"/>
    <cellStyle name="Nota 122 5" xfId="15377" xr:uid="{00000000-0005-0000-0000-0000A96E0000}"/>
    <cellStyle name="Nota 122 6" xfId="18686" xr:uid="{00000000-0005-0000-0000-0000AA6E0000}"/>
    <cellStyle name="Nota 122 7" xfId="22027" xr:uid="{00000000-0005-0000-0000-0000AB6E0000}"/>
    <cellStyle name="Nota 122 8" xfId="25392" xr:uid="{00000000-0005-0000-0000-0000AC6E0000}"/>
    <cellStyle name="Nota 122 9" xfId="28701" xr:uid="{00000000-0005-0000-0000-0000AD6E0000}"/>
    <cellStyle name="Nota 123" xfId="2016" xr:uid="{00000000-0005-0000-0000-0000AE6E0000}"/>
    <cellStyle name="Nota 123 2" xfId="5380" xr:uid="{00000000-0005-0000-0000-0000AF6E0000}"/>
    <cellStyle name="Nota 123 3" xfId="8688" xr:uid="{00000000-0005-0000-0000-0000B06E0000}"/>
    <cellStyle name="Nota 123 4" xfId="12077" xr:uid="{00000000-0005-0000-0000-0000B16E0000}"/>
    <cellStyle name="Nota 123 5" xfId="15391" xr:uid="{00000000-0005-0000-0000-0000B26E0000}"/>
    <cellStyle name="Nota 123 6" xfId="18700" xr:uid="{00000000-0005-0000-0000-0000B36E0000}"/>
    <cellStyle name="Nota 123 7" xfId="22041" xr:uid="{00000000-0005-0000-0000-0000B46E0000}"/>
    <cellStyle name="Nota 123 8" xfId="25406" xr:uid="{00000000-0005-0000-0000-0000B56E0000}"/>
    <cellStyle name="Nota 123 9" xfId="28715" xr:uid="{00000000-0005-0000-0000-0000B66E0000}"/>
    <cellStyle name="Nota 124" xfId="2030" xr:uid="{00000000-0005-0000-0000-0000B76E0000}"/>
    <cellStyle name="Nota 124 2" xfId="5394" xr:uid="{00000000-0005-0000-0000-0000B86E0000}"/>
    <cellStyle name="Nota 124 3" xfId="8702" xr:uid="{00000000-0005-0000-0000-0000B96E0000}"/>
    <cellStyle name="Nota 124 4" xfId="12091" xr:uid="{00000000-0005-0000-0000-0000BA6E0000}"/>
    <cellStyle name="Nota 124 5" xfId="15405" xr:uid="{00000000-0005-0000-0000-0000BB6E0000}"/>
    <cellStyle name="Nota 124 6" xfId="18714" xr:uid="{00000000-0005-0000-0000-0000BC6E0000}"/>
    <cellStyle name="Nota 124 7" xfId="22055" xr:uid="{00000000-0005-0000-0000-0000BD6E0000}"/>
    <cellStyle name="Nota 124 8" xfId="25420" xr:uid="{00000000-0005-0000-0000-0000BE6E0000}"/>
    <cellStyle name="Nota 124 9" xfId="28729" xr:uid="{00000000-0005-0000-0000-0000BF6E0000}"/>
    <cellStyle name="Nota 125" xfId="2044" xr:uid="{00000000-0005-0000-0000-0000C06E0000}"/>
    <cellStyle name="Nota 125 2" xfId="5408" xr:uid="{00000000-0005-0000-0000-0000C16E0000}"/>
    <cellStyle name="Nota 125 3" xfId="8716" xr:uid="{00000000-0005-0000-0000-0000C26E0000}"/>
    <cellStyle name="Nota 125 4" xfId="12105" xr:uid="{00000000-0005-0000-0000-0000C36E0000}"/>
    <cellStyle name="Nota 125 5" xfId="15419" xr:uid="{00000000-0005-0000-0000-0000C46E0000}"/>
    <cellStyle name="Nota 125 6" xfId="18728" xr:uid="{00000000-0005-0000-0000-0000C56E0000}"/>
    <cellStyle name="Nota 125 7" xfId="22069" xr:uid="{00000000-0005-0000-0000-0000C66E0000}"/>
    <cellStyle name="Nota 125 8" xfId="25434" xr:uid="{00000000-0005-0000-0000-0000C76E0000}"/>
    <cellStyle name="Nota 125 9" xfId="28743" xr:uid="{00000000-0005-0000-0000-0000C86E0000}"/>
    <cellStyle name="Nota 126" xfId="2058" xr:uid="{00000000-0005-0000-0000-0000C96E0000}"/>
    <cellStyle name="Nota 126 2" xfId="5422" xr:uid="{00000000-0005-0000-0000-0000CA6E0000}"/>
    <cellStyle name="Nota 126 3" xfId="8730" xr:uid="{00000000-0005-0000-0000-0000CB6E0000}"/>
    <cellStyle name="Nota 126 4" xfId="12119" xr:uid="{00000000-0005-0000-0000-0000CC6E0000}"/>
    <cellStyle name="Nota 126 5" xfId="15433" xr:uid="{00000000-0005-0000-0000-0000CD6E0000}"/>
    <cellStyle name="Nota 126 6" xfId="18742" xr:uid="{00000000-0005-0000-0000-0000CE6E0000}"/>
    <cellStyle name="Nota 126 7" xfId="22083" xr:uid="{00000000-0005-0000-0000-0000CF6E0000}"/>
    <cellStyle name="Nota 126 8" xfId="25448" xr:uid="{00000000-0005-0000-0000-0000D06E0000}"/>
    <cellStyle name="Nota 126 9" xfId="28757" xr:uid="{00000000-0005-0000-0000-0000D16E0000}"/>
    <cellStyle name="Nota 127" xfId="2072" xr:uid="{00000000-0005-0000-0000-0000D26E0000}"/>
    <cellStyle name="Nota 127 2" xfId="5436" xr:uid="{00000000-0005-0000-0000-0000D36E0000}"/>
    <cellStyle name="Nota 127 3" xfId="8744" xr:uid="{00000000-0005-0000-0000-0000D46E0000}"/>
    <cellStyle name="Nota 127 4" xfId="12133" xr:uid="{00000000-0005-0000-0000-0000D56E0000}"/>
    <cellStyle name="Nota 127 5" xfId="15447" xr:uid="{00000000-0005-0000-0000-0000D66E0000}"/>
    <cellStyle name="Nota 127 6" xfId="18756" xr:uid="{00000000-0005-0000-0000-0000D76E0000}"/>
    <cellStyle name="Nota 127 7" xfId="22097" xr:uid="{00000000-0005-0000-0000-0000D86E0000}"/>
    <cellStyle name="Nota 127 8" xfId="25462" xr:uid="{00000000-0005-0000-0000-0000D96E0000}"/>
    <cellStyle name="Nota 127 9" xfId="28771" xr:uid="{00000000-0005-0000-0000-0000DA6E0000}"/>
    <cellStyle name="Nota 128" xfId="2086" xr:uid="{00000000-0005-0000-0000-0000DB6E0000}"/>
    <cellStyle name="Nota 128 2" xfId="5450" xr:uid="{00000000-0005-0000-0000-0000DC6E0000}"/>
    <cellStyle name="Nota 128 3" xfId="8758" xr:uid="{00000000-0005-0000-0000-0000DD6E0000}"/>
    <cellStyle name="Nota 128 4" xfId="12147" xr:uid="{00000000-0005-0000-0000-0000DE6E0000}"/>
    <cellStyle name="Nota 128 5" xfId="15461" xr:uid="{00000000-0005-0000-0000-0000DF6E0000}"/>
    <cellStyle name="Nota 128 6" xfId="18770" xr:uid="{00000000-0005-0000-0000-0000E06E0000}"/>
    <cellStyle name="Nota 128 7" xfId="22111" xr:uid="{00000000-0005-0000-0000-0000E16E0000}"/>
    <cellStyle name="Nota 128 8" xfId="25476" xr:uid="{00000000-0005-0000-0000-0000E26E0000}"/>
    <cellStyle name="Nota 128 9" xfId="28785" xr:uid="{00000000-0005-0000-0000-0000E36E0000}"/>
    <cellStyle name="Nota 129" xfId="2100" xr:uid="{00000000-0005-0000-0000-0000E46E0000}"/>
    <cellStyle name="Nota 129 2" xfId="5464" xr:uid="{00000000-0005-0000-0000-0000E56E0000}"/>
    <cellStyle name="Nota 129 3" xfId="8772" xr:uid="{00000000-0005-0000-0000-0000E66E0000}"/>
    <cellStyle name="Nota 129 4" xfId="12161" xr:uid="{00000000-0005-0000-0000-0000E76E0000}"/>
    <cellStyle name="Nota 129 5" xfId="15475" xr:uid="{00000000-0005-0000-0000-0000E86E0000}"/>
    <cellStyle name="Nota 129 6" xfId="18784" xr:uid="{00000000-0005-0000-0000-0000E96E0000}"/>
    <cellStyle name="Nota 129 7" xfId="22125" xr:uid="{00000000-0005-0000-0000-0000EA6E0000}"/>
    <cellStyle name="Nota 129 8" xfId="25490" xr:uid="{00000000-0005-0000-0000-0000EB6E0000}"/>
    <cellStyle name="Nota 129 9" xfId="28799" xr:uid="{00000000-0005-0000-0000-0000EC6E0000}"/>
    <cellStyle name="Nota 13" xfId="524" xr:uid="{00000000-0005-0000-0000-0000ED6E0000}"/>
    <cellStyle name="Nota 13 2" xfId="3888" xr:uid="{00000000-0005-0000-0000-0000EE6E0000}"/>
    <cellStyle name="Nota 13 3" xfId="7196" xr:uid="{00000000-0005-0000-0000-0000EF6E0000}"/>
    <cellStyle name="Nota 13 4" xfId="10585" xr:uid="{00000000-0005-0000-0000-0000F06E0000}"/>
    <cellStyle name="Nota 13 5" xfId="13899" xr:uid="{00000000-0005-0000-0000-0000F16E0000}"/>
    <cellStyle name="Nota 13 6" xfId="17208" xr:uid="{00000000-0005-0000-0000-0000F26E0000}"/>
    <cellStyle name="Nota 13 7" xfId="20549" xr:uid="{00000000-0005-0000-0000-0000F36E0000}"/>
    <cellStyle name="Nota 13 8" xfId="23914" xr:uid="{00000000-0005-0000-0000-0000F46E0000}"/>
    <cellStyle name="Nota 13 9" xfId="27223" xr:uid="{00000000-0005-0000-0000-0000F56E0000}"/>
    <cellStyle name="Nota 130" xfId="2114" xr:uid="{00000000-0005-0000-0000-0000F66E0000}"/>
    <cellStyle name="Nota 130 2" xfId="5478" xr:uid="{00000000-0005-0000-0000-0000F76E0000}"/>
    <cellStyle name="Nota 130 3" xfId="8786" xr:uid="{00000000-0005-0000-0000-0000F86E0000}"/>
    <cellStyle name="Nota 130 4" xfId="12175" xr:uid="{00000000-0005-0000-0000-0000F96E0000}"/>
    <cellStyle name="Nota 130 5" xfId="15489" xr:uid="{00000000-0005-0000-0000-0000FA6E0000}"/>
    <cellStyle name="Nota 130 6" xfId="18798" xr:uid="{00000000-0005-0000-0000-0000FB6E0000}"/>
    <cellStyle name="Nota 130 7" xfId="22139" xr:uid="{00000000-0005-0000-0000-0000FC6E0000}"/>
    <cellStyle name="Nota 130 8" xfId="25504" xr:uid="{00000000-0005-0000-0000-0000FD6E0000}"/>
    <cellStyle name="Nota 130 9" xfId="28813" xr:uid="{00000000-0005-0000-0000-0000FE6E0000}"/>
    <cellStyle name="Nota 131" xfId="2128" xr:uid="{00000000-0005-0000-0000-0000FF6E0000}"/>
    <cellStyle name="Nota 131 2" xfId="5492" xr:uid="{00000000-0005-0000-0000-0000006F0000}"/>
    <cellStyle name="Nota 131 3" xfId="8800" xr:uid="{00000000-0005-0000-0000-0000016F0000}"/>
    <cellStyle name="Nota 131 4" xfId="12189" xr:uid="{00000000-0005-0000-0000-0000026F0000}"/>
    <cellStyle name="Nota 131 5" xfId="15503" xr:uid="{00000000-0005-0000-0000-0000036F0000}"/>
    <cellStyle name="Nota 131 6" xfId="18812" xr:uid="{00000000-0005-0000-0000-0000046F0000}"/>
    <cellStyle name="Nota 131 7" xfId="22153" xr:uid="{00000000-0005-0000-0000-0000056F0000}"/>
    <cellStyle name="Nota 131 8" xfId="25518" xr:uid="{00000000-0005-0000-0000-0000066F0000}"/>
    <cellStyle name="Nota 131 9" xfId="28827" xr:uid="{00000000-0005-0000-0000-0000076F0000}"/>
    <cellStyle name="Nota 132" xfId="2142" xr:uid="{00000000-0005-0000-0000-0000086F0000}"/>
    <cellStyle name="Nota 132 2" xfId="5506" xr:uid="{00000000-0005-0000-0000-0000096F0000}"/>
    <cellStyle name="Nota 132 3" xfId="8814" xr:uid="{00000000-0005-0000-0000-00000A6F0000}"/>
    <cellStyle name="Nota 132 4" xfId="12203" xr:uid="{00000000-0005-0000-0000-00000B6F0000}"/>
    <cellStyle name="Nota 132 5" xfId="15517" xr:uid="{00000000-0005-0000-0000-00000C6F0000}"/>
    <cellStyle name="Nota 132 6" xfId="18826" xr:uid="{00000000-0005-0000-0000-00000D6F0000}"/>
    <cellStyle name="Nota 132 7" xfId="22167" xr:uid="{00000000-0005-0000-0000-00000E6F0000}"/>
    <cellStyle name="Nota 132 8" xfId="25532" xr:uid="{00000000-0005-0000-0000-00000F6F0000}"/>
    <cellStyle name="Nota 132 9" xfId="28841" xr:uid="{00000000-0005-0000-0000-0000106F0000}"/>
    <cellStyle name="Nota 133" xfId="2156" xr:uid="{00000000-0005-0000-0000-0000116F0000}"/>
    <cellStyle name="Nota 133 2" xfId="5520" xr:uid="{00000000-0005-0000-0000-0000126F0000}"/>
    <cellStyle name="Nota 133 3" xfId="8828" xr:uid="{00000000-0005-0000-0000-0000136F0000}"/>
    <cellStyle name="Nota 133 4" xfId="12217" xr:uid="{00000000-0005-0000-0000-0000146F0000}"/>
    <cellStyle name="Nota 133 5" xfId="15531" xr:uid="{00000000-0005-0000-0000-0000156F0000}"/>
    <cellStyle name="Nota 133 6" xfId="18840" xr:uid="{00000000-0005-0000-0000-0000166F0000}"/>
    <cellStyle name="Nota 133 7" xfId="22181" xr:uid="{00000000-0005-0000-0000-0000176F0000}"/>
    <cellStyle name="Nota 133 8" xfId="25546" xr:uid="{00000000-0005-0000-0000-0000186F0000}"/>
    <cellStyle name="Nota 133 9" xfId="28855" xr:uid="{00000000-0005-0000-0000-0000196F0000}"/>
    <cellStyle name="Nota 134" xfId="2170" xr:uid="{00000000-0005-0000-0000-00001A6F0000}"/>
    <cellStyle name="Nota 134 2" xfId="5534" xr:uid="{00000000-0005-0000-0000-00001B6F0000}"/>
    <cellStyle name="Nota 134 3" xfId="8842" xr:uid="{00000000-0005-0000-0000-00001C6F0000}"/>
    <cellStyle name="Nota 134 4" xfId="12231" xr:uid="{00000000-0005-0000-0000-00001D6F0000}"/>
    <cellStyle name="Nota 134 5" xfId="15545" xr:uid="{00000000-0005-0000-0000-00001E6F0000}"/>
    <cellStyle name="Nota 134 6" xfId="18854" xr:uid="{00000000-0005-0000-0000-00001F6F0000}"/>
    <cellStyle name="Nota 134 7" xfId="22195" xr:uid="{00000000-0005-0000-0000-0000206F0000}"/>
    <cellStyle name="Nota 134 8" xfId="25560" xr:uid="{00000000-0005-0000-0000-0000216F0000}"/>
    <cellStyle name="Nota 134 9" xfId="28869" xr:uid="{00000000-0005-0000-0000-0000226F0000}"/>
    <cellStyle name="Nota 135" xfId="2184" xr:uid="{00000000-0005-0000-0000-0000236F0000}"/>
    <cellStyle name="Nota 135 2" xfId="5548" xr:uid="{00000000-0005-0000-0000-0000246F0000}"/>
    <cellStyle name="Nota 135 3" xfId="8856" xr:uid="{00000000-0005-0000-0000-0000256F0000}"/>
    <cellStyle name="Nota 135 4" xfId="12245" xr:uid="{00000000-0005-0000-0000-0000266F0000}"/>
    <cellStyle name="Nota 135 5" xfId="15559" xr:uid="{00000000-0005-0000-0000-0000276F0000}"/>
    <cellStyle name="Nota 135 6" xfId="18868" xr:uid="{00000000-0005-0000-0000-0000286F0000}"/>
    <cellStyle name="Nota 135 7" xfId="22209" xr:uid="{00000000-0005-0000-0000-0000296F0000}"/>
    <cellStyle name="Nota 135 8" xfId="25574" xr:uid="{00000000-0005-0000-0000-00002A6F0000}"/>
    <cellStyle name="Nota 135 9" xfId="28883" xr:uid="{00000000-0005-0000-0000-00002B6F0000}"/>
    <cellStyle name="Nota 136" xfId="2198" xr:uid="{00000000-0005-0000-0000-00002C6F0000}"/>
    <cellStyle name="Nota 136 2" xfId="5562" xr:uid="{00000000-0005-0000-0000-00002D6F0000}"/>
    <cellStyle name="Nota 136 3" xfId="8870" xr:uid="{00000000-0005-0000-0000-00002E6F0000}"/>
    <cellStyle name="Nota 136 4" xfId="12259" xr:uid="{00000000-0005-0000-0000-00002F6F0000}"/>
    <cellStyle name="Nota 136 5" xfId="15573" xr:uid="{00000000-0005-0000-0000-0000306F0000}"/>
    <cellStyle name="Nota 136 6" xfId="18882" xr:uid="{00000000-0005-0000-0000-0000316F0000}"/>
    <cellStyle name="Nota 136 7" xfId="22223" xr:uid="{00000000-0005-0000-0000-0000326F0000}"/>
    <cellStyle name="Nota 136 8" xfId="25588" xr:uid="{00000000-0005-0000-0000-0000336F0000}"/>
    <cellStyle name="Nota 136 9" xfId="28897" xr:uid="{00000000-0005-0000-0000-0000346F0000}"/>
    <cellStyle name="Nota 137" xfId="2212" xr:uid="{00000000-0005-0000-0000-0000356F0000}"/>
    <cellStyle name="Nota 137 2" xfId="5576" xr:uid="{00000000-0005-0000-0000-0000366F0000}"/>
    <cellStyle name="Nota 137 3" xfId="8884" xr:uid="{00000000-0005-0000-0000-0000376F0000}"/>
    <cellStyle name="Nota 137 4" xfId="12273" xr:uid="{00000000-0005-0000-0000-0000386F0000}"/>
    <cellStyle name="Nota 137 5" xfId="15587" xr:uid="{00000000-0005-0000-0000-0000396F0000}"/>
    <cellStyle name="Nota 137 6" xfId="18896" xr:uid="{00000000-0005-0000-0000-00003A6F0000}"/>
    <cellStyle name="Nota 137 7" xfId="22237" xr:uid="{00000000-0005-0000-0000-00003B6F0000}"/>
    <cellStyle name="Nota 137 8" xfId="25602" xr:uid="{00000000-0005-0000-0000-00003C6F0000}"/>
    <cellStyle name="Nota 137 9" xfId="28911" xr:uid="{00000000-0005-0000-0000-00003D6F0000}"/>
    <cellStyle name="Nota 138" xfId="2226" xr:uid="{00000000-0005-0000-0000-00003E6F0000}"/>
    <cellStyle name="Nota 138 2" xfId="5590" xr:uid="{00000000-0005-0000-0000-00003F6F0000}"/>
    <cellStyle name="Nota 138 3" xfId="8898" xr:uid="{00000000-0005-0000-0000-0000406F0000}"/>
    <cellStyle name="Nota 138 4" xfId="12287" xr:uid="{00000000-0005-0000-0000-0000416F0000}"/>
    <cellStyle name="Nota 138 5" xfId="15601" xr:uid="{00000000-0005-0000-0000-0000426F0000}"/>
    <cellStyle name="Nota 138 6" xfId="18910" xr:uid="{00000000-0005-0000-0000-0000436F0000}"/>
    <cellStyle name="Nota 138 7" xfId="22251" xr:uid="{00000000-0005-0000-0000-0000446F0000}"/>
    <cellStyle name="Nota 138 8" xfId="25616" xr:uid="{00000000-0005-0000-0000-0000456F0000}"/>
    <cellStyle name="Nota 138 9" xfId="28925" xr:uid="{00000000-0005-0000-0000-0000466F0000}"/>
    <cellStyle name="Nota 139" xfId="2240" xr:uid="{00000000-0005-0000-0000-0000476F0000}"/>
    <cellStyle name="Nota 139 2" xfId="5604" xr:uid="{00000000-0005-0000-0000-0000486F0000}"/>
    <cellStyle name="Nota 139 3" xfId="8912" xr:uid="{00000000-0005-0000-0000-0000496F0000}"/>
    <cellStyle name="Nota 139 4" xfId="12301" xr:uid="{00000000-0005-0000-0000-00004A6F0000}"/>
    <cellStyle name="Nota 139 5" xfId="15615" xr:uid="{00000000-0005-0000-0000-00004B6F0000}"/>
    <cellStyle name="Nota 139 6" xfId="18924" xr:uid="{00000000-0005-0000-0000-00004C6F0000}"/>
    <cellStyle name="Nota 139 7" xfId="22265" xr:uid="{00000000-0005-0000-0000-00004D6F0000}"/>
    <cellStyle name="Nota 139 8" xfId="25630" xr:uid="{00000000-0005-0000-0000-00004E6F0000}"/>
    <cellStyle name="Nota 139 9" xfId="28939" xr:uid="{00000000-0005-0000-0000-00004F6F0000}"/>
    <cellStyle name="Nota 14" xfId="537" xr:uid="{00000000-0005-0000-0000-0000506F0000}"/>
    <cellStyle name="Nota 14 2" xfId="3901" xr:uid="{00000000-0005-0000-0000-0000516F0000}"/>
    <cellStyle name="Nota 14 3" xfId="7209" xr:uid="{00000000-0005-0000-0000-0000526F0000}"/>
    <cellStyle name="Nota 14 4" xfId="10598" xr:uid="{00000000-0005-0000-0000-0000536F0000}"/>
    <cellStyle name="Nota 14 5" xfId="13912" xr:uid="{00000000-0005-0000-0000-0000546F0000}"/>
    <cellStyle name="Nota 14 6" xfId="17221" xr:uid="{00000000-0005-0000-0000-0000556F0000}"/>
    <cellStyle name="Nota 14 7" xfId="20562" xr:uid="{00000000-0005-0000-0000-0000566F0000}"/>
    <cellStyle name="Nota 14 8" xfId="23927" xr:uid="{00000000-0005-0000-0000-0000576F0000}"/>
    <cellStyle name="Nota 14 9" xfId="27236" xr:uid="{00000000-0005-0000-0000-0000586F0000}"/>
    <cellStyle name="Nota 140" xfId="2254" xr:uid="{00000000-0005-0000-0000-0000596F0000}"/>
    <cellStyle name="Nota 140 2" xfId="5618" xr:uid="{00000000-0005-0000-0000-00005A6F0000}"/>
    <cellStyle name="Nota 140 3" xfId="8926" xr:uid="{00000000-0005-0000-0000-00005B6F0000}"/>
    <cellStyle name="Nota 140 4" xfId="12315" xr:uid="{00000000-0005-0000-0000-00005C6F0000}"/>
    <cellStyle name="Nota 140 5" xfId="15629" xr:uid="{00000000-0005-0000-0000-00005D6F0000}"/>
    <cellStyle name="Nota 140 6" xfId="18938" xr:uid="{00000000-0005-0000-0000-00005E6F0000}"/>
    <cellStyle name="Nota 140 7" xfId="22279" xr:uid="{00000000-0005-0000-0000-00005F6F0000}"/>
    <cellStyle name="Nota 140 8" xfId="25644" xr:uid="{00000000-0005-0000-0000-0000606F0000}"/>
    <cellStyle name="Nota 140 9" xfId="28953" xr:uid="{00000000-0005-0000-0000-0000616F0000}"/>
    <cellStyle name="Nota 141" xfId="2268" xr:uid="{00000000-0005-0000-0000-0000626F0000}"/>
    <cellStyle name="Nota 141 2" xfId="5632" xr:uid="{00000000-0005-0000-0000-0000636F0000}"/>
    <cellStyle name="Nota 141 3" xfId="8940" xr:uid="{00000000-0005-0000-0000-0000646F0000}"/>
    <cellStyle name="Nota 141 4" xfId="12329" xr:uid="{00000000-0005-0000-0000-0000656F0000}"/>
    <cellStyle name="Nota 141 5" xfId="15643" xr:uid="{00000000-0005-0000-0000-0000666F0000}"/>
    <cellStyle name="Nota 141 6" xfId="18952" xr:uid="{00000000-0005-0000-0000-0000676F0000}"/>
    <cellStyle name="Nota 141 7" xfId="22293" xr:uid="{00000000-0005-0000-0000-0000686F0000}"/>
    <cellStyle name="Nota 141 8" xfId="25658" xr:uid="{00000000-0005-0000-0000-0000696F0000}"/>
    <cellStyle name="Nota 141 9" xfId="28967" xr:uid="{00000000-0005-0000-0000-00006A6F0000}"/>
    <cellStyle name="Nota 142" xfId="2282" xr:uid="{00000000-0005-0000-0000-00006B6F0000}"/>
    <cellStyle name="Nota 142 2" xfId="5646" xr:uid="{00000000-0005-0000-0000-00006C6F0000}"/>
    <cellStyle name="Nota 142 3" xfId="8954" xr:uid="{00000000-0005-0000-0000-00006D6F0000}"/>
    <cellStyle name="Nota 142 4" xfId="12343" xr:uid="{00000000-0005-0000-0000-00006E6F0000}"/>
    <cellStyle name="Nota 142 5" xfId="15657" xr:uid="{00000000-0005-0000-0000-00006F6F0000}"/>
    <cellStyle name="Nota 142 6" xfId="18966" xr:uid="{00000000-0005-0000-0000-0000706F0000}"/>
    <cellStyle name="Nota 142 7" xfId="22307" xr:uid="{00000000-0005-0000-0000-0000716F0000}"/>
    <cellStyle name="Nota 142 8" xfId="25672" xr:uid="{00000000-0005-0000-0000-0000726F0000}"/>
    <cellStyle name="Nota 142 9" xfId="28981" xr:uid="{00000000-0005-0000-0000-0000736F0000}"/>
    <cellStyle name="Nota 143" xfId="2296" xr:uid="{00000000-0005-0000-0000-0000746F0000}"/>
    <cellStyle name="Nota 143 2" xfId="5660" xr:uid="{00000000-0005-0000-0000-0000756F0000}"/>
    <cellStyle name="Nota 143 3" xfId="8968" xr:uid="{00000000-0005-0000-0000-0000766F0000}"/>
    <cellStyle name="Nota 143 4" xfId="12357" xr:uid="{00000000-0005-0000-0000-0000776F0000}"/>
    <cellStyle name="Nota 143 5" xfId="15671" xr:uid="{00000000-0005-0000-0000-0000786F0000}"/>
    <cellStyle name="Nota 143 6" xfId="18980" xr:uid="{00000000-0005-0000-0000-0000796F0000}"/>
    <cellStyle name="Nota 143 7" xfId="22321" xr:uid="{00000000-0005-0000-0000-00007A6F0000}"/>
    <cellStyle name="Nota 143 8" xfId="25686" xr:uid="{00000000-0005-0000-0000-00007B6F0000}"/>
    <cellStyle name="Nota 143 9" xfId="28995" xr:uid="{00000000-0005-0000-0000-00007C6F0000}"/>
    <cellStyle name="Nota 144" xfId="2310" xr:uid="{00000000-0005-0000-0000-00007D6F0000}"/>
    <cellStyle name="Nota 144 2" xfId="5674" xr:uid="{00000000-0005-0000-0000-00007E6F0000}"/>
    <cellStyle name="Nota 144 3" xfId="8982" xr:uid="{00000000-0005-0000-0000-00007F6F0000}"/>
    <cellStyle name="Nota 144 4" xfId="12371" xr:uid="{00000000-0005-0000-0000-0000806F0000}"/>
    <cellStyle name="Nota 144 5" xfId="15685" xr:uid="{00000000-0005-0000-0000-0000816F0000}"/>
    <cellStyle name="Nota 144 6" xfId="18994" xr:uid="{00000000-0005-0000-0000-0000826F0000}"/>
    <cellStyle name="Nota 144 7" xfId="22335" xr:uid="{00000000-0005-0000-0000-0000836F0000}"/>
    <cellStyle name="Nota 144 8" xfId="25700" xr:uid="{00000000-0005-0000-0000-0000846F0000}"/>
    <cellStyle name="Nota 144 9" xfId="29009" xr:uid="{00000000-0005-0000-0000-0000856F0000}"/>
    <cellStyle name="Nota 145" xfId="2324" xr:uid="{00000000-0005-0000-0000-0000866F0000}"/>
    <cellStyle name="Nota 145 2" xfId="5688" xr:uid="{00000000-0005-0000-0000-0000876F0000}"/>
    <cellStyle name="Nota 145 3" xfId="8996" xr:uid="{00000000-0005-0000-0000-0000886F0000}"/>
    <cellStyle name="Nota 145 4" xfId="12385" xr:uid="{00000000-0005-0000-0000-0000896F0000}"/>
    <cellStyle name="Nota 145 5" xfId="15699" xr:uid="{00000000-0005-0000-0000-00008A6F0000}"/>
    <cellStyle name="Nota 145 6" xfId="19008" xr:uid="{00000000-0005-0000-0000-00008B6F0000}"/>
    <cellStyle name="Nota 145 7" xfId="22349" xr:uid="{00000000-0005-0000-0000-00008C6F0000}"/>
    <cellStyle name="Nota 145 8" xfId="25714" xr:uid="{00000000-0005-0000-0000-00008D6F0000}"/>
    <cellStyle name="Nota 145 9" xfId="29023" xr:uid="{00000000-0005-0000-0000-00008E6F0000}"/>
    <cellStyle name="Nota 146" xfId="2338" xr:uid="{00000000-0005-0000-0000-00008F6F0000}"/>
    <cellStyle name="Nota 146 2" xfId="5702" xr:uid="{00000000-0005-0000-0000-0000906F0000}"/>
    <cellStyle name="Nota 146 3" xfId="9010" xr:uid="{00000000-0005-0000-0000-0000916F0000}"/>
    <cellStyle name="Nota 146 4" xfId="12399" xr:uid="{00000000-0005-0000-0000-0000926F0000}"/>
    <cellStyle name="Nota 146 5" xfId="15713" xr:uid="{00000000-0005-0000-0000-0000936F0000}"/>
    <cellStyle name="Nota 146 6" xfId="19022" xr:uid="{00000000-0005-0000-0000-0000946F0000}"/>
    <cellStyle name="Nota 146 7" xfId="22363" xr:uid="{00000000-0005-0000-0000-0000956F0000}"/>
    <cellStyle name="Nota 146 8" xfId="25728" xr:uid="{00000000-0005-0000-0000-0000966F0000}"/>
    <cellStyle name="Nota 146 9" xfId="29037" xr:uid="{00000000-0005-0000-0000-0000976F0000}"/>
    <cellStyle name="Nota 147" xfId="2352" xr:uid="{00000000-0005-0000-0000-0000986F0000}"/>
    <cellStyle name="Nota 147 2" xfId="5716" xr:uid="{00000000-0005-0000-0000-0000996F0000}"/>
    <cellStyle name="Nota 147 3" xfId="9024" xr:uid="{00000000-0005-0000-0000-00009A6F0000}"/>
    <cellStyle name="Nota 147 4" xfId="12413" xr:uid="{00000000-0005-0000-0000-00009B6F0000}"/>
    <cellStyle name="Nota 147 5" xfId="15727" xr:uid="{00000000-0005-0000-0000-00009C6F0000}"/>
    <cellStyle name="Nota 147 6" xfId="19036" xr:uid="{00000000-0005-0000-0000-00009D6F0000}"/>
    <cellStyle name="Nota 147 7" xfId="22377" xr:uid="{00000000-0005-0000-0000-00009E6F0000}"/>
    <cellStyle name="Nota 147 8" xfId="25742" xr:uid="{00000000-0005-0000-0000-00009F6F0000}"/>
    <cellStyle name="Nota 147 9" xfId="29051" xr:uid="{00000000-0005-0000-0000-0000A06F0000}"/>
    <cellStyle name="Nota 148" xfId="2363" xr:uid="{00000000-0005-0000-0000-0000A16F0000}"/>
    <cellStyle name="Nota 148 2" xfId="5727" xr:uid="{00000000-0005-0000-0000-0000A26F0000}"/>
    <cellStyle name="Nota 148 3" xfId="9035" xr:uid="{00000000-0005-0000-0000-0000A36F0000}"/>
    <cellStyle name="Nota 148 4" xfId="12424" xr:uid="{00000000-0005-0000-0000-0000A46F0000}"/>
    <cellStyle name="Nota 148 5" xfId="15738" xr:uid="{00000000-0005-0000-0000-0000A56F0000}"/>
    <cellStyle name="Nota 148 6" xfId="19047" xr:uid="{00000000-0005-0000-0000-0000A66F0000}"/>
    <cellStyle name="Nota 148 7" xfId="22388" xr:uid="{00000000-0005-0000-0000-0000A76F0000}"/>
    <cellStyle name="Nota 148 8" xfId="25753" xr:uid="{00000000-0005-0000-0000-0000A86F0000}"/>
    <cellStyle name="Nota 148 9" xfId="29062" xr:uid="{00000000-0005-0000-0000-0000A96F0000}"/>
    <cellStyle name="Nota 149" xfId="2377" xr:uid="{00000000-0005-0000-0000-0000AA6F0000}"/>
    <cellStyle name="Nota 149 2" xfId="5741" xr:uid="{00000000-0005-0000-0000-0000AB6F0000}"/>
    <cellStyle name="Nota 149 3" xfId="9049" xr:uid="{00000000-0005-0000-0000-0000AC6F0000}"/>
    <cellStyle name="Nota 149 4" xfId="12438" xr:uid="{00000000-0005-0000-0000-0000AD6F0000}"/>
    <cellStyle name="Nota 149 5" xfId="15752" xr:uid="{00000000-0005-0000-0000-0000AE6F0000}"/>
    <cellStyle name="Nota 149 6" xfId="19061" xr:uid="{00000000-0005-0000-0000-0000AF6F0000}"/>
    <cellStyle name="Nota 149 7" xfId="22402" xr:uid="{00000000-0005-0000-0000-0000B06F0000}"/>
    <cellStyle name="Nota 149 8" xfId="25767" xr:uid="{00000000-0005-0000-0000-0000B16F0000}"/>
    <cellStyle name="Nota 149 9" xfId="29076" xr:uid="{00000000-0005-0000-0000-0000B26F0000}"/>
    <cellStyle name="Nota 15" xfId="550" xr:uid="{00000000-0005-0000-0000-0000B36F0000}"/>
    <cellStyle name="Nota 15 2" xfId="3914" xr:uid="{00000000-0005-0000-0000-0000B46F0000}"/>
    <cellStyle name="Nota 15 3" xfId="7222" xr:uid="{00000000-0005-0000-0000-0000B56F0000}"/>
    <cellStyle name="Nota 15 4" xfId="10611" xr:uid="{00000000-0005-0000-0000-0000B66F0000}"/>
    <cellStyle name="Nota 15 5" xfId="13925" xr:uid="{00000000-0005-0000-0000-0000B76F0000}"/>
    <cellStyle name="Nota 15 6" xfId="17234" xr:uid="{00000000-0005-0000-0000-0000B86F0000}"/>
    <cellStyle name="Nota 15 7" xfId="20575" xr:uid="{00000000-0005-0000-0000-0000B96F0000}"/>
    <cellStyle name="Nota 15 8" xfId="23940" xr:uid="{00000000-0005-0000-0000-0000BA6F0000}"/>
    <cellStyle name="Nota 15 9" xfId="27249" xr:uid="{00000000-0005-0000-0000-0000BB6F0000}"/>
    <cellStyle name="Nota 150" xfId="2391" xr:uid="{00000000-0005-0000-0000-0000BC6F0000}"/>
    <cellStyle name="Nota 150 2" xfId="5755" xr:uid="{00000000-0005-0000-0000-0000BD6F0000}"/>
    <cellStyle name="Nota 150 3" xfId="9063" xr:uid="{00000000-0005-0000-0000-0000BE6F0000}"/>
    <cellStyle name="Nota 150 4" xfId="12452" xr:uid="{00000000-0005-0000-0000-0000BF6F0000}"/>
    <cellStyle name="Nota 150 5" xfId="15766" xr:uid="{00000000-0005-0000-0000-0000C06F0000}"/>
    <cellStyle name="Nota 150 6" xfId="19075" xr:uid="{00000000-0005-0000-0000-0000C16F0000}"/>
    <cellStyle name="Nota 150 7" xfId="22416" xr:uid="{00000000-0005-0000-0000-0000C26F0000}"/>
    <cellStyle name="Nota 150 8" xfId="25781" xr:uid="{00000000-0005-0000-0000-0000C36F0000}"/>
    <cellStyle name="Nota 150 9" xfId="29090" xr:uid="{00000000-0005-0000-0000-0000C46F0000}"/>
    <cellStyle name="Nota 151" xfId="2405" xr:uid="{00000000-0005-0000-0000-0000C56F0000}"/>
    <cellStyle name="Nota 151 2" xfId="5769" xr:uid="{00000000-0005-0000-0000-0000C66F0000}"/>
    <cellStyle name="Nota 151 3" xfId="9077" xr:uid="{00000000-0005-0000-0000-0000C76F0000}"/>
    <cellStyle name="Nota 151 4" xfId="12466" xr:uid="{00000000-0005-0000-0000-0000C86F0000}"/>
    <cellStyle name="Nota 151 5" xfId="15780" xr:uid="{00000000-0005-0000-0000-0000C96F0000}"/>
    <cellStyle name="Nota 151 6" xfId="19089" xr:uid="{00000000-0005-0000-0000-0000CA6F0000}"/>
    <cellStyle name="Nota 151 7" xfId="22430" xr:uid="{00000000-0005-0000-0000-0000CB6F0000}"/>
    <cellStyle name="Nota 151 8" xfId="25795" xr:uid="{00000000-0005-0000-0000-0000CC6F0000}"/>
    <cellStyle name="Nota 151 9" xfId="29104" xr:uid="{00000000-0005-0000-0000-0000CD6F0000}"/>
    <cellStyle name="Nota 152" xfId="2419" xr:uid="{00000000-0005-0000-0000-0000CE6F0000}"/>
    <cellStyle name="Nota 152 2" xfId="5783" xr:uid="{00000000-0005-0000-0000-0000CF6F0000}"/>
    <cellStyle name="Nota 152 3" xfId="9091" xr:uid="{00000000-0005-0000-0000-0000D06F0000}"/>
    <cellStyle name="Nota 152 4" xfId="12480" xr:uid="{00000000-0005-0000-0000-0000D16F0000}"/>
    <cellStyle name="Nota 152 5" xfId="15794" xr:uid="{00000000-0005-0000-0000-0000D26F0000}"/>
    <cellStyle name="Nota 152 6" xfId="19103" xr:uid="{00000000-0005-0000-0000-0000D36F0000}"/>
    <cellStyle name="Nota 152 7" xfId="22444" xr:uid="{00000000-0005-0000-0000-0000D46F0000}"/>
    <cellStyle name="Nota 152 8" xfId="25809" xr:uid="{00000000-0005-0000-0000-0000D56F0000}"/>
    <cellStyle name="Nota 152 9" xfId="29118" xr:uid="{00000000-0005-0000-0000-0000D66F0000}"/>
    <cellStyle name="Nota 153" xfId="2433" xr:uid="{00000000-0005-0000-0000-0000D76F0000}"/>
    <cellStyle name="Nota 153 2" xfId="5797" xr:uid="{00000000-0005-0000-0000-0000D86F0000}"/>
    <cellStyle name="Nota 153 3" xfId="9105" xr:uid="{00000000-0005-0000-0000-0000D96F0000}"/>
    <cellStyle name="Nota 153 4" xfId="12494" xr:uid="{00000000-0005-0000-0000-0000DA6F0000}"/>
    <cellStyle name="Nota 153 5" xfId="15808" xr:uid="{00000000-0005-0000-0000-0000DB6F0000}"/>
    <cellStyle name="Nota 153 6" xfId="19117" xr:uid="{00000000-0005-0000-0000-0000DC6F0000}"/>
    <cellStyle name="Nota 153 7" xfId="22458" xr:uid="{00000000-0005-0000-0000-0000DD6F0000}"/>
    <cellStyle name="Nota 153 8" xfId="25823" xr:uid="{00000000-0005-0000-0000-0000DE6F0000}"/>
    <cellStyle name="Nota 153 9" xfId="29132" xr:uid="{00000000-0005-0000-0000-0000DF6F0000}"/>
    <cellStyle name="Nota 154" xfId="2447" xr:uid="{00000000-0005-0000-0000-0000E06F0000}"/>
    <cellStyle name="Nota 154 2" xfId="5811" xr:uid="{00000000-0005-0000-0000-0000E16F0000}"/>
    <cellStyle name="Nota 154 3" xfId="9119" xr:uid="{00000000-0005-0000-0000-0000E26F0000}"/>
    <cellStyle name="Nota 154 4" xfId="12508" xr:uid="{00000000-0005-0000-0000-0000E36F0000}"/>
    <cellStyle name="Nota 154 5" xfId="15822" xr:uid="{00000000-0005-0000-0000-0000E46F0000}"/>
    <cellStyle name="Nota 154 6" xfId="19131" xr:uid="{00000000-0005-0000-0000-0000E56F0000}"/>
    <cellStyle name="Nota 154 7" xfId="22472" xr:uid="{00000000-0005-0000-0000-0000E66F0000}"/>
    <cellStyle name="Nota 154 8" xfId="25837" xr:uid="{00000000-0005-0000-0000-0000E76F0000}"/>
    <cellStyle name="Nota 154 9" xfId="29146" xr:uid="{00000000-0005-0000-0000-0000E86F0000}"/>
    <cellStyle name="Nota 155" xfId="2461" xr:uid="{00000000-0005-0000-0000-0000E96F0000}"/>
    <cellStyle name="Nota 155 2" xfId="5825" xr:uid="{00000000-0005-0000-0000-0000EA6F0000}"/>
    <cellStyle name="Nota 155 3" xfId="9133" xr:uid="{00000000-0005-0000-0000-0000EB6F0000}"/>
    <cellStyle name="Nota 155 4" xfId="12522" xr:uid="{00000000-0005-0000-0000-0000EC6F0000}"/>
    <cellStyle name="Nota 155 5" xfId="15836" xr:uid="{00000000-0005-0000-0000-0000ED6F0000}"/>
    <cellStyle name="Nota 155 6" xfId="19145" xr:uid="{00000000-0005-0000-0000-0000EE6F0000}"/>
    <cellStyle name="Nota 155 7" xfId="22486" xr:uid="{00000000-0005-0000-0000-0000EF6F0000}"/>
    <cellStyle name="Nota 155 8" xfId="25851" xr:uid="{00000000-0005-0000-0000-0000F06F0000}"/>
    <cellStyle name="Nota 155 9" xfId="29160" xr:uid="{00000000-0005-0000-0000-0000F16F0000}"/>
    <cellStyle name="Nota 156" xfId="2475" xr:uid="{00000000-0005-0000-0000-0000F26F0000}"/>
    <cellStyle name="Nota 156 2" xfId="5839" xr:uid="{00000000-0005-0000-0000-0000F36F0000}"/>
    <cellStyle name="Nota 156 3" xfId="9147" xr:uid="{00000000-0005-0000-0000-0000F46F0000}"/>
    <cellStyle name="Nota 156 4" xfId="12536" xr:uid="{00000000-0005-0000-0000-0000F56F0000}"/>
    <cellStyle name="Nota 156 5" xfId="15850" xr:uid="{00000000-0005-0000-0000-0000F66F0000}"/>
    <cellStyle name="Nota 156 6" xfId="19159" xr:uid="{00000000-0005-0000-0000-0000F76F0000}"/>
    <cellStyle name="Nota 156 7" xfId="22500" xr:uid="{00000000-0005-0000-0000-0000F86F0000}"/>
    <cellStyle name="Nota 156 8" xfId="25865" xr:uid="{00000000-0005-0000-0000-0000F96F0000}"/>
    <cellStyle name="Nota 156 9" xfId="29174" xr:uid="{00000000-0005-0000-0000-0000FA6F0000}"/>
    <cellStyle name="Nota 157" xfId="2489" xr:uid="{00000000-0005-0000-0000-0000FB6F0000}"/>
    <cellStyle name="Nota 157 2" xfId="5853" xr:uid="{00000000-0005-0000-0000-0000FC6F0000}"/>
    <cellStyle name="Nota 157 3" xfId="9161" xr:uid="{00000000-0005-0000-0000-0000FD6F0000}"/>
    <cellStyle name="Nota 157 4" xfId="12550" xr:uid="{00000000-0005-0000-0000-0000FE6F0000}"/>
    <cellStyle name="Nota 157 5" xfId="15864" xr:uid="{00000000-0005-0000-0000-0000FF6F0000}"/>
    <cellStyle name="Nota 157 6" xfId="19173" xr:uid="{00000000-0005-0000-0000-000000700000}"/>
    <cellStyle name="Nota 157 7" xfId="22514" xr:uid="{00000000-0005-0000-0000-000001700000}"/>
    <cellStyle name="Nota 157 8" xfId="25879" xr:uid="{00000000-0005-0000-0000-000002700000}"/>
    <cellStyle name="Nota 157 9" xfId="29188" xr:uid="{00000000-0005-0000-0000-000003700000}"/>
    <cellStyle name="Nota 158" xfId="2503" xr:uid="{00000000-0005-0000-0000-000004700000}"/>
    <cellStyle name="Nota 158 2" xfId="5867" xr:uid="{00000000-0005-0000-0000-000005700000}"/>
    <cellStyle name="Nota 158 3" xfId="9175" xr:uid="{00000000-0005-0000-0000-000006700000}"/>
    <cellStyle name="Nota 158 4" xfId="12564" xr:uid="{00000000-0005-0000-0000-000007700000}"/>
    <cellStyle name="Nota 158 5" xfId="15878" xr:uid="{00000000-0005-0000-0000-000008700000}"/>
    <cellStyle name="Nota 158 6" xfId="19187" xr:uid="{00000000-0005-0000-0000-000009700000}"/>
    <cellStyle name="Nota 158 7" xfId="22528" xr:uid="{00000000-0005-0000-0000-00000A700000}"/>
    <cellStyle name="Nota 158 8" xfId="25893" xr:uid="{00000000-0005-0000-0000-00000B700000}"/>
    <cellStyle name="Nota 158 9" xfId="29202" xr:uid="{00000000-0005-0000-0000-00000C700000}"/>
    <cellStyle name="Nota 159" xfId="2517" xr:uid="{00000000-0005-0000-0000-00000D700000}"/>
    <cellStyle name="Nota 159 2" xfId="5881" xr:uid="{00000000-0005-0000-0000-00000E700000}"/>
    <cellStyle name="Nota 159 3" xfId="9189" xr:uid="{00000000-0005-0000-0000-00000F700000}"/>
    <cellStyle name="Nota 159 4" xfId="12578" xr:uid="{00000000-0005-0000-0000-000010700000}"/>
    <cellStyle name="Nota 159 5" xfId="15892" xr:uid="{00000000-0005-0000-0000-000011700000}"/>
    <cellStyle name="Nota 159 6" xfId="19201" xr:uid="{00000000-0005-0000-0000-000012700000}"/>
    <cellStyle name="Nota 159 7" xfId="22542" xr:uid="{00000000-0005-0000-0000-000013700000}"/>
    <cellStyle name="Nota 159 8" xfId="25907" xr:uid="{00000000-0005-0000-0000-000014700000}"/>
    <cellStyle name="Nota 159 9" xfId="29216" xr:uid="{00000000-0005-0000-0000-000015700000}"/>
    <cellStyle name="Nota 16" xfId="563" xr:uid="{00000000-0005-0000-0000-000016700000}"/>
    <cellStyle name="Nota 16 2" xfId="3927" xr:uid="{00000000-0005-0000-0000-000017700000}"/>
    <cellStyle name="Nota 16 3" xfId="7235" xr:uid="{00000000-0005-0000-0000-000018700000}"/>
    <cellStyle name="Nota 16 4" xfId="10624" xr:uid="{00000000-0005-0000-0000-000019700000}"/>
    <cellStyle name="Nota 16 5" xfId="13938" xr:uid="{00000000-0005-0000-0000-00001A700000}"/>
    <cellStyle name="Nota 16 6" xfId="17247" xr:uid="{00000000-0005-0000-0000-00001B700000}"/>
    <cellStyle name="Nota 16 7" xfId="20588" xr:uid="{00000000-0005-0000-0000-00001C700000}"/>
    <cellStyle name="Nota 16 8" xfId="23953" xr:uid="{00000000-0005-0000-0000-00001D700000}"/>
    <cellStyle name="Nota 16 9" xfId="27262" xr:uid="{00000000-0005-0000-0000-00001E700000}"/>
    <cellStyle name="Nota 160" xfId="2527" xr:uid="{00000000-0005-0000-0000-00001F700000}"/>
    <cellStyle name="Nota 160 2" xfId="5891" xr:uid="{00000000-0005-0000-0000-000020700000}"/>
    <cellStyle name="Nota 160 3" xfId="9199" xr:uid="{00000000-0005-0000-0000-000021700000}"/>
    <cellStyle name="Nota 160 4" xfId="12588" xr:uid="{00000000-0005-0000-0000-000022700000}"/>
    <cellStyle name="Nota 160 5" xfId="15902" xr:uid="{00000000-0005-0000-0000-000023700000}"/>
    <cellStyle name="Nota 160 6" xfId="19211" xr:uid="{00000000-0005-0000-0000-000024700000}"/>
    <cellStyle name="Nota 160 7" xfId="22552" xr:uid="{00000000-0005-0000-0000-000025700000}"/>
    <cellStyle name="Nota 160 8" xfId="25917" xr:uid="{00000000-0005-0000-0000-000026700000}"/>
    <cellStyle name="Nota 160 9" xfId="29226" xr:uid="{00000000-0005-0000-0000-000027700000}"/>
    <cellStyle name="Nota 161" xfId="2548" xr:uid="{00000000-0005-0000-0000-000028700000}"/>
    <cellStyle name="Nota 161 2" xfId="5912" xr:uid="{00000000-0005-0000-0000-000029700000}"/>
    <cellStyle name="Nota 161 3" xfId="9220" xr:uid="{00000000-0005-0000-0000-00002A700000}"/>
    <cellStyle name="Nota 161 4" xfId="12609" xr:uid="{00000000-0005-0000-0000-00002B700000}"/>
    <cellStyle name="Nota 161 5" xfId="15923" xr:uid="{00000000-0005-0000-0000-00002C700000}"/>
    <cellStyle name="Nota 161 6" xfId="19232" xr:uid="{00000000-0005-0000-0000-00002D700000}"/>
    <cellStyle name="Nota 161 7" xfId="22573" xr:uid="{00000000-0005-0000-0000-00002E700000}"/>
    <cellStyle name="Nota 161 8" xfId="25938" xr:uid="{00000000-0005-0000-0000-00002F700000}"/>
    <cellStyle name="Nota 161 9" xfId="29247" xr:uid="{00000000-0005-0000-0000-000030700000}"/>
    <cellStyle name="Nota 162" xfId="2561" xr:uid="{00000000-0005-0000-0000-000031700000}"/>
    <cellStyle name="Nota 162 2" xfId="5925" xr:uid="{00000000-0005-0000-0000-000032700000}"/>
    <cellStyle name="Nota 162 3" xfId="9233" xr:uid="{00000000-0005-0000-0000-000033700000}"/>
    <cellStyle name="Nota 162 4" xfId="12622" xr:uid="{00000000-0005-0000-0000-000034700000}"/>
    <cellStyle name="Nota 162 5" xfId="15936" xr:uid="{00000000-0005-0000-0000-000035700000}"/>
    <cellStyle name="Nota 162 6" xfId="19245" xr:uid="{00000000-0005-0000-0000-000036700000}"/>
    <cellStyle name="Nota 162 7" xfId="22586" xr:uid="{00000000-0005-0000-0000-000037700000}"/>
    <cellStyle name="Nota 162 8" xfId="25951" xr:uid="{00000000-0005-0000-0000-000038700000}"/>
    <cellStyle name="Nota 162 9" xfId="29260" xr:uid="{00000000-0005-0000-0000-000039700000}"/>
    <cellStyle name="Nota 163" xfId="2573" xr:uid="{00000000-0005-0000-0000-00003A700000}"/>
    <cellStyle name="Nota 163 2" xfId="5937" xr:uid="{00000000-0005-0000-0000-00003B700000}"/>
    <cellStyle name="Nota 163 3" xfId="9245" xr:uid="{00000000-0005-0000-0000-00003C700000}"/>
    <cellStyle name="Nota 163 4" xfId="12634" xr:uid="{00000000-0005-0000-0000-00003D700000}"/>
    <cellStyle name="Nota 163 5" xfId="15948" xr:uid="{00000000-0005-0000-0000-00003E700000}"/>
    <cellStyle name="Nota 163 6" xfId="19257" xr:uid="{00000000-0005-0000-0000-00003F700000}"/>
    <cellStyle name="Nota 163 7" xfId="22598" xr:uid="{00000000-0005-0000-0000-000040700000}"/>
    <cellStyle name="Nota 163 8" xfId="25963" xr:uid="{00000000-0005-0000-0000-000041700000}"/>
    <cellStyle name="Nota 163 9" xfId="29272" xr:uid="{00000000-0005-0000-0000-000042700000}"/>
    <cellStyle name="Nota 164" xfId="2586" xr:uid="{00000000-0005-0000-0000-000043700000}"/>
    <cellStyle name="Nota 164 2" xfId="5950" xr:uid="{00000000-0005-0000-0000-000044700000}"/>
    <cellStyle name="Nota 164 3" xfId="9258" xr:uid="{00000000-0005-0000-0000-000045700000}"/>
    <cellStyle name="Nota 164 4" xfId="12647" xr:uid="{00000000-0005-0000-0000-000046700000}"/>
    <cellStyle name="Nota 164 5" xfId="15961" xr:uid="{00000000-0005-0000-0000-000047700000}"/>
    <cellStyle name="Nota 164 6" xfId="19270" xr:uid="{00000000-0005-0000-0000-000048700000}"/>
    <cellStyle name="Nota 164 7" xfId="22611" xr:uid="{00000000-0005-0000-0000-000049700000}"/>
    <cellStyle name="Nota 164 8" xfId="25976" xr:uid="{00000000-0005-0000-0000-00004A700000}"/>
    <cellStyle name="Nota 164 9" xfId="29285" xr:uid="{00000000-0005-0000-0000-00004B700000}"/>
    <cellStyle name="Nota 165" xfId="2599" xr:uid="{00000000-0005-0000-0000-00004C700000}"/>
    <cellStyle name="Nota 165 2" xfId="5963" xr:uid="{00000000-0005-0000-0000-00004D700000}"/>
    <cellStyle name="Nota 165 3" xfId="9271" xr:uid="{00000000-0005-0000-0000-00004E700000}"/>
    <cellStyle name="Nota 165 4" xfId="12660" xr:uid="{00000000-0005-0000-0000-00004F700000}"/>
    <cellStyle name="Nota 165 5" xfId="15974" xr:uid="{00000000-0005-0000-0000-000050700000}"/>
    <cellStyle name="Nota 165 6" xfId="19283" xr:uid="{00000000-0005-0000-0000-000051700000}"/>
    <cellStyle name="Nota 165 7" xfId="22624" xr:uid="{00000000-0005-0000-0000-000052700000}"/>
    <cellStyle name="Nota 165 8" xfId="25989" xr:uid="{00000000-0005-0000-0000-000053700000}"/>
    <cellStyle name="Nota 165 9" xfId="29298" xr:uid="{00000000-0005-0000-0000-000054700000}"/>
    <cellStyle name="Nota 166" xfId="2612" xr:uid="{00000000-0005-0000-0000-000055700000}"/>
    <cellStyle name="Nota 166 2" xfId="5976" xr:uid="{00000000-0005-0000-0000-000056700000}"/>
    <cellStyle name="Nota 166 3" xfId="9284" xr:uid="{00000000-0005-0000-0000-000057700000}"/>
    <cellStyle name="Nota 166 4" xfId="12673" xr:uid="{00000000-0005-0000-0000-000058700000}"/>
    <cellStyle name="Nota 166 5" xfId="15987" xr:uid="{00000000-0005-0000-0000-000059700000}"/>
    <cellStyle name="Nota 166 6" xfId="19296" xr:uid="{00000000-0005-0000-0000-00005A700000}"/>
    <cellStyle name="Nota 166 7" xfId="22637" xr:uid="{00000000-0005-0000-0000-00005B700000}"/>
    <cellStyle name="Nota 166 8" xfId="26002" xr:uid="{00000000-0005-0000-0000-00005C700000}"/>
    <cellStyle name="Nota 166 9" xfId="29311" xr:uid="{00000000-0005-0000-0000-00005D700000}"/>
    <cellStyle name="Nota 167" xfId="2625" xr:uid="{00000000-0005-0000-0000-00005E700000}"/>
    <cellStyle name="Nota 167 2" xfId="5989" xr:uid="{00000000-0005-0000-0000-00005F700000}"/>
    <cellStyle name="Nota 167 3" xfId="9297" xr:uid="{00000000-0005-0000-0000-000060700000}"/>
    <cellStyle name="Nota 167 4" xfId="12686" xr:uid="{00000000-0005-0000-0000-000061700000}"/>
    <cellStyle name="Nota 167 5" xfId="16000" xr:uid="{00000000-0005-0000-0000-000062700000}"/>
    <cellStyle name="Nota 167 6" xfId="19309" xr:uid="{00000000-0005-0000-0000-000063700000}"/>
    <cellStyle name="Nota 167 7" xfId="22650" xr:uid="{00000000-0005-0000-0000-000064700000}"/>
    <cellStyle name="Nota 167 8" xfId="26015" xr:uid="{00000000-0005-0000-0000-000065700000}"/>
    <cellStyle name="Nota 167 9" xfId="29324" xr:uid="{00000000-0005-0000-0000-000066700000}"/>
    <cellStyle name="Nota 168" xfId="2638" xr:uid="{00000000-0005-0000-0000-000067700000}"/>
    <cellStyle name="Nota 168 2" xfId="6002" xr:uid="{00000000-0005-0000-0000-000068700000}"/>
    <cellStyle name="Nota 168 3" xfId="9310" xr:uid="{00000000-0005-0000-0000-000069700000}"/>
    <cellStyle name="Nota 168 4" xfId="12699" xr:uid="{00000000-0005-0000-0000-00006A700000}"/>
    <cellStyle name="Nota 168 5" xfId="16013" xr:uid="{00000000-0005-0000-0000-00006B700000}"/>
    <cellStyle name="Nota 168 6" xfId="19322" xr:uid="{00000000-0005-0000-0000-00006C700000}"/>
    <cellStyle name="Nota 168 7" xfId="22663" xr:uid="{00000000-0005-0000-0000-00006D700000}"/>
    <cellStyle name="Nota 168 8" xfId="26028" xr:uid="{00000000-0005-0000-0000-00006E700000}"/>
    <cellStyle name="Nota 168 9" xfId="29337" xr:uid="{00000000-0005-0000-0000-00006F700000}"/>
    <cellStyle name="Nota 169" xfId="2651" xr:uid="{00000000-0005-0000-0000-000070700000}"/>
    <cellStyle name="Nota 169 2" xfId="6015" xr:uid="{00000000-0005-0000-0000-000071700000}"/>
    <cellStyle name="Nota 169 3" xfId="9323" xr:uid="{00000000-0005-0000-0000-000072700000}"/>
    <cellStyle name="Nota 169 4" xfId="12712" xr:uid="{00000000-0005-0000-0000-000073700000}"/>
    <cellStyle name="Nota 169 5" xfId="16026" xr:uid="{00000000-0005-0000-0000-000074700000}"/>
    <cellStyle name="Nota 169 6" xfId="19335" xr:uid="{00000000-0005-0000-0000-000075700000}"/>
    <cellStyle name="Nota 169 7" xfId="22676" xr:uid="{00000000-0005-0000-0000-000076700000}"/>
    <cellStyle name="Nota 169 8" xfId="26041" xr:uid="{00000000-0005-0000-0000-000077700000}"/>
    <cellStyle name="Nota 169 9" xfId="29350" xr:uid="{00000000-0005-0000-0000-000078700000}"/>
    <cellStyle name="Nota 17" xfId="576" xr:uid="{00000000-0005-0000-0000-000079700000}"/>
    <cellStyle name="Nota 17 2" xfId="3940" xr:uid="{00000000-0005-0000-0000-00007A700000}"/>
    <cellStyle name="Nota 17 3" xfId="7248" xr:uid="{00000000-0005-0000-0000-00007B700000}"/>
    <cellStyle name="Nota 17 4" xfId="10637" xr:uid="{00000000-0005-0000-0000-00007C700000}"/>
    <cellStyle name="Nota 17 5" xfId="13951" xr:uid="{00000000-0005-0000-0000-00007D700000}"/>
    <cellStyle name="Nota 17 6" xfId="17260" xr:uid="{00000000-0005-0000-0000-00007E700000}"/>
    <cellStyle name="Nota 17 7" xfId="20601" xr:uid="{00000000-0005-0000-0000-00007F700000}"/>
    <cellStyle name="Nota 17 8" xfId="23966" xr:uid="{00000000-0005-0000-0000-000080700000}"/>
    <cellStyle name="Nota 17 9" xfId="27275" xr:uid="{00000000-0005-0000-0000-000081700000}"/>
    <cellStyle name="Nota 170" xfId="2664" xr:uid="{00000000-0005-0000-0000-000082700000}"/>
    <cellStyle name="Nota 170 2" xfId="6028" xr:uid="{00000000-0005-0000-0000-000083700000}"/>
    <cellStyle name="Nota 170 3" xfId="9336" xr:uid="{00000000-0005-0000-0000-000084700000}"/>
    <cellStyle name="Nota 170 4" xfId="12725" xr:uid="{00000000-0005-0000-0000-000085700000}"/>
    <cellStyle name="Nota 170 5" xfId="16039" xr:uid="{00000000-0005-0000-0000-000086700000}"/>
    <cellStyle name="Nota 170 6" xfId="19348" xr:uid="{00000000-0005-0000-0000-000087700000}"/>
    <cellStyle name="Nota 170 7" xfId="22689" xr:uid="{00000000-0005-0000-0000-000088700000}"/>
    <cellStyle name="Nota 170 8" xfId="26054" xr:uid="{00000000-0005-0000-0000-000089700000}"/>
    <cellStyle name="Nota 170 9" xfId="29363" xr:uid="{00000000-0005-0000-0000-00008A700000}"/>
    <cellStyle name="Nota 171" xfId="2677" xr:uid="{00000000-0005-0000-0000-00008B700000}"/>
    <cellStyle name="Nota 171 2" xfId="6041" xr:uid="{00000000-0005-0000-0000-00008C700000}"/>
    <cellStyle name="Nota 171 3" xfId="9349" xr:uid="{00000000-0005-0000-0000-00008D700000}"/>
    <cellStyle name="Nota 171 4" xfId="12738" xr:uid="{00000000-0005-0000-0000-00008E700000}"/>
    <cellStyle name="Nota 171 5" xfId="16052" xr:uid="{00000000-0005-0000-0000-00008F700000}"/>
    <cellStyle name="Nota 171 6" xfId="19361" xr:uid="{00000000-0005-0000-0000-000090700000}"/>
    <cellStyle name="Nota 171 7" xfId="22702" xr:uid="{00000000-0005-0000-0000-000091700000}"/>
    <cellStyle name="Nota 171 8" xfId="26067" xr:uid="{00000000-0005-0000-0000-000092700000}"/>
    <cellStyle name="Nota 171 9" xfId="29376" xr:uid="{00000000-0005-0000-0000-000093700000}"/>
    <cellStyle name="Nota 172" xfId="2690" xr:uid="{00000000-0005-0000-0000-000094700000}"/>
    <cellStyle name="Nota 172 2" xfId="6054" xr:uid="{00000000-0005-0000-0000-000095700000}"/>
    <cellStyle name="Nota 172 3" xfId="9362" xr:uid="{00000000-0005-0000-0000-000096700000}"/>
    <cellStyle name="Nota 172 4" xfId="12751" xr:uid="{00000000-0005-0000-0000-000097700000}"/>
    <cellStyle name="Nota 172 5" xfId="16065" xr:uid="{00000000-0005-0000-0000-000098700000}"/>
    <cellStyle name="Nota 172 6" xfId="19374" xr:uid="{00000000-0005-0000-0000-000099700000}"/>
    <cellStyle name="Nota 172 7" xfId="22715" xr:uid="{00000000-0005-0000-0000-00009A700000}"/>
    <cellStyle name="Nota 172 8" xfId="26080" xr:uid="{00000000-0005-0000-0000-00009B700000}"/>
    <cellStyle name="Nota 172 9" xfId="29389" xr:uid="{00000000-0005-0000-0000-00009C700000}"/>
    <cellStyle name="Nota 173" xfId="2703" xr:uid="{00000000-0005-0000-0000-00009D700000}"/>
    <cellStyle name="Nota 173 2" xfId="6067" xr:uid="{00000000-0005-0000-0000-00009E700000}"/>
    <cellStyle name="Nota 173 3" xfId="9375" xr:uid="{00000000-0005-0000-0000-00009F700000}"/>
    <cellStyle name="Nota 173 4" xfId="12764" xr:uid="{00000000-0005-0000-0000-0000A0700000}"/>
    <cellStyle name="Nota 173 5" xfId="16078" xr:uid="{00000000-0005-0000-0000-0000A1700000}"/>
    <cellStyle name="Nota 173 6" xfId="19387" xr:uid="{00000000-0005-0000-0000-0000A2700000}"/>
    <cellStyle name="Nota 173 7" xfId="22728" xr:uid="{00000000-0005-0000-0000-0000A3700000}"/>
    <cellStyle name="Nota 173 8" xfId="26093" xr:uid="{00000000-0005-0000-0000-0000A4700000}"/>
    <cellStyle name="Nota 173 9" xfId="29402" xr:uid="{00000000-0005-0000-0000-0000A5700000}"/>
    <cellStyle name="Nota 174" xfId="2716" xr:uid="{00000000-0005-0000-0000-0000A6700000}"/>
    <cellStyle name="Nota 174 2" xfId="6080" xr:uid="{00000000-0005-0000-0000-0000A7700000}"/>
    <cellStyle name="Nota 174 3" xfId="9388" xr:uid="{00000000-0005-0000-0000-0000A8700000}"/>
    <cellStyle name="Nota 174 4" xfId="12777" xr:uid="{00000000-0005-0000-0000-0000A9700000}"/>
    <cellStyle name="Nota 174 5" xfId="16091" xr:uid="{00000000-0005-0000-0000-0000AA700000}"/>
    <cellStyle name="Nota 174 6" xfId="19400" xr:uid="{00000000-0005-0000-0000-0000AB700000}"/>
    <cellStyle name="Nota 174 7" xfId="22741" xr:uid="{00000000-0005-0000-0000-0000AC700000}"/>
    <cellStyle name="Nota 174 8" xfId="26106" xr:uid="{00000000-0005-0000-0000-0000AD700000}"/>
    <cellStyle name="Nota 174 9" xfId="29415" xr:uid="{00000000-0005-0000-0000-0000AE700000}"/>
    <cellStyle name="Nota 175" xfId="2729" xr:uid="{00000000-0005-0000-0000-0000AF700000}"/>
    <cellStyle name="Nota 175 2" xfId="6093" xr:uid="{00000000-0005-0000-0000-0000B0700000}"/>
    <cellStyle name="Nota 175 3" xfId="9401" xr:uid="{00000000-0005-0000-0000-0000B1700000}"/>
    <cellStyle name="Nota 175 4" xfId="12790" xr:uid="{00000000-0005-0000-0000-0000B2700000}"/>
    <cellStyle name="Nota 175 5" xfId="16104" xr:uid="{00000000-0005-0000-0000-0000B3700000}"/>
    <cellStyle name="Nota 175 6" xfId="19413" xr:uid="{00000000-0005-0000-0000-0000B4700000}"/>
    <cellStyle name="Nota 175 7" xfId="22754" xr:uid="{00000000-0005-0000-0000-0000B5700000}"/>
    <cellStyle name="Nota 175 8" xfId="26119" xr:uid="{00000000-0005-0000-0000-0000B6700000}"/>
    <cellStyle name="Nota 175 9" xfId="29428" xr:uid="{00000000-0005-0000-0000-0000B7700000}"/>
    <cellStyle name="Nota 176" xfId="2742" xr:uid="{00000000-0005-0000-0000-0000B8700000}"/>
    <cellStyle name="Nota 176 2" xfId="6106" xr:uid="{00000000-0005-0000-0000-0000B9700000}"/>
    <cellStyle name="Nota 176 3" xfId="9414" xr:uid="{00000000-0005-0000-0000-0000BA700000}"/>
    <cellStyle name="Nota 176 4" xfId="12803" xr:uid="{00000000-0005-0000-0000-0000BB700000}"/>
    <cellStyle name="Nota 176 5" xfId="16117" xr:uid="{00000000-0005-0000-0000-0000BC700000}"/>
    <cellStyle name="Nota 176 6" xfId="19426" xr:uid="{00000000-0005-0000-0000-0000BD700000}"/>
    <cellStyle name="Nota 176 7" xfId="22767" xr:uid="{00000000-0005-0000-0000-0000BE700000}"/>
    <cellStyle name="Nota 176 8" xfId="26132" xr:uid="{00000000-0005-0000-0000-0000BF700000}"/>
    <cellStyle name="Nota 176 9" xfId="29441" xr:uid="{00000000-0005-0000-0000-0000C0700000}"/>
    <cellStyle name="Nota 177" xfId="2755" xr:uid="{00000000-0005-0000-0000-0000C1700000}"/>
    <cellStyle name="Nota 177 2" xfId="6119" xr:uid="{00000000-0005-0000-0000-0000C2700000}"/>
    <cellStyle name="Nota 177 3" xfId="9427" xr:uid="{00000000-0005-0000-0000-0000C3700000}"/>
    <cellStyle name="Nota 177 4" xfId="12816" xr:uid="{00000000-0005-0000-0000-0000C4700000}"/>
    <cellStyle name="Nota 177 5" xfId="16130" xr:uid="{00000000-0005-0000-0000-0000C5700000}"/>
    <cellStyle name="Nota 177 6" xfId="19439" xr:uid="{00000000-0005-0000-0000-0000C6700000}"/>
    <cellStyle name="Nota 177 7" xfId="22780" xr:uid="{00000000-0005-0000-0000-0000C7700000}"/>
    <cellStyle name="Nota 177 8" xfId="26145" xr:uid="{00000000-0005-0000-0000-0000C8700000}"/>
    <cellStyle name="Nota 177 9" xfId="29454" xr:uid="{00000000-0005-0000-0000-0000C9700000}"/>
    <cellStyle name="Nota 178" xfId="2768" xr:uid="{00000000-0005-0000-0000-0000CA700000}"/>
    <cellStyle name="Nota 178 2" xfId="6132" xr:uid="{00000000-0005-0000-0000-0000CB700000}"/>
    <cellStyle name="Nota 178 3" xfId="9440" xr:uid="{00000000-0005-0000-0000-0000CC700000}"/>
    <cellStyle name="Nota 178 4" xfId="12829" xr:uid="{00000000-0005-0000-0000-0000CD700000}"/>
    <cellStyle name="Nota 178 5" xfId="16143" xr:uid="{00000000-0005-0000-0000-0000CE700000}"/>
    <cellStyle name="Nota 178 6" xfId="19452" xr:uid="{00000000-0005-0000-0000-0000CF700000}"/>
    <cellStyle name="Nota 178 7" xfId="22793" xr:uid="{00000000-0005-0000-0000-0000D0700000}"/>
    <cellStyle name="Nota 178 8" xfId="26158" xr:uid="{00000000-0005-0000-0000-0000D1700000}"/>
    <cellStyle name="Nota 178 9" xfId="29467" xr:uid="{00000000-0005-0000-0000-0000D2700000}"/>
    <cellStyle name="Nota 179" xfId="2781" xr:uid="{00000000-0005-0000-0000-0000D3700000}"/>
    <cellStyle name="Nota 179 2" xfId="6145" xr:uid="{00000000-0005-0000-0000-0000D4700000}"/>
    <cellStyle name="Nota 179 3" xfId="9453" xr:uid="{00000000-0005-0000-0000-0000D5700000}"/>
    <cellStyle name="Nota 179 4" xfId="12842" xr:uid="{00000000-0005-0000-0000-0000D6700000}"/>
    <cellStyle name="Nota 179 5" xfId="16156" xr:uid="{00000000-0005-0000-0000-0000D7700000}"/>
    <cellStyle name="Nota 179 6" xfId="19465" xr:uid="{00000000-0005-0000-0000-0000D8700000}"/>
    <cellStyle name="Nota 179 7" xfId="22806" xr:uid="{00000000-0005-0000-0000-0000D9700000}"/>
    <cellStyle name="Nota 179 8" xfId="26171" xr:uid="{00000000-0005-0000-0000-0000DA700000}"/>
    <cellStyle name="Nota 179 9" xfId="29480" xr:uid="{00000000-0005-0000-0000-0000DB700000}"/>
    <cellStyle name="Nota 18" xfId="589" xr:uid="{00000000-0005-0000-0000-0000DC700000}"/>
    <cellStyle name="Nota 18 2" xfId="3953" xr:uid="{00000000-0005-0000-0000-0000DD700000}"/>
    <cellStyle name="Nota 18 3" xfId="7261" xr:uid="{00000000-0005-0000-0000-0000DE700000}"/>
    <cellStyle name="Nota 18 4" xfId="10650" xr:uid="{00000000-0005-0000-0000-0000DF700000}"/>
    <cellStyle name="Nota 18 5" xfId="13964" xr:uid="{00000000-0005-0000-0000-0000E0700000}"/>
    <cellStyle name="Nota 18 6" xfId="17273" xr:uid="{00000000-0005-0000-0000-0000E1700000}"/>
    <cellStyle name="Nota 18 7" xfId="20614" xr:uid="{00000000-0005-0000-0000-0000E2700000}"/>
    <cellStyle name="Nota 18 8" xfId="23979" xr:uid="{00000000-0005-0000-0000-0000E3700000}"/>
    <cellStyle name="Nota 18 9" xfId="27288" xr:uid="{00000000-0005-0000-0000-0000E4700000}"/>
    <cellStyle name="Nota 180" xfId="2794" xr:uid="{00000000-0005-0000-0000-0000E5700000}"/>
    <cellStyle name="Nota 180 2" xfId="6158" xr:uid="{00000000-0005-0000-0000-0000E6700000}"/>
    <cellStyle name="Nota 180 3" xfId="9466" xr:uid="{00000000-0005-0000-0000-0000E7700000}"/>
    <cellStyle name="Nota 180 4" xfId="12855" xr:uid="{00000000-0005-0000-0000-0000E8700000}"/>
    <cellStyle name="Nota 180 5" xfId="16169" xr:uid="{00000000-0005-0000-0000-0000E9700000}"/>
    <cellStyle name="Nota 180 6" xfId="19478" xr:uid="{00000000-0005-0000-0000-0000EA700000}"/>
    <cellStyle name="Nota 180 7" xfId="22819" xr:uid="{00000000-0005-0000-0000-0000EB700000}"/>
    <cellStyle name="Nota 180 8" xfId="26184" xr:uid="{00000000-0005-0000-0000-0000EC700000}"/>
    <cellStyle name="Nota 180 9" xfId="29493" xr:uid="{00000000-0005-0000-0000-0000ED700000}"/>
    <cellStyle name="Nota 181" xfId="2807" xr:uid="{00000000-0005-0000-0000-0000EE700000}"/>
    <cellStyle name="Nota 181 2" xfId="6171" xr:uid="{00000000-0005-0000-0000-0000EF700000}"/>
    <cellStyle name="Nota 181 3" xfId="9479" xr:uid="{00000000-0005-0000-0000-0000F0700000}"/>
    <cellStyle name="Nota 181 4" xfId="12868" xr:uid="{00000000-0005-0000-0000-0000F1700000}"/>
    <cellStyle name="Nota 181 5" xfId="16182" xr:uid="{00000000-0005-0000-0000-0000F2700000}"/>
    <cellStyle name="Nota 181 6" xfId="19491" xr:uid="{00000000-0005-0000-0000-0000F3700000}"/>
    <cellStyle name="Nota 181 7" xfId="22832" xr:uid="{00000000-0005-0000-0000-0000F4700000}"/>
    <cellStyle name="Nota 181 8" xfId="26197" xr:uid="{00000000-0005-0000-0000-0000F5700000}"/>
    <cellStyle name="Nota 181 9" xfId="29506" xr:uid="{00000000-0005-0000-0000-0000F6700000}"/>
    <cellStyle name="Nota 182" xfId="2820" xr:uid="{00000000-0005-0000-0000-0000F7700000}"/>
    <cellStyle name="Nota 182 2" xfId="6184" xr:uid="{00000000-0005-0000-0000-0000F8700000}"/>
    <cellStyle name="Nota 182 3" xfId="9492" xr:uid="{00000000-0005-0000-0000-0000F9700000}"/>
    <cellStyle name="Nota 182 4" xfId="12881" xr:uid="{00000000-0005-0000-0000-0000FA700000}"/>
    <cellStyle name="Nota 182 5" xfId="16195" xr:uid="{00000000-0005-0000-0000-0000FB700000}"/>
    <cellStyle name="Nota 182 6" xfId="19504" xr:uid="{00000000-0005-0000-0000-0000FC700000}"/>
    <cellStyle name="Nota 182 7" xfId="22845" xr:uid="{00000000-0005-0000-0000-0000FD700000}"/>
    <cellStyle name="Nota 182 8" xfId="26210" xr:uid="{00000000-0005-0000-0000-0000FE700000}"/>
    <cellStyle name="Nota 182 9" xfId="29519" xr:uid="{00000000-0005-0000-0000-0000FF700000}"/>
    <cellStyle name="Nota 183" xfId="2833" xr:uid="{00000000-0005-0000-0000-000000710000}"/>
    <cellStyle name="Nota 183 2" xfId="6197" xr:uid="{00000000-0005-0000-0000-000001710000}"/>
    <cellStyle name="Nota 183 3" xfId="9505" xr:uid="{00000000-0005-0000-0000-000002710000}"/>
    <cellStyle name="Nota 183 4" xfId="12894" xr:uid="{00000000-0005-0000-0000-000003710000}"/>
    <cellStyle name="Nota 183 5" xfId="16208" xr:uid="{00000000-0005-0000-0000-000004710000}"/>
    <cellStyle name="Nota 183 6" xfId="19517" xr:uid="{00000000-0005-0000-0000-000005710000}"/>
    <cellStyle name="Nota 183 7" xfId="22858" xr:uid="{00000000-0005-0000-0000-000006710000}"/>
    <cellStyle name="Nota 183 8" xfId="26223" xr:uid="{00000000-0005-0000-0000-000007710000}"/>
    <cellStyle name="Nota 183 9" xfId="29532" xr:uid="{00000000-0005-0000-0000-000008710000}"/>
    <cellStyle name="Nota 184" xfId="2846" xr:uid="{00000000-0005-0000-0000-000009710000}"/>
    <cellStyle name="Nota 184 2" xfId="6210" xr:uid="{00000000-0005-0000-0000-00000A710000}"/>
    <cellStyle name="Nota 184 3" xfId="9518" xr:uid="{00000000-0005-0000-0000-00000B710000}"/>
    <cellStyle name="Nota 184 4" xfId="12907" xr:uid="{00000000-0005-0000-0000-00000C710000}"/>
    <cellStyle name="Nota 184 5" xfId="16221" xr:uid="{00000000-0005-0000-0000-00000D710000}"/>
    <cellStyle name="Nota 184 6" xfId="19530" xr:uid="{00000000-0005-0000-0000-00000E710000}"/>
    <cellStyle name="Nota 184 7" xfId="22871" xr:uid="{00000000-0005-0000-0000-00000F710000}"/>
    <cellStyle name="Nota 184 8" xfId="26236" xr:uid="{00000000-0005-0000-0000-000010710000}"/>
    <cellStyle name="Nota 184 9" xfId="29545" xr:uid="{00000000-0005-0000-0000-000011710000}"/>
    <cellStyle name="Nota 185" xfId="2859" xr:uid="{00000000-0005-0000-0000-000012710000}"/>
    <cellStyle name="Nota 185 2" xfId="6223" xr:uid="{00000000-0005-0000-0000-000013710000}"/>
    <cellStyle name="Nota 185 3" xfId="9531" xr:uid="{00000000-0005-0000-0000-000014710000}"/>
    <cellStyle name="Nota 185 4" xfId="12920" xr:uid="{00000000-0005-0000-0000-000015710000}"/>
    <cellStyle name="Nota 185 5" xfId="16234" xr:uid="{00000000-0005-0000-0000-000016710000}"/>
    <cellStyle name="Nota 185 6" xfId="19543" xr:uid="{00000000-0005-0000-0000-000017710000}"/>
    <cellStyle name="Nota 185 7" xfId="22884" xr:uid="{00000000-0005-0000-0000-000018710000}"/>
    <cellStyle name="Nota 185 8" xfId="26249" xr:uid="{00000000-0005-0000-0000-000019710000}"/>
    <cellStyle name="Nota 185 9" xfId="29558" xr:uid="{00000000-0005-0000-0000-00001A710000}"/>
    <cellStyle name="Nota 186" xfId="2872" xr:uid="{00000000-0005-0000-0000-00001B710000}"/>
    <cellStyle name="Nota 186 2" xfId="6236" xr:uid="{00000000-0005-0000-0000-00001C710000}"/>
    <cellStyle name="Nota 186 3" xfId="9544" xr:uid="{00000000-0005-0000-0000-00001D710000}"/>
    <cellStyle name="Nota 186 4" xfId="12933" xr:uid="{00000000-0005-0000-0000-00001E710000}"/>
    <cellStyle name="Nota 186 5" xfId="16247" xr:uid="{00000000-0005-0000-0000-00001F710000}"/>
    <cellStyle name="Nota 186 6" xfId="19556" xr:uid="{00000000-0005-0000-0000-000020710000}"/>
    <cellStyle name="Nota 186 7" xfId="22897" xr:uid="{00000000-0005-0000-0000-000021710000}"/>
    <cellStyle name="Nota 186 8" xfId="26262" xr:uid="{00000000-0005-0000-0000-000022710000}"/>
    <cellStyle name="Nota 186 9" xfId="29571" xr:uid="{00000000-0005-0000-0000-000023710000}"/>
    <cellStyle name="Nota 187" xfId="2885" xr:uid="{00000000-0005-0000-0000-000024710000}"/>
    <cellStyle name="Nota 187 2" xfId="6249" xr:uid="{00000000-0005-0000-0000-000025710000}"/>
    <cellStyle name="Nota 187 3" xfId="9557" xr:uid="{00000000-0005-0000-0000-000026710000}"/>
    <cellStyle name="Nota 187 4" xfId="12946" xr:uid="{00000000-0005-0000-0000-000027710000}"/>
    <cellStyle name="Nota 187 5" xfId="16260" xr:uid="{00000000-0005-0000-0000-000028710000}"/>
    <cellStyle name="Nota 187 6" xfId="19569" xr:uid="{00000000-0005-0000-0000-000029710000}"/>
    <cellStyle name="Nota 187 7" xfId="22910" xr:uid="{00000000-0005-0000-0000-00002A710000}"/>
    <cellStyle name="Nota 187 8" xfId="26275" xr:uid="{00000000-0005-0000-0000-00002B710000}"/>
    <cellStyle name="Nota 187 9" xfId="29584" xr:uid="{00000000-0005-0000-0000-00002C710000}"/>
    <cellStyle name="Nota 188" xfId="2898" xr:uid="{00000000-0005-0000-0000-00002D710000}"/>
    <cellStyle name="Nota 188 2" xfId="6262" xr:uid="{00000000-0005-0000-0000-00002E710000}"/>
    <cellStyle name="Nota 188 3" xfId="9570" xr:uid="{00000000-0005-0000-0000-00002F710000}"/>
    <cellStyle name="Nota 188 4" xfId="12959" xr:uid="{00000000-0005-0000-0000-000030710000}"/>
    <cellStyle name="Nota 188 5" xfId="16273" xr:uid="{00000000-0005-0000-0000-000031710000}"/>
    <cellStyle name="Nota 188 6" xfId="19582" xr:uid="{00000000-0005-0000-0000-000032710000}"/>
    <cellStyle name="Nota 188 7" xfId="22923" xr:uid="{00000000-0005-0000-0000-000033710000}"/>
    <cellStyle name="Nota 188 8" xfId="26288" xr:uid="{00000000-0005-0000-0000-000034710000}"/>
    <cellStyle name="Nota 188 9" xfId="29597" xr:uid="{00000000-0005-0000-0000-000035710000}"/>
    <cellStyle name="Nota 189" xfId="2911" xr:uid="{00000000-0005-0000-0000-000036710000}"/>
    <cellStyle name="Nota 189 2" xfId="6275" xr:uid="{00000000-0005-0000-0000-000037710000}"/>
    <cellStyle name="Nota 189 3" xfId="9583" xr:uid="{00000000-0005-0000-0000-000038710000}"/>
    <cellStyle name="Nota 189 4" xfId="12972" xr:uid="{00000000-0005-0000-0000-000039710000}"/>
    <cellStyle name="Nota 189 5" xfId="16286" xr:uid="{00000000-0005-0000-0000-00003A710000}"/>
    <cellStyle name="Nota 189 6" xfId="19595" xr:uid="{00000000-0005-0000-0000-00003B710000}"/>
    <cellStyle name="Nota 189 7" xfId="22936" xr:uid="{00000000-0005-0000-0000-00003C710000}"/>
    <cellStyle name="Nota 189 8" xfId="26301" xr:uid="{00000000-0005-0000-0000-00003D710000}"/>
    <cellStyle name="Nota 189 9" xfId="29610" xr:uid="{00000000-0005-0000-0000-00003E710000}"/>
    <cellStyle name="Nota 19" xfId="602" xr:uid="{00000000-0005-0000-0000-00003F710000}"/>
    <cellStyle name="Nota 19 2" xfId="3966" xr:uid="{00000000-0005-0000-0000-000040710000}"/>
    <cellStyle name="Nota 19 3" xfId="7274" xr:uid="{00000000-0005-0000-0000-000041710000}"/>
    <cellStyle name="Nota 19 4" xfId="10663" xr:uid="{00000000-0005-0000-0000-000042710000}"/>
    <cellStyle name="Nota 19 5" xfId="13977" xr:uid="{00000000-0005-0000-0000-000043710000}"/>
    <cellStyle name="Nota 19 6" xfId="17286" xr:uid="{00000000-0005-0000-0000-000044710000}"/>
    <cellStyle name="Nota 19 7" xfId="20627" xr:uid="{00000000-0005-0000-0000-000045710000}"/>
    <cellStyle name="Nota 19 8" xfId="23992" xr:uid="{00000000-0005-0000-0000-000046710000}"/>
    <cellStyle name="Nota 19 9" xfId="27301" xr:uid="{00000000-0005-0000-0000-000047710000}"/>
    <cellStyle name="Nota 190" xfId="2924" xr:uid="{00000000-0005-0000-0000-000048710000}"/>
    <cellStyle name="Nota 190 2" xfId="6288" xr:uid="{00000000-0005-0000-0000-000049710000}"/>
    <cellStyle name="Nota 190 3" xfId="9596" xr:uid="{00000000-0005-0000-0000-00004A710000}"/>
    <cellStyle name="Nota 190 4" xfId="12985" xr:uid="{00000000-0005-0000-0000-00004B710000}"/>
    <cellStyle name="Nota 190 5" xfId="16299" xr:uid="{00000000-0005-0000-0000-00004C710000}"/>
    <cellStyle name="Nota 190 6" xfId="19608" xr:uid="{00000000-0005-0000-0000-00004D710000}"/>
    <cellStyle name="Nota 190 7" xfId="22949" xr:uid="{00000000-0005-0000-0000-00004E710000}"/>
    <cellStyle name="Nota 190 8" xfId="26314" xr:uid="{00000000-0005-0000-0000-00004F710000}"/>
    <cellStyle name="Nota 190 9" xfId="29623" xr:uid="{00000000-0005-0000-0000-000050710000}"/>
    <cellStyle name="Nota 191" xfId="2937" xr:uid="{00000000-0005-0000-0000-000051710000}"/>
    <cellStyle name="Nota 191 2" xfId="6301" xr:uid="{00000000-0005-0000-0000-000052710000}"/>
    <cellStyle name="Nota 191 3" xfId="9609" xr:uid="{00000000-0005-0000-0000-000053710000}"/>
    <cellStyle name="Nota 191 4" xfId="12998" xr:uid="{00000000-0005-0000-0000-000054710000}"/>
    <cellStyle name="Nota 191 5" xfId="16312" xr:uid="{00000000-0005-0000-0000-000055710000}"/>
    <cellStyle name="Nota 191 6" xfId="19621" xr:uid="{00000000-0005-0000-0000-000056710000}"/>
    <cellStyle name="Nota 191 7" xfId="22962" xr:uid="{00000000-0005-0000-0000-000057710000}"/>
    <cellStyle name="Nota 191 8" xfId="26327" xr:uid="{00000000-0005-0000-0000-000058710000}"/>
    <cellStyle name="Nota 191 9" xfId="29636" xr:uid="{00000000-0005-0000-0000-000059710000}"/>
    <cellStyle name="Nota 192" xfId="2950" xr:uid="{00000000-0005-0000-0000-00005A710000}"/>
    <cellStyle name="Nota 192 2" xfId="6314" xr:uid="{00000000-0005-0000-0000-00005B710000}"/>
    <cellStyle name="Nota 192 3" xfId="9622" xr:uid="{00000000-0005-0000-0000-00005C710000}"/>
    <cellStyle name="Nota 192 4" xfId="13011" xr:uid="{00000000-0005-0000-0000-00005D710000}"/>
    <cellStyle name="Nota 192 5" xfId="16325" xr:uid="{00000000-0005-0000-0000-00005E710000}"/>
    <cellStyle name="Nota 192 6" xfId="19634" xr:uid="{00000000-0005-0000-0000-00005F710000}"/>
    <cellStyle name="Nota 192 7" xfId="22975" xr:uid="{00000000-0005-0000-0000-000060710000}"/>
    <cellStyle name="Nota 192 8" xfId="26340" xr:uid="{00000000-0005-0000-0000-000061710000}"/>
    <cellStyle name="Nota 192 9" xfId="29649" xr:uid="{00000000-0005-0000-0000-000062710000}"/>
    <cellStyle name="Nota 193" xfId="2963" xr:uid="{00000000-0005-0000-0000-000063710000}"/>
    <cellStyle name="Nota 193 2" xfId="6327" xr:uid="{00000000-0005-0000-0000-000064710000}"/>
    <cellStyle name="Nota 193 3" xfId="9635" xr:uid="{00000000-0005-0000-0000-000065710000}"/>
    <cellStyle name="Nota 193 4" xfId="13024" xr:uid="{00000000-0005-0000-0000-000066710000}"/>
    <cellStyle name="Nota 193 5" xfId="16338" xr:uid="{00000000-0005-0000-0000-000067710000}"/>
    <cellStyle name="Nota 193 6" xfId="19647" xr:uid="{00000000-0005-0000-0000-000068710000}"/>
    <cellStyle name="Nota 193 7" xfId="22988" xr:uid="{00000000-0005-0000-0000-000069710000}"/>
    <cellStyle name="Nota 193 8" xfId="26353" xr:uid="{00000000-0005-0000-0000-00006A710000}"/>
    <cellStyle name="Nota 193 9" xfId="29662" xr:uid="{00000000-0005-0000-0000-00006B710000}"/>
    <cellStyle name="Nota 194" xfId="2976" xr:uid="{00000000-0005-0000-0000-00006C710000}"/>
    <cellStyle name="Nota 194 2" xfId="6340" xr:uid="{00000000-0005-0000-0000-00006D710000}"/>
    <cellStyle name="Nota 194 3" xfId="9648" xr:uid="{00000000-0005-0000-0000-00006E710000}"/>
    <cellStyle name="Nota 194 4" xfId="13037" xr:uid="{00000000-0005-0000-0000-00006F710000}"/>
    <cellStyle name="Nota 194 5" xfId="16351" xr:uid="{00000000-0005-0000-0000-000070710000}"/>
    <cellStyle name="Nota 194 6" xfId="19660" xr:uid="{00000000-0005-0000-0000-000071710000}"/>
    <cellStyle name="Nota 194 7" xfId="23001" xr:uid="{00000000-0005-0000-0000-000072710000}"/>
    <cellStyle name="Nota 194 8" xfId="26366" xr:uid="{00000000-0005-0000-0000-000073710000}"/>
    <cellStyle name="Nota 194 9" xfId="29675" xr:uid="{00000000-0005-0000-0000-000074710000}"/>
    <cellStyle name="Nota 195" xfId="2989" xr:uid="{00000000-0005-0000-0000-000075710000}"/>
    <cellStyle name="Nota 195 2" xfId="6353" xr:uid="{00000000-0005-0000-0000-000076710000}"/>
    <cellStyle name="Nota 195 3" xfId="9661" xr:uid="{00000000-0005-0000-0000-000077710000}"/>
    <cellStyle name="Nota 195 4" xfId="13050" xr:uid="{00000000-0005-0000-0000-000078710000}"/>
    <cellStyle name="Nota 195 5" xfId="16364" xr:uid="{00000000-0005-0000-0000-000079710000}"/>
    <cellStyle name="Nota 195 6" xfId="19673" xr:uid="{00000000-0005-0000-0000-00007A710000}"/>
    <cellStyle name="Nota 195 7" xfId="23014" xr:uid="{00000000-0005-0000-0000-00007B710000}"/>
    <cellStyle name="Nota 195 8" xfId="26379" xr:uid="{00000000-0005-0000-0000-00007C710000}"/>
    <cellStyle name="Nota 195 9" xfId="29688" xr:uid="{00000000-0005-0000-0000-00007D710000}"/>
    <cellStyle name="Nota 196" xfId="3002" xr:uid="{00000000-0005-0000-0000-00007E710000}"/>
    <cellStyle name="Nota 196 2" xfId="6366" xr:uid="{00000000-0005-0000-0000-00007F710000}"/>
    <cellStyle name="Nota 196 3" xfId="9674" xr:uid="{00000000-0005-0000-0000-000080710000}"/>
    <cellStyle name="Nota 196 4" xfId="13063" xr:uid="{00000000-0005-0000-0000-000081710000}"/>
    <cellStyle name="Nota 196 5" xfId="16377" xr:uid="{00000000-0005-0000-0000-000082710000}"/>
    <cellStyle name="Nota 196 6" xfId="19686" xr:uid="{00000000-0005-0000-0000-000083710000}"/>
    <cellStyle name="Nota 196 7" xfId="23027" xr:uid="{00000000-0005-0000-0000-000084710000}"/>
    <cellStyle name="Nota 196 8" xfId="26392" xr:uid="{00000000-0005-0000-0000-000085710000}"/>
    <cellStyle name="Nota 196 9" xfId="29701" xr:uid="{00000000-0005-0000-0000-000086710000}"/>
    <cellStyle name="Nota 197" xfId="3015" xr:uid="{00000000-0005-0000-0000-000087710000}"/>
    <cellStyle name="Nota 197 2" xfId="6379" xr:uid="{00000000-0005-0000-0000-000088710000}"/>
    <cellStyle name="Nota 197 3" xfId="9687" xr:uid="{00000000-0005-0000-0000-000089710000}"/>
    <cellStyle name="Nota 197 4" xfId="13076" xr:uid="{00000000-0005-0000-0000-00008A710000}"/>
    <cellStyle name="Nota 197 5" xfId="16390" xr:uid="{00000000-0005-0000-0000-00008B710000}"/>
    <cellStyle name="Nota 197 6" xfId="19699" xr:uid="{00000000-0005-0000-0000-00008C710000}"/>
    <cellStyle name="Nota 197 7" xfId="23040" xr:uid="{00000000-0005-0000-0000-00008D710000}"/>
    <cellStyle name="Nota 197 8" xfId="26405" xr:uid="{00000000-0005-0000-0000-00008E710000}"/>
    <cellStyle name="Nota 197 9" xfId="29714" xr:uid="{00000000-0005-0000-0000-00008F710000}"/>
    <cellStyle name="Nota 198" xfId="3028" xr:uid="{00000000-0005-0000-0000-000090710000}"/>
    <cellStyle name="Nota 198 2" xfId="6392" xr:uid="{00000000-0005-0000-0000-000091710000}"/>
    <cellStyle name="Nota 198 3" xfId="9700" xr:uid="{00000000-0005-0000-0000-000092710000}"/>
    <cellStyle name="Nota 198 4" xfId="13089" xr:uid="{00000000-0005-0000-0000-000093710000}"/>
    <cellStyle name="Nota 198 5" xfId="16403" xr:uid="{00000000-0005-0000-0000-000094710000}"/>
    <cellStyle name="Nota 198 6" xfId="19712" xr:uid="{00000000-0005-0000-0000-000095710000}"/>
    <cellStyle name="Nota 198 7" xfId="23053" xr:uid="{00000000-0005-0000-0000-000096710000}"/>
    <cellStyle name="Nota 198 8" xfId="26418" xr:uid="{00000000-0005-0000-0000-000097710000}"/>
    <cellStyle name="Nota 198 9" xfId="29727" xr:uid="{00000000-0005-0000-0000-000098710000}"/>
    <cellStyle name="Nota 199" xfId="3041" xr:uid="{00000000-0005-0000-0000-000099710000}"/>
    <cellStyle name="Nota 199 2" xfId="6405" xr:uid="{00000000-0005-0000-0000-00009A710000}"/>
    <cellStyle name="Nota 199 3" xfId="9713" xr:uid="{00000000-0005-0000-0000-00009B710000}"/>
    <cellStyle name="Nota 199 4" xfId="13102" xr:uid="{00000000-0005-0000-0000-00009C710000}"/>
    <cellStyle name="Nota 199 5" xfId="16416" xr:uid="{00000000-0005-0000-0000-00009D710000}"/>
    <cellStyle name="Nota 199 6" xfId="19725" xr:uid="{00000000-0005-0000-0000-00009E710000}"/>
    <cellStyle name="Nota 199 7" xfId="23066" xr:uid="{00000000-0005-0000-0000-00009F710000}"/>
    <cellStyle name="Nota 199 8" xfId="26431" xr:uid="{00000000-0005-0000-0000-0000A0710000}"/>
    <cellStyle name="Nota 199 9" xfId="29740" xr:uid="{00000000-0005-0000-0000-0000A1710000}"/>
    <cellStyle name="Nota 2" xfId="142" xr:uid="{00000000-0005-0000-0000-0000A2710000}"/>
    <cellStyle name="Nota 2 10" xfId="10306" xr:uid="{00000000-0005-0000-0000-0000A3710000}"/>
    <cellStyle name="Nota 2 11" xfId="20329" xr:uid="{00000000-0005-0000-0000-0000A4710000}"/>
    <cellStyle name="Nota 2 12" xfId="23689" xr:uid="{00000000-0005-0000-0000-0000A5710000}"/>
    <cellStyle name="Nota 2 13" xfId="23671" xr:uid="{00000000-0005-0000-0000-0000A6710000}"/>
    <cellStyle name="Nota 2 2" xfId="162" xr:uid="{00000000-0005-0000-0000-0000A7710000}"/>
    <cellStyle name="Nota 2 2 10" xfId="27022" xr:uid="{00000000-0005-0000-0000-0000A8710000}"/>
    <cellStyle name="Nota 2 2 2" xfId="323" xr:uid="{00000000-0005-0000-0000-0000A9710000}"/>
    <cellStyle name="Nota 2 2 3" xfId="3682" xr:uid="{00000000-0005-0000-0000-0000AA710000}"/>
    <cellStyle name="Nota 2 2 4" xfId="6995" xr:uid="{00000000-0005-0000-0000-0000AB710000}"/>
    <cellStyle name="Nota 2 2 5" xfId="10369" xr:uid="{00000000-0005-0000-0000-0000AC710000}"/>
    <cellStyle name="Nota 2 2 6" xfId="13693" xr:uid="{00000000-0005-0000-0000-0000AD710000}"/>
    <cellStyle name="Nota 2 2 7" xfId="17007" xr:uid="{00000000-0005-0000-0000-0000AE710000}"/>
    <cellStyle name="Nota 2 2 8" xfId="20348" xr:uid="{00000000-0005-0000-0000-0000AF710000}"/>
    <cellStyle name="Nota 2 2 9" xfId="23708" xr:uid="{00000000-0005-0000-0000-0000B0710000}"/>
    <cellStyle name="Nota 2 3" xfId="179" xr:uid="{00000000-0005-0000-0000-0000B1710000}"/>
    <cellStyle name="Nota 2 3 10" xfId="27039" xr:uid="{00000000-0005-0000-0000-0000B2710000}"/>
    <cellStyle name="Nota 2 3 2" xfId="340" xr:uid="{00000000-0005-0000-0000-0000B3710000}"/>
    <cellStyle name="Nota 2 3 3" xfId="3699" xr:uid="{00000000-0005-0000-0000-0000B4710000}"/>
    <cellStyle name="Nota 2 3 4" xfId="7012" xr:uid="{00000000-0005-0000-0000-0000B5710000}"/>
    <cellStyle name="Nota 2 3 5" xfId="10386" xr:uid="{00000000-0005-0000-0000-0000B6710000}"/>
    <cellStyle name="Nota 2 3 6" xfId="13710" xr:uid="{00000000-0005-0000-0000-0000B7710000}"/>
    <cellStyle name="Nota 2 3 7" xfId="17024" xr:uid="{00000000-0005-0000-0000-0000B8710000}"/>
    <cellStyle name="Nota 2 3 8" xfId="20365" xr:uid="{00000000-0005-0000-0000-0000B9710000}"/>
    <cellStyle name="Nota 2 3 9" xfId="23725" xr:uid="{00000000-0005-0000-0000-0000BA710000}"/>
    <cellStyle name="Nota 2 4" xfId="187" xr:uid="{00000000-0005-0000-0000-0000BB710000}"/>
    <cellStyle name="Nota 2 4 10" xfId="27047" xr:uid="{00000000-0005-0000-0000-0000BC710000}"/>
    <cellStyle name="Nota 2 4 2" xfId="348" xr:uid="{00000000-0005-0000-0000-0000BD710000}"/>
    <cellStyle name="Nota 2 4 3" xfId="3707" xr:uid="{00000000-0005-0000-0000-0000BE710000}"/>
    <cellStyle name="Nota 2 4 4" xfId="7020" xr:uid="{00000000-0005-0000-0000-0000BF710000}"/>
    <cellStyle name="Nota 2 4 5" xfId="10394" xr:uid="{00000000-0005-0000-0000-0000C0710000}"/>
    <cellStyle name="Nota 2 4 6" xfId="13718" xr:uid="{00000000-0005-0000-0000-0000C1710000}"/>
    <cellStyle name="Nota 2 4 7" xfId="17032" xr:uid="{00000000-0005-0000-0000-0000C2710000}"/>
    <cellStyle name="Nota 2 4 8" xfId="20373" xr:uid="{00000000-0005-0000-0000-0000C3710000}"/>
    <cellStyle name="Nota 2 4 9" xfId="23733" xr:uid="{00000000-0005-0000-0000-0000C4710000}"/>
    <cellStyle name="Nota 2 5" xfId="304" xr:uid="{00000000-0005-0000-0000-0000C5710000}"/>
    <cellStyle name="Nota 2 6" xfId="3663" xr:uid="{00000000-0005-0000-0000-0000C6710000}"/>
    <cellStyle name="Nota 2 7" xfId="3645" xr:uid="{00000000-0005-0000-0000-0000C7710000}"/>
    <cellStyle name="Nota 2 8" xfId="10349" xr:uid="{00000000-0005-0000-0000-0000C8710000}"/>
    <cellStyle name="Nota 2 9" xfId="10330" xr:uid="{00000000-0005-0000-0000-0000C9710000}"/>
    <cellStyle name="Nota 20" xfId="615" xr:uid="{00000000-0005-0000-0000-0000CA710000}"/>
    <cellStyle name="Nota 20 2" xfId="3979" xr:uid="{00000000-0005-0000-0000-0000CB710000}"/>
    <cellStyle name="Nota 20 3" xfId="7287" xr:uid="{00000000-0005-0000-0000-0000CC710000}"/>
    <cellStyle name="Nota 20 4" xfId="10676" xr:uid="{00000000-0005-0000-0000-0000CD710000}"/>
    <cellStyle name="Nota 20 5" xfId="13990" xr:uid="{00000000-0005-0000-0000-0000CE710000}"/>
    <cellStyle name="Nota 20 6" xfId="17299" xr:uid="{00000000-0005-0000-0000-0000CF710000}"/>
    <cellStyle name="Nota 20 7" xfId="20640" xr:uid="{00000000-0005-0000-0000-0000D0710000}"/>
    <cellStyle name="Nota 20 8" xfId="24005" xr:uid="{00000000-0005-0000-0000-0000D1710000}"/>
    <cellStyle name="Nota 20 9" xfId="27314" xr:uid="{00000000-0005-0000-0000-0000D2710000}"/>
    <cellStyle name="Nota 200" xfId="3054" xr:uid="{00000000-0005-0000-0000-0000D3710000}"/>
    <cellStyle name="Nota 200 2" xfId="6418" xr:uid="{00000000-0005-0000-0000-0000D4710000}"/>
    <cellStyle name="Nota 200 3" xfId="9726" xr:uid="{00000000-0005-0000-0000-0000D5710000}"/>
    <cellStyle name="Nota 200 4" xfId="13115" xr:uid="{00000000-0005-0000-0000-0000D6710000}"/>
    <cellStyle name="Nota 200 5" xfId="16429" xr:uid="{00000000-0005-0000-0000-0000D7710000}"/>
    <cellStyle name="Nota 200 6" xfId="19738" xr:uid="{00000000-0005-0000-0000-0000D8710000}"/>
    <cellStyle name="Nota 200 7" xfId="23079" xr:uid="{00000000-0005-0000-0000-0000D9710000}"/>
    <cellStyle name="Nota 200 8" xfId="26444" xr:uid="{00000000-0005-0000-0000-0000DA710000}"/>
    <cellStyle name="Nota 200 9" xfId="29753" xr:uid="{00000000-0005-0000-0000-0000DB710000}"/>
    <cellStyle name="Nota 201" xfId="3067" xr:uid="{00000000-0005-0000-0000-0000DC710000}"/>
    <cellStyle name="Nota 201 2" xfId="6431" xr:uid="{00000000-0005-0000-0000-0000DD710000}"/>
    <cellStyle name="Nota 201 3" xfId="9739" xr:uid="{00000000-0005-0000-0000-0000DE710000}"/>
    <cellStyle name="Nota 201 4" xfId="13128" xr:uid="{00000000-0005-0000-0000-0000DF710000}"/>
    <cellStyle name="Nota 201 5" xfId="16442" xr:uid="{00000000-0005-0000-0000-0000E0710000}"/>
    <cellStyle name="Nota 201 6" xfId="19751" xr:uid="{00000000-0005-0000-0000-0000E1710000}"/>
    <cellStyle name="Nota 201 7" xfId="23092" xr:uid="{00000000-0005-0000-0000-0000E2710000}"/>
    <cellStyle name="Nota 201 8" xfId="26457" xr:uid="{00000000-0005-0000-0000-0000E3710000}"/>
    <cellStyle name="Nota 201 9" xfId="29766" xr:uid="{00000000-0005-0000-0000-0000E4710000}"/>
    <cellStyle name="Nota 202" xfId="3080" xr:uid="{00000000-0005-0000-0000-0000E5710000}"/>
    <cellStyle name="Nota 202 2" xfId="6444" xr:uid="{00000000-0005-0000-0000-0000E6710000}"/>
    <cellStyle name="Nota 202 3" xfId="9752" xr:uid="{00000000-0005-0000-0000-0000E7710000}"/>
    <cellStyle name="Nota 202 4" xfId="13141" xr:uid="{00000000-0005-0000-0000-0000E8710000}"/>
    <cellStyle name="Nota 202 5" xfId="16455" xr:uid="{00000000-0005-0000-0000-0000E9710000}"/>
    <cellStyle name="Nota 202 6" xfId="19764" xr:uid="{00000000-0005-0000-0000-0000EA710000}"/>
    <cellStyle name="Nota 202 7" xfId="23105" xr:uid="{00000000-0005-0000-0000-0000EB710000}"/>
    <cellStyle name="Nota 202 8" xfId="26470" xr:uid="{00000000-0005-0000-0000-0000EC710000}"/>
    <cellStyle name="Nota 202 9" xfId="29779" xr:uid="{00000000-0005-0000-0000-0000ED710000}"/>
    <cellStyle name="Nota 203" xfId="3093" xr:uid="{00000000-0005-0000-0000-0000EE710000}"/>
    <cellStyle name="Nota 203 2" xfId="6457" xr:uid="{00000000-0005-0000-0000-0000EF710000}"/>
    <cellStyle name="Nota 203 3" xfId="9765" xr:uid="{00000000-0005-0000-0000-0000F0710000}"/>
    <cellStyle name="Nota 203 4" xfId="13154" xr:uid="{00000000-0005-0000-0000-0000F1710000}"/>
    <cellStyle name="Nota 203 5" xfId="16468" xr:uid="{00000000-0005-0000-0000-0000F2710000}"/>
    <cellStyle name="Nota 203 6" xfId="19777" xr:uid="{00000000-0005-0000-0000-0000F3710000}"/>
    <cellStyle name="Nota 203 7" xfId="23118" xr:uid="{00000000-0005-0000-0000-0000F4710000}"/>
    <cellStyle name="Nota 203 8" xfId="26483" xr:uid="{00000000-0005-0000-0000-0000F5710000}"/>
    <cellStyle name="Nota 203 9" xfId="29792" xr:uid="{00000000-0005-0000-0000-0000F6710000}"/>
    <cellStyle name="Nota 204" xfId="3106" xr:uid="{00000000-0005-0000-0000-0000F7710000}"/>
    <cellStyle name="Nota 204 2" xfId="6470" xr:uid="{00000000-0005-0000-0000-0000F8710000}"/>
    <cellStyle name="Nota 204 3" xfId="9778" xr:uid="{00000000-0005-0000-0000-0000F9710000}"/>
    <cellStyle name="Nota 204 4" xfId="13167" xr:uid="{00000000-0005-0000-0000-0000FA710000}"/>
    <cellStyle name="Nota 204 5" xfId="16481" xr:uid="{00000000-0005-0000-0000-0000FB710000}"/>
    <cellStyle name="Nota 204 6" xfId="19790" xr:uid="{00000000-0005-0000-0000-0000FC710000}"/>
    <cellStyle name="Nota 204 7" xfId="23131" xr:uid="{00000000-0005-0000-0000-0000FD710000}"/>
    <cellStyle name="Nota 204 8" xfId="26496" xr:uid="{00000000-0005-0000-0000-0000FE710000}"/>
    <cellStyle name="Nota 204 9" xfId="29805" xr:uid="{00000000-0005-0000-0000-0000FF710000}"/>
    <cellStyle name="Nota 205" xfId="3119" xr:uid="{00000000-0005-0000-0000-000000720000}"/>
    <cellStyle name="Nota 205 2" xfId="6483" xr:uid="{00000000-0005-0000-0000-000001720000}"/>
    <cellStyle name="Nota 205 3" xfId="9791" xr:uid="{00000000-0005-0000-0000-000002720000}"/>
    <cellStyle name="Nota 205 4" xfId="13180" xr:uid="{00000000-0005-0000-0000-000003720000}"/>
    <cellStyle name="Nota 205 5" xfId="16494" xr:uid="{00000000-0005-0000-0000-000004720000}"/>
    <cellStyle name="Nota 205 6" xfId="19803" xr:uid="{00000000-0005-0000-0000-000005720000}"/>
    <cellStyle name="Nota 205 7" xfId="23144" xr:uid="{00000000-0005-0000-0000-000006720000}"/>
    <cellStyle name="Nota 205 8" xfId="26509" xr:uid="{00000000-0005-0000-0000-000007720000}"/>
    <cellStyle name="Nota 205 9" xfId="29818" xr:uid="{00000000-0005-0000-0000-000008720000}"/>
    <cellStyle name="Nota 206" xfId="3132" xr:uid="{00000000-0005-0000-0000-000009720000}"/>
    <cellStyle name="Nota 206 2" xfId="6496" xr:uid="{00000000-0005-0000-0000-00000A720000}"/>
    <cellStyle name="Nota 206 3" xfId="9804" xr:uid="{00000000-0005-0000-0000-00000B720000}"/>
    <cellStyle name="Nota 206 4" xfId="13193" xr:uid="{00000000-0005-0000-0000-00000C720000}"/>
    <cellStyle name="Nota 206 5" xfId="16507" xr:uid="{00000000-0005-0000-0000-00000D720000}"/>
    <cellStyle name="Nota 206 6" xfId="19816" xr:uid="{00000000-0005-0000-0000-00000E720000}"/>
    <cellStyle name="Nota 206 7" xfId="23157" xr:uid="{00000000-0005-0000-0000-00000F720000}"/>
    <cellStyle name="Nota 206 8" xfId="26522" xr:uid="{00000000-0005-0000-0000-000010720000}"/>
    <cellStyle name="Nota 206 9" xfId="29831" xr:uid="{00000000-0005-0000-0000-000011720000}"/>
    <cellStyle name="Nota 207" xfId="3145" xr:uid="{00000000-0005-0000-0000-000012720000}"/>
    <cellStyle name="Nota 207 2" xfId="6509" xr:uid="{00000000-0005-0000-0000-000013720000}"/>
    <cellStyle name="Nota 207 3" xfId="9817" xr:uid="{00000000-0005-0000-0000-000014720000}"/>
    <cellStyle name="Nota 207 4" xfId="13206" xr:uid="{00000000-0005-0000-0000-000015720000}"/>
    <cellStyle name="Nota 207 5" xfId="16520" xr:uid="{00000000-0005-0000-0000-000016720000}"/>
    <cellStyle name="Nota 207 6" xfId="19829" xr:uid="{00000000-0005-0000-0000-000017720000}"/>
    <cellStyle name="Nota 207 7" xfId="23170" xr:uid="{00000000-0005-0000-0000-000018720000}"/>
    <cellStyle name="Nota 207 8" xfId="26535" xr:uid="{00000000-0005-0000-0000-000019720000}"/>
    <cellStyle name="Nota 207 9" xfId="29844" xr:uid="{00000000-0005-0000-0000-00001A720000}"/>
    <cellStyle name="Nota 208" xfId="3158" xr:uid="{00000000-0005-0000-0000-00001B720000}"/>
    <cellStyle name="Nota 208 2" xfId="6522" xr:uid="{00000000-0005-0000-0000-00001C720000}"/>
    <cellStyle name="Nota 208 3" xfId="9830" xr:uid="{00000000-0005-0000-0000-00001D720000}"/>
    <cellStyle name="Nota 208 4" xfId="13219" xr:uid="{00000000-0005-0000-0000-00001E720000}"/>
    <cellStyle name="Nota 208 5" xfId="16533" xr:uid="{00000000-0005-0000-0000-00001F720000}"/>
    <cellStyle name="Nota 208 6" xfId="19842" xr:uid="{00000000-0005-0000-0000-000020720000}"/>
    <cellStyle name="Nota 208 7" xfId="23183" xr:uid="{00000000-0005-0000-0000-000021720000}"/>
    <cellStyle name="Nota 208 8" xfId="26548" xr:uid="{00000000-0005-0000-0000-000022720000}"/>
    <cellStyle name="Nota 208 9" xfId="29857" xr:uid="{00000000-0005-0000-0000-000023720000}"/>
    <cellStyle name="Nota 209" xfId="3171" xr:uid="{00000000-0005-0000-0000-000024720000}"/>
    <cellStyle name="Nota 209 2" xfId="6535" xr:uid="{00000000-0005-0000-0000-000025720000}"/>
    <cellStyle name="Nota 209 3" xfId="9843" xr:uid="{00000000-0005-0000-0000-000026720000}"/>
    <cellStyle name="Nota 209 4" xfId="13232" xr:uid="{00000000-0005-0000-0000-000027720000}"/>
    <cellStyle name="Nota 209 5" xfId="16546" xr:uid="{00000000-0005-0000-0000-000028720000}"/>
    <cellStyle name="Nota 209 6" xfId="19855" xr:uid="{00000000-0005-0000-0000-000029720000}"/>
    <cellStyle name="Nota 209 7" xfId="23196" xr:uid="{00000000-0005-0000-0000-00002A720000}"/>
    <cellStyle name="Nota 209 8" xfId="26561" xr:uid="{00000000-0005-0000-0000-00002B720000}"/>
    <cellStyle name="Nota 209 9" xfId="29870" xr:uid="{00000000-0005-0000-0000-00002C720000}"/>
    <cellStyle name="Nota 21" xfId="628" xr:uid="{00000000-0005-0000-0000-00002D720000}"/>
    <cellStyle name="Nota 21 2" xfId="3992" xr:uid="{00000000-0005-0000-0000-00002E720000}"/>
    <cellStyle name="Nota 21 3" xfId="7300" xr:uid="{00000000-0005-0000-0000-00002F720000}"/>
    <cellStyle name="Nota 21 4" xfId="10689" xr:uid="{00000000-0005-0000-0000-000030720000}"/>
    <cellStyle name="Nota 21 5" xfId="14003" xr:uid="{00000000-0005-0000-0000-000031720000}"/>
    <cellStyle name="Nota 21 6" xfId="17312" xr:uid="{00000000-0005-0000-0000-000032720000}"/>
    <cellStyle name="Nota 21 7" xfId="20653" xr:uid="{00000000-0005-0000-0000-000033720000}"/>
    <cellStyle name="Nota 21 8" xfId="24018" xr:uid="{00000000-0005-0000-0000-000034720000}"/>
    <cellStyle name="Nota 21 9" xfId="27327" xr:uid="{00000000-0005-0000-0000-000035720000}"/>
    <cellStyle name="Nota 210" xfId="3184" xr:uid="{00000000-0005-0000-0000-000036720000}"/>
    <cellStyle name="Nota 210 2" xfId="6548" xr:uid="{00000000-0005-0000-0000-000037720000}"/>
    <cellStyle name="Nota 210 3" xfId="9856" xr:uid="{00000000-0005-0000-0000-000038720000}"/>
    <cellStyle name="Nota 210 4" xfId="13245" xr:uid="{00000000-0005-0000-0000-000039720000}"/>
    <cellStyle name="Nota 210 5" xfId="16559" xr:uid="{00000000-0005-0000-0000-00003A720000}"/>
    <cellStyle name="Nota 210 6" xfId="19868" xr:uid="{00000000-0005-0000-0000-00003B720000}"/>
    <cellStyle name="Nota 210 7" xfId="23209" xr:uid="{00000000-0005-0000-0000-00003C720000}"/>
    <cellStyle name="Nota 210 8" xfId="26574" xr:uid="{00000000-0005-0000-0000-00003D720000}"/>
    <cellStyle name="Nota 210 9" xfId="29883" xr:uid="{00000000-0005-0000-0000-00003E720000}"/>
    <cellStyle name="Nota 211" xfId="3197" xr:uid="{00000000-0005-0000-0000-00003F720000}"/>
    <cellStyle name="Nota 211 2" xfId="6561" xr:uid="{00000000-0005-0000-0000-000040720000}"/>
    <cellStyle name="Nota 211 3" xfId="9869" xr:uid="{00000000-0005-0000-0000-000041720000}"/>
    <cellStyle name="Nota 211 4" xfId="13258" xr:uid="{00000000-0005-0000-0000-000042720000}"/>
    <cellStyle name="Nota 211 5" xfId="16572" xr:uid="{00000000-0005-0000-0000-000043720000}"/>
    <cellStyle name="Nota 211 6" xfId="19881" xr:uid="{00000000-0005-0000-0000-000044720000}"/>
    <cellStyle name="Nota 211 7" xfId="23222" xr:uid="{00000000-0005-0000-0000-000045720000}"/>
    <cellStyle name="Nota 211 8" xfId="26587" xr:uid="{00000000-0005-0000-0000-000046720000}"/>
    <cellStyle name="Nota 211 9" xfId="29896" xr:uid="{00000000-0005-0000-0000-000047720000}"/>
    <cellStyle name="Nota 212" xfId="3210" xr:uid="{00000000-0005-0000-0000-000048720000}"/>
    <cellStyle name="Nota 212 2" xfId="6574" xr:uid="{00000000-0005-0000-0000-000049720000}"/>
    <cellStyle name="Nota 212 3" xfId="9882" xr:uid="{00000000-0005-0000-0000-00004A720000}"/>
    <cellStyle name="Nota 212 4" xfId="13271" xr:uid="{00000000-0005-0000-0000-00004B720000}"/>
    <cellStyle name="Nota 212 5" xfId="16585" xr:uid="{00000000-0005-0000-0000-00004C720000}"/>
    <cellStyle name="Nota 212 6" xfId="19894" xr:uid="{00000000-0005-0000-0000-00004D720000}"/>
    <cellStyle name="Nota 212 7" xfId="23235" xr:uid="{00000000-0005-0000-0000-00004E720000}"/>
    <cellStyle name="Nota 212 8" xfId="26600" xr:uid="{00000000-0005-0000-0000-00004F720000}"/>
    <cellStyle name="Nota 212 9" xfId="29909" xr:uid="{00000000-0005-0000-0000-000050720000}"/>
    <cellStyle name="Nota 213" xfId="3223" xr:uid="{00000000-0005-0000-0000-000051720000}"/>
    <cellStyle name="Nota 213 2" xfId="6587" xr:uid="{00000000-0005-0000-0000-000052720000}"/>
    <cellStyle name="Nota 213 3" xfId="9895" xr:uid="{00000000-0005-0000-0000-000053720000}"/>
    <cellStyle name="Nota 213 4" xfId="13284" xr:uid="{00000000-0005-0000-0000-000054720000}"/>
    <cellStyle name="Nota 213 5" xfId="16598" xr:uid="{00000000-0005-0000-0000-000055720000}"/>
    <cellStyle name="Nota 213 6" xfId="19907" xr:uid="{00000000-0005-0000-0000-000056720000}"/>
    <cellStyle name="Nota 213 7" xfId="23248" xr:uid="{00000000-0005-0000-0000-000057720000}"/>
    <cellStyle name="Nota 213 8" xfId="26613" xr:uid="{00000000-0005-0000-0000-000058720000}"/>
    <cellStyle name="Nota 213 9" xfId="29922" xr:uid="{00000000-0005-0000-0000-000059720000}"/>
    <cellStyle name="Nota 214" xfId="3236" xr:uid="{00000000-0005-0000-0000-00005A720000}"/>
    <cellStyle name="Nota 214 2" xfId="6600" xr:uid="{00000000-0005-0000-0000-00005B720000}"/>
    <cellStyle name="Nota 214 3" xfId="9908" xr:uid="{00000000-0005-0000-0000-00005C720000}"/>
    <cellStyle name="Nota 214 4" xfId="13297" xr:uid="{00000000-0005-0000-0000-00005D720000}"/>
    <cellStyle name="Nota 214 5" xfId="16611" xr:uid="{00000000-0005-0000-0000-00005E720000}"/>
    <cellStyle name="Nota 214 6" xfId="19920" xr:uid="{00000000-0005-0000-0000-00005F720000}"/>
    <cellStyle name="Nota 214 7" xfId="23261" xr:uid="{00000000-0005-0000-0000-000060720000}"/>
    <cellStyle name="Nota 214 8" xfId="26626" xr:uid="{00000000-0005-0000-0000-000061720000}"/>
    <cellStyle name="Nota 214 9" xfId="29935" xr:uid="{00000000-0005-0000-0000-000062720000}"/>
    <cellStyle name="Nota 215" xfId="3249" xr:uid="{00000000-0005-0000-0000-000063720000}"/>
    <cellStyle name="Nota 215 2" xfId="6613" xr:uid="{00000000-0005-0000-0000-000064720000}"/>
    <cellStyle name="Nota 215 3" xfId="9921" xr:uid="{00000000-0005-0000-0000-000065720000}"/>
    <cellStyle name="Nota 215 4" xfId="13310" xr:uid="{00000000-0005-0000-0000-000066720000}"/>
    <cellStyle name="Nota 215 5" xfId="16624" xr:uid="{00000000-0005-0000-0000-000067720000}"/>
    <cellStyle name="Nota 215 6" xfId="19933" xr:uid="{00000000-0005-0000-0000-000068720000}"/>
    <cellStyle name="Nota 215 7" xfId="23274" xr:uid="{00000000-0005-0000-0000-000069720000}"/>
    <cellStyle name="Nota 215 8" xfId="26639" xr:uid="{00000000-0005-0000-0000-00006A720000}"/>
    <cellStyle name="Nota 215 9" xfId="29948" xr:uid="{00000000-0005-0000-0000-00006B720000}"/>
    <cellStyle name="Nota 216" xfId="3262" xr:uid="{00000000-0005-0000-0000-00006C720000}"/>
    <cellStyle name="Nota 216 2" xfId="6626" xr:uid="{00000000-0005-0000-0000-00006D720000}"/>
    <cellStyle name="Nota 216 3" xfId="9934" xr:uid="{00000000-0005-0000-0000-00006E720000}"/>
    <cellStyle name="Nota 216 4" xfId="13323" xr:uid="{00000000-0005-0000-0000-00006F720000}"/>
    <cellStyle name="Nota 216 5" xfId="16637" xr:uid="{00000000-0005-0000-0000-000070720000}"/>
    <cellStyle name="Nota 216 6" xfId="19946" xr:uid="{00000000-0005-0000-0000-000071720000}"/>
    <cellStyle name="Nota 216 7" xfId="23287" xr:uid="{00000000-0005-0000-0000-000072720000}"/>
    <cellStyle name="Nota 216 8" xfId="26652" xr:uid="{00000000-0005-0000-0000-000073720000}"/>
    <cellStyle name="Nota 216 9" xfId="29961" xr:uid="{00000000-0005-0000-0000-000074720000}"/>
    <cellStyle name="Nota 217" xfId="3275" xr:uid="{00000000-0005-0000-0000-000075720000}"/>
    <cellStyle name="Nota 217 2" xfId="6639" xr:uid="{00000000-0005-0000-0000-000076720000}"/>
    <cellStyle name="Nota 217 3" xfId="9947" xr:uid="{00000000-0005-0000-0000-000077720000}"/>
    <cellStyle name="Nota 217 4" xfId="13336" xr:uid="{00000000-0005-0000-0000-000078720000}"/>
    <cellStyle name="Nota 217 5" xfId="16650" xr:uid="{00000000-0005-0000-0000-000079720000}"/>
    <cellStyle name="Nota 217 6" xfId="19959" xr:uid="{00000000-0005-0000-0000-00007A720000}"/>
    <cellStyle name="Nota 217 7" xfId="23300" xr:uid="{00000000-0005-0000-0000-00007B720000}"/>
    <cellStyle name="Nota 217 8" xfId="26665" xr:uid="{00000000-0005-0000-0000-00007C720000}"/>
    <cellStyle name="Nota 217 9" xfId="29974" xr:uid="{00000000-0005-0000-0000-00007D720000}"/>
    <cellStyle name="Nota 218" xfId="3288" xr:uid="{00000000-0005-0000-0000-00007E720000}"/>
    <cellStyle name="Nota 218 2" xfId="6652" xr:uid="{00000000-0005-0000-0000-00007F720000}"/>
    <cellStyle name="Nota 218 3" xfId="9960" xr:uid="{00000000-0005-0000-0000-000080720000}"/>
    <cellStyle name="Nota 218 4" xfId="13349" xr:uid="{00000000-0005-0000-0000-000081720000}"/>
    <cellStyle name="Nota 218 5" xfId="16663" xr:uid="{00000000-0005-0000-0000-000082720000}"/>
    <cellStyle name="Nota 218 6" xfId="19972" xr:uid="{00000000-0005-0000-0000-000083720000}"/>
    <cellStyle name="Nota 218 7" xfId="23313" xr:uid="{00000000-0005-0000-0000-000084720000}"/>
    <cellStyle name="Nota 218 8" xfId="26678" xr:uid="{00000000-0005-0000-0000-000085720000}"/>
    <cellStyle name="Nota 218 9" xfId="29987" xr:uid="{00000000-0005-0000-0000-000086720000}"/>
    <cellStyle name="Nota 219" xfId="3301" xr:uid="{00000000-0005-0000-0000-000087720000}"/>
    <cellStyle name="Nota 219 2" xfId="6665" xr:uid="{00000000-0005-0000-0000-000088720000}"/>
    <cellStyle name="Nota 219 3" xfId="9973" xr:uid="{00000000-0005-0000-0000-000089720000}"/>
    <cellStyle name="Nota 219 4" xfId="13362" xr:uid="{00000000-0005-0000-0000-00008A720000}"/>
    <cellStyle name="Nota 219 5" xfId="16676" xr:uid="{00000000-0005-0000-0000-00008B720000}"/>
    <cellStyle name="Nota 219 6" xfId="19985" xr:uid="{00000000-0005-0000-0000-00008C720000}"/>
    <cellStyle name="Nota 219 7" xfId="23326" xr:uid="{00000000-0005-0000-0000-00008D720000}"/>
    <cellStyle name="Nota 219 8" xfId="26691" xr:uid="{00000000-0005-0000-0000-00008E720000}"/>
    <cellStyle name="Nota 219 9" xfId="30000" xr:uid="{00000000-0005-0000-0000-00008F720000}"/>
    <cellStyle name="Nota 22" xfId="641" xr:uid="{00000000-0005-0000-0000-000090720000}"/>
    <cellStyle name="Nota 22 2" xfId="4005" xr:uid="{00000000-0005-0000-0000-000091720000}"/>
    <cellStyle name="Nota 22 3" xfId="7313" xr:uid="{00000000-0005-0000-0000-000092720000}"/>
    <cellStyle name="Nota 22 4" xfId="10702" xr:uid="{00000000-0005-0000-0000-000093720000}"/>
    <cellStyle name="Nota 22 5" xfId="14016" xr:uid="{00000000-0005-0000-0000-000094720000}"/>
    <cellStyle name="Nota 22 6" xfId="17325" xr:uid="{00000000-0005-0000-0000-000095720000}"/>
    <cellStyle name="Nota 22 7" xfId="20666" xr:uid="{00000000-0005-0000-0000-000096720000}"/>
    <cellStyle name="Nota 22 8" xfId="24031" xr:uid="{00000000-0005-0000-0000-000097720000}"/>
    <cellStyle name="Nota 22 9" xfId="27340" xr:uid="{00000000-0005-0000-0000-000098720000}"/>
    <cellStyle name="Nota 220" xfId="3314" xr:uid="{00000000-0005-0000-0000-000099720000}"/>
    <cellStyle name="Nota 220 2" xfId="6678" xr:uid="{00000000-0005-0000-0000-00009A720000}"/>
    <cellStyle name="Nota 220 3" xfId="9986" xr:uid="{00000000-0005-0000-0000-00009B720000}"/>
    <cellStyle name="Nota 220 4" xfId="13375" xr:uid="{00000000-0005-0000-0000-00009C720000}"/>
    <cellStyle name="Nota 220 5" xfId="16689" xr:uid="{00000000-0005-0000-0000-00009D720000}"/>
    <cellStyle name="Nota 220 6" xfId="19998" xr:uid="{00000000-0005-0000-0000-00009E720000}"/>
    <cellStyle name="Nota 220 7" xfId="23339" xr:uid="{00000000-0005-0000-0000-00009F720000}"/>
    <cellStyle name="Nota 220 8" xfId="26704" xr:uid="{00000000-0005-0000-0000-0000A0720000}"/>
    <cellStyle name="Nota 220 9" xfId="30013" xr:uid="{00000000-0005-0000-0000-0000A1720000}"/>
    <cellStyle name="Nota 221" xfId="3327" xr:uid="{00000000-0005-0000-0000-0000A2720000}"/>
    <cellStyle name="Nota 221 2" xfId="6691" xr:uid="{00000000-0005-0000-0000-0000A3720000}"/>
    <cellStyle name="Nota 221 3" xfId="9999" xr:uid="{00000000-0005-0000-0000-0000A4720000}"/>
    <cellStyle name="Nota 221 4" xfId="13388" xr:uid="{00000000-0005-0000-0000-0000A5720000}"/>
    <cellStyle name="Nota 221 5" xfId="16702" xr:uid="{00000000-0005-0000-0000-0000A6720000}"/>
    <cellStyle name="Nota 221 6" xfId="20011" xr:uid="{00000000-0005-0000-0000-0000A7720000}"/>
    <cellStyle name="Nota 221 7" xfId="23352" xr:uid="{00000000-0005-0000-0000-0000A8720000}"/>
    <cellStyle name="Nota 221 8" xfId="26717" xr:uid="{00000000-0005-0000-0000-0000A9720000}"/>
    <cellStyle name="Nota 221 9" xfId="30026" xr:uid="{00000000-0005-0000-0000-0000AA720000}"/>
    <cellStyle name="Nota 222" xfId="3340" xr:uid="{00000000-0005-0000-0000-0000AB720000}"/>
    <cellStyle name="Nota 222 2" xfId="6704" xr:uid="{00000000-0005-0000-0000-0000AC720000}"/>
    <cellStyle name="Nota 222 3" xfId="10012" xr:uid="{00000000-0005-0000-0000-0000AD720000}"/>
    <cellStyle name="Nota 222 4" xfId="13401" xr:uid="{00000000-0005-0000-0000-0000AE720000}"/>
    <cellStyle name="Nota 222 5" xfId="16715" xr:uid="{00000000-0005-0000-0000-0000AF720000}"/>
    <cellStyle name="Nota 222 6" xfId="20024" xr:uid="{00000000-0005-0000-0000-0000B0720000}"/>
    <cellStyle name="Nota 222 7" xfId="23365" xr:uid="{00000000-0005-0000-0000-0000B1720000}"/>
    <cellStyle name="Nota 222 8" xfId="26730" xr:uid="{00000000-0005-0000-0000-0000B2720000}"/>
    <cellStyle name="Nota 222 9" xfId="30039" xr:uid="{00000000-0005-0000-0000-0000B3720000}"/>
    <cellStyle name="Nota 223" xfId="3353" xr:uid="{00000000-0005-0000-0000-0000B4720000}"/>
    <cellStyle name="Nota 223 2" xfId="6717" xr:uid="{00000000-0005-0000-0000-0000B5720000}"/>
    <cellStyle name="Nota 223 3" xfId="10025" xr:uid="{00000000-0005-0000-0000-0000B6720000}"/>
    <cellStyle name="Nota 223 4" xfId="13414" xr:uid="{00000000-0005-0000-0000-0000B7720000}"/>
    <cellStyle name="Nota 223 5" xfId="16728" xr:uid="{00000000-0005-0000-0000-0000B8720000}"/>
    <cellStyle name="Nota 223 6" xfId="20037" xr:uid="{00000000-0005-0000-0000-0000B9720000}"/>
    <cellStyle name="Nota 223 7" xfId="23378" xr:uid="{00000000-0005-0000-0000-0000BA720000}"/>
    <cellStyle name="Nota 223 8" xfId="26743" xr:uid="{00000000-0005-0000-0000-0000BB720000}"/>
    <cellStyle name="Nota 223 9" xfId="30052" xr:uid="{00000000-0005-0000-0000-0000BC720000}"/>
    <cellStyle name="Nota 224" xfId="3366" xr:uid="{00000000-0005-0000-0000-0000BD720000}"/>
    <cellStyle name="Nota 224 2" xfId="6730" xr:uid="{00000000-0005-0000-0000-0000BE720000}"/>
    <cellStyle name="Nota 224 3" xfId="10038" xr:uid="{00000000-0005-0000-0000-0000BF720000}"/>
    <cellStyle name="Nota 224 4" xfId="13427" xr:uid="{00000000-0005-0000-0000-0000C0720000}"/>
    <cellStyle name="Nota 224 5" xfId="16741" xr:uid="{00000000-0005-0000-0000-0000C1720000}"/>
    <cellStyle name="Nota 224 6" xfId="20050" xr:uid="{00000000-0005-0000-0000-0000C2720000}"/>
    <cellStyle name="Nota 224 7" xfId="23391" xr:uid="{00000000-0005-0000-0000-0000C3720000}"/>
    <cellStyle name="Nota 224 8" xfId="26756" xr:uid="{00000000-0005-0000-0000-0000C4720000}"/>
    <cellStyle name="Nota 224 9" xfId="30065" xr:uid="{00000000-0005-0000-0000-0000C5720000}"/>
    <cellStyle name="Nota 225" xfId="3379" xr:uid="{00000000-0005-0000-0000-0000C6720000}"/>
    <cellStyle name="Nota 225 2" xfId="6743" xr:uid="{00000000-0005-0000-0000-0000C7720000}"/>
    <cellStyle name="Nota 225 3" xfId="10051" xr:uid="{00000000-0005-0000-0000-0000C8720000}"/>
    <cellStyle name="Nota 225 4" xfId="13440" xr:uid="{00000000-0005-0000-0000-0000C9720000}"/>
    <cellStyle name="Nota 225 5" xfId="16754" xr:uid="{00000000-0005-0000-0000-0000CA720000}"/>
    <cellStyle name="Nota 225 6" xfId="20063" xr:uid="{00000000-0005-0000-0000-0000CB720000}"/>
    <cellStyle name="Nota 225 7" xfId="23404" xr:uid="{00000000-0005-0000-0000-0000CC720000}"/>
    <cellStyle name="Nota 225 8" xfId="26769" xr:uid="{00000000-0005-0000-0000-0000CD720000}"/>
    <cellStyle name="Nota 225 9" xfId="30078" xr:uid="{00000000-0005-0000-0000-0000CE720000}"/>
    <cellStyle name="Nota 226" xfId="3392" xr:uid="{00000000-0005-0000-0000-0000CF720000}"/>
    <cellStyle name="Nota 226 2" xfId="6756" xr:uid="{00000000-0005-0000-0000-0000D0720000}"/>
    <cellStyle name="Nota 226 3" xfId="10064" xr:uid="{00000000-0005-0000-0000-0000D1720000}"/>
    <cellStyle name="Nota 226 4" xfId="13453" xr:uid="{00000000-0005-0000-0000-0000D2720000}"/>
    <cellStyle name="Nota 226 5" xfId="16767" xr:uid="{00000000-0005-0000-0000-0000D3720000}"/>
    <cellStyle name="Nota 226 6" xfId="20076" xr:uid="{00000000-0005-0000-0000-0000D4720000}"/>
    <cellStyle name="Nota 226 7" xfId="23417" xr:uid="{00000000-0005-0000-0000-0000D5720000}"/>
    <cellStyle name="Nota 226 8" xfId="26782" xr:uid="{00000000-0005-0000-0000-0000D6720000}"/>
    <cellStyle name="Nota 226 9" xfId="30091" xr:uid="{00000000-0005-0000-0000-0000D7720000}"/>
    <cellStyle name="Nota 227" xfId="3405" xr:uid="{00000000-0005-0000-0000-0000D8720000}"/>
    <cellStyle name="Nota 227 2" xfId="6769" xr:uid="{00000000-0005-0000-0000-0000D9720000}"/>
    <cellStyle name="Nota 227 3" xfId="10077" xr:uid="{00000000-0005-0000-0000-0000DA720000}"/>
    <cellStyle name="Nota 227 4" xfId="13466" xr:uid="{00000000-0005-0000-0000-0000DB720000}"/>
    <cellStyle name="Nota 227 5" xfId="16780" xr:uid="{00000000-0005-0000-0000-0000DC720000}"/>
    <cellStyle name="Nota 227 6" xfId="20089" xr:uid="{00000000-0005-0000-0000-0000DD720000}"/>
    <cellStyle name="Nota 227 7" xfId="23430" xr:uid="{00000000-0005-0000-0000-0000DE720000}"/>
    <cellStyle name="Nota 227 8" xfId="26795" xr:uid="{00000000-0005-0000-0000-0000DF720000}"/>
    <cellStyle name="Nota 227 9" xfId="30104" xr:uid="{00000000-0005-0000-0000-0000E0720000}"/>
    <cellStyle name="Nota 228" xfId="3418" xr:uid="{00000000-0005-0000-0000-0000E1720000}"/>
    <cellStyle name="Nota 228 2" xfId="6782" xr:uid="{00000000-0005-0000-0000-0000E2720000}"/>
    <cellStyle name="Nota 228 3" xfId="10090" xr:uid="{00000000-0005-0000-0000-0000E3720000}"/>
    <cellStyle name="Nota 228 4" xfId="13479" xr:uid="{00000000-0005-0000-0000-0000E4720000}"/>
    <cellStyle name="Nota 228 5" xfId="16793" xr:uid="{00000000-0005-0000-0000-0000E5720000}"/>
    <cellStyle name="Nota 228 6" xfId="20102" xr:uid="{00000000-0005-0000-0000-0000E6720000}"/>
    <cellStyle name="Nota 228 7" xfId="23443" xr:uid="{00000000-0005-0000-0000-0000E7720000}"/>
    <cellStyle name="Nota 228 8" xfId="26808" xr:uid="{00000000-0005-0000-0000-0000E8720000}"/>
    <cellStyle name="Nota 228 9" xfId="30117" xr:uid="{00000000-0005-0000-0000-0000E9720000}"/>
    <cellStyle name="Nota 229" xfId="3431" xr:uid="{00000000-0005-0000-0000-0000EA720000}"/>
    <cellStyle name="Nota 229 2" xfId="6795" xr:uid="{00000000-0005-0000-0000-0000EB720000}"/>
    <cellStyle name="Nota 229 3" xfId="10103" xr:uid="{00000000-0005-0000-0000-0000EC720000}"/>
    <cellStyle name="Nota 229 4" xfId="13492" xr:uid="{00000000-0005-0000-0000-0000ED720000}"/>
    <cellStyle name="Nota 229 5" xfId="16806" xr:uid="{00000000-0005-0000-0000-0000EE720000}"/>
    <cellStyle name="Nota 229 6" xfId="20115" xr:uid="{00000000-0005-0000-0000-0000EF720000}"/>
    <cellStyle name="Nota 229 7" xfId="23456" xr:uid="{00000000-0005-0000-0000-0000F0720000}"/>
    <cellStyle name="Nota 229 8" xfId="26821" xr:uid="{00000000-0005-0000-0000-0000F1720000}"/>
    <cellStyle name="Nota 229 9" xfId="30130" xr:uid="{00000000-0005-0000-0000-0000F2720000}"/>
    <cellStyle name="Nota 23" xfId="654" xr:uid="{00000000-0005-0000-0000-0000F3720000}"/>
    <cellStyle name="Nota 23 2" xfId="4018" xr:uid="{00000000-0005-0000-0000-0000F4720000}"/>
    <cellStyle name="Nota 23 3" xfId="7326" xr:uid="{00000000-0005-0000-0000-0000F5720000}"/>
    <cellStyle name="Nota 23 4" xfId="10715" xr:uid="{00000000-0005-0000-0000-0000F6720000}"/>
    <cellStyle name="Nota 23 5" xfId="14029" xr:uid="{00000000-0005-0000-0000-0000F7720000}"/>
    <cellStyle name="Nota 23 6" xfId="17338" xr:uid="{00000000-0005-0000-0000-0000F8720000}"/>
    <cellStyle name="Nota 23 7" xfId="20679" xr:uid="{00000000-0005-0000-0000-0000F9720000}"/>
    <cellStyle name="Nota 23 8" xfId="24044" xr:uid="{00000000-0005-0000-0000-0000FA720000}"/>
    <cellStyle name="Nota 23 9" xfId="27353" xr:uid="{00000000-0005-0000-0000-0000FB720000}"/>
    <cellStyle name="Nota 230" xfId="3444" xr:uid="{00000000-0005-0000-0000-0000FC720000}"/>
    <cellStyle name="Nota 230 2" xfId="6808" xr:uid="{00000000-0005-0000-0000-0000FD720000}"/>
    <cellStyle name="Nota 230 3" xfId="10116" xr:uid="{00000000-0005-0000-0000-0000FE720000}"/>
    <cellStyle name="Nota 230 4" xfId="13505" xr:uid="{00000000-0005-0000-0000-0000FF720000}"/>
    <cellStyle name="Nota 230 5" xfId="16819" xr:uid="{00000000-0005-0000-0000-000000730000}"/>
    <cellStyle name="Nota 230 6" xfId="20128" xr:uid="{00000000-0005-0000-0000-000001730000}"/>
    <cellStyle name="Nota 230 7" xfId="23469" xr:uid="{00000000-0005-0000-0000-000002730000}"/>
    <cellStyle name="Nota 230 8" xfId="26834" xr:uid="{00000000-0005-0000-0000-000003730000}"/>
    <cellStyle name="Nota 230 9" xfId="30143" xr:uid="{00000000-0005-0000-0000-000004730000}"/>
    <cellStyle name="Nota 231" xfId="3453" xr:uid="{00000000-0005-0000-0000-000005730000}"/>
    <cellStyle name="Nota 231 2" xfId="6817" xr:uid="{00000000-0005-0000-0000-000006730000}"/>
    <cellStyle name="Nota 231 3" xfId="10125" xr:uid="{00000000-0005-0000-0000-000007730000}"/>
    <cellStyle name="Nota 231 4" xfId="13514" xr:uid="{00000000-0005-0000-0000-000008730000}"/>
    <cellStyle name="Nota 231 5" xfId="16828" xr:uid="{00000000-0005-0000-0000-000009730000}"/>
    <cellStyle name="Nota 231 6" xfId="20137" xr:uid="{00000000-0005-0000-0000-00000A730000}"/>
    <cellStyle name="Nota 231 7" xfId="23478" xr:uid="{00000000-0005-0000-0000-00000B730000}"/>
    <cellStyle name="Nota 231 8" xfId="26843" xr:uid="{00000000-0005-0000-0000-00000C730000}"/>
    <cellStyle name="Nota 231 9" xfId="30152" xr:uid="{00000000-0005-0000-0000-00000D730000}"/>
    <cellStyle name="Nota 232" xfId="3467" xr:uid="{00000000-0005-0000-0000-00000E730000}"/>
    <cellStyle name="Nota 232 2" xfId="6831" xr:uid="{00000000-0005-0000-0000-00000F730000}"/>
    <cellStyle name="Nota 232 3" xfId="10139" xr:uid="{00000000-0005-0000-0000-000010730000}"/>
    <cellStyle name="Nota 232 4" xfId="13528" xr:uid="{00000000-0005-0000-0000-000011730000}"/>
    <cellStyle name="Nota 232 5" xfId="16842" xr:uid="{00000000-0005-0000-0000-000012730000}"/>
    <cellStyle name="Nota 232 6" xfId="20151" xr:uid="{00000000-0005-0000-0000-000013730000}"/>
    <cellStyle name="Nota 232 7" xfId="23492" xr:uid="{00000000-0005-0000-0000-000014730000}"/>
    <cellStyle name="Nota 232 8" xfId="26857" xr:uid="{00000000-0005-0000-0000-000015730000}"/>
    <cellStyle name="Nota 232 9" xfId="30166" xr:uid="{00000000-0005-0000-0000-000016730000}"/>
    <cellStyle name="Nota 233" xfId="3481" xr:uid="{00000000-0005-0000-0000-000017730000}"/>
    <cellStyle name="Nota 233 2" xfId="6845" xr:uid="{00000000-0005-0000-0000-000018730000}"/>
    <cellStyle name="Nota 233 3" xfId="10153" xr:uid="{00000000-0005-0000-0000-000019730000}"/>
    <cellStyle name="Nota 233 4" xfId="13542" xr:uid="{00000000-0005-0000-0000-00001A730000}"/>
    <cellStyle name="Nota 233 5" xfId="16856" xr:uid="{00000000-0005-0000-0000-00001B730000}"/>
    <cellStyle name="Nota 233 6" xfId="20165" xr:uid="{00000000-0005-0000-0000-00001C730000}"/>
    <cellStyle name="Nota 233 7" xfId="23506" xr:uid="{00000000-0005-0000-0000-00001D730000}"/>
    <cellStyle name="Nota 233 8" xfId="26871" xr:uid="{00000000-0005-0000-0000-00001E730000}"/>
    <cellStyle name="Nota 233 9" xfId="30180" xr:uid="{00000000-0005-0000-0000-00001F730000}"/>
    <cellStyle name="Nota 234" xfId="3495" xr:uid="{00000000-0005-0000-0000-000020730000}"/>
    <cellStyle name="Nota 234 2" xfId="6859" xr:uid="{00000000-0005-0000-0000-000021730000}"/>
    <cellStyle name="Nota 234 3" xfId="10167" xr:uid="{00000000-0005-0000-0000-000022730000}"/>
    <cellStyle name="Nota 234 4" xfId="13556" xr:uid="{00000000-0005-0000-0000-000023730000}"/>
    <cellStyle name="Nota 234 5" xfId="16870" xr:uid="{00000000-0005-0000-0000-000024730000}"/>
    <cellStyle name="Nota 234 6" xfId="20179" xr:uid="{00000000-0005-0000-0000-000025730000}"/>
    <cellStyle name="Nota 234 7" xfId="23520" xr:uid="{00000000-0005-0000-0000-000026730000}"/>
    <cellStyle name="Nota 234 8" xfId="26885" xr:uid="{00000000-0005-0000-0000-000027730000}"/>
    <cellStyle name="Nota 234 9" xfId="30194" xr:uid="{00000000-0005-0000-0000-000028730000}"/>
    <cellStyle name="Nota 235" xfId="3509" xr:uid="{00000000-0005-0000-0000-000029730000}"/>
    <cellStyle name="Nota 235 2" xfId="6873" xr:uid="{00000000-0005-0000-0000-00002A730000}"/>
    <cellStyle name="Nota 235 3" xfId="10181" xr:uid="{00000000-0005-0000-0000-00002B730000}"/>
    <cellStyle name="Nota 235 4" xfId="13570" xr:uid="{00000000-0005-0000-0000-00002C730000}"/>
    <cellStyle name="Nota 235 5" xfId="16884" xr:uid="{00000000-0005-0000-0000-00002D730000}"/>
    <cellStyle name="Nota 235 6" xfId="20193" xr:uid="{00000000-0005-0000-0000-00002E730000}"/>
    <cellStyle name="Nota 235 7" xfId="23534" xr:uid="{00000000-0005-0000-0000-00002F730000}"/>
    <cellStyle name="Nota 235 8" xfId="26899" xr:uid="{00000000-0005-0000-0000-000030730000}"/>
    <cellStyle name="Nota 235 9" xfId="30208" xr:uid="{00000000-0005-0000-0000-000031730000}"/>
    <cellStyle name="Nota 236" xfId="3523" xr:uid="{00000000-0005-0000-0000-000032730000}"/>
    <cellStyle name="Nota 236 2" xfId="6887" xr:uid="{00000000-0005-0000-0000-000033730000}"/>
    <cellStyle name="Nota 236 3" xfId="10195" xr:uid="{00000000-0005-0000-0000-000034730000}"/>
    <cellStyle name="Nota 236 4" xfId="13584" xr:uid="{00000000-0005-0000-0000-000035730000}"/>
    <cellStyle name="Nota 236 5" xfId="16898" xr:uid="{00000000-0005-0000-0000-000036730000}"/>
    <cellStyle name="Nota 236 6" xfId="20207" xr:uid="{00000000-0005-0000-0000-000037730000}"/>
    <cellStyle name="Nota 236 7" xfId="23548" xr:uid="{00000000-0005-0000-0000-000038730000}"/>
    <cellStyle name="Nota 236 8" xfId="26913" xr:uid="{00000000-0005-0000-0000-000039730000}"/>
    <cellStyle name="Nota 236 9" xfId="30222" xr:uid="{00000000-0005-0000-0000-00003A730000}"/>
    <cellStyle name="Nota 237" xfId="3537" xr:uid="{00000000-0005-0000-0000-00003B730000}"/>
    <cellStyle name="Nota 237 2" xfId="6901" xr:uid="{00000000-0005-0000-0000-00003C730000}"/>
    <cellStyle name="Nota 237 3" xfId="10209" xr:uid="{00000000-0005-0000-0000-00003D730000}"/>
    <cellStyle name="Nota 237 4" xfId="13598" xr:uid="{00000000-0005-0000-0000-00003E730000}"/>
    <cellStyle name="Nota 237 5" xfId="16912" xr:uid="{00000000-0005-0000-0000-00003F730000}"/>
    <cellStyle name="Nota 237 6" xfId="20221" xr:uid="{00000000-0005-0000-0000-000040730000}"/>
    <cellStyle name="Nota 237 7" xfId="23562" xr:uid="{00000000-0005-0000-0000-000041730000}"/>
    <cellStyle name="Nota 237 8" xfId="26927" xr:uid="{00000000-0005-0000-0000-000042730000}"/>
    <cellStyle name="Nota 237 9" xfId="30236" xr:uid="{00000000-0005-0000-0000-000043730000}"/>
    <cellStyle name="Nota 238" xfId="3547" xr:uid="{00000000-0005-0000-0000-000044730000}"/>
    <cellStyle name="Nota 238 2" xfId="6911" xr:uid="{00000000-0005-0000-0000-000045730000}"/>
    <cellStyle name="Nota 238 3" xfId="10219" xr:uid="{00000000-0005-0000-0000-000046730000}"/>
    <cellStyle name="Nota 238 4" xfId="13608" xr:uid="{00000000-0005-0000-0000-000047730000}"/>
    <cellStyle name="Nota 238 5" xfId="16922" xr:uid="{00000000-0005-0000-0000-000048730000}"/>
    <cellStyle name="Nota 238 6" xfId="20231" xr:uid="{00000000-0005-0000-0000-000049730000}"/>
    <cellStyle name="Nota 238 7" xfId="23572" xr:uid="{00000000-0005-0000-0000-00004A730000}"/>
    <cellStyle name="Nota 238 8" xfId="26937" xr:uid="{00000000-0005-0000-0000-00004B730000}"/>
    <cellStyle name="Nota 238 9" xfId="30246" xr:uid="{00000000-0005-0000-0000-00004C730000}"/>
    <cellStyle name="Nota 239" xfId="3566" xr:uid="{00000000-0005-0000-0000-00004D730000}"/>
    <cellStyle name="Nota 239 2" xfId="6930" xr:uid="{00000000-0005-0000-0000-00004E730000}"/>
    <cellStyle name="Nota 239 3" xfId="10238" xr:uid="{00000000-0005-0000-0000-00004F730000}"/>
    <cellStyle name="Nota 239 4" xfId="13627" xr:uid="{00000000-0005-0000-0000-000050730000}"/>
    <cellStyle name="Nota 239 5" xfId="16941" xr:uid="{00000000-0005-0000-0000-000051730000}"/>
    <cellStyle name="Nota 239 6" xfId="20250" xr:uid="{00000000-0005-0000-0000-000052730000}"/>
    <cellStyle name="Nota 239 7" xfId="23591" xr:uid="{00000000-0005-0000-0000-000053730000}"/>
    <cellStyle name="Nota 239 8" xfId="26956" xr:uid="{00000000-0005-0000-0000-000054730000}"/>
    <cellStyle name="Nota 239 9" xfId="30265" xr:uid="{00000000-0005-0000-0000-000055730000}"/>
    <cellStyle name="Nota 24" xfId="667" xr:uid="{00000000-0005-0000-0000-000056730000}"/>
    <cellStyle name="Nota 24 2" xfId="4031" xr:uid="{00000000-0005-0000-0000-000057730000}"/>
    <cellStyle name="Nota 24 3" xfId="7339" xr:uid="{00000000-0005-0000-0000-000058730000}"/>
    <cellStyle name="Nota 24 4" xfId="10728" xr:uid="{00000000-0005-0000-0000-000059730000}"/>
    <cellStyle name="Nota 24 5" xfId="14042" xr:uid="{00000000-0005-0000-0000-00005A730000}"/>
    <cellStyle name="Nota 24 6" xfId="17351" xr:uid="{00000000-0005-0000-0000-00005B730000}"/>
    <cellStyle name="Nota 24 7" xfId="20692" xr:uid="{00000000-0005-0000-0000-00005C730000}"/>
    <cellStyle name="Nota 24 8" xfId="24057" xr:uid="{00000000-0005-0000-0000-00005D730000}"/>
    <cellStyle name="Nota 24 9" xfId="27366" xr:uid="{00000000-0005-0000-0000-00005E730000}"/>
    <cellStyle name="Nota 240" xfId="3579" xr:uid="{00000000-0005-0000-0000-00005F730000}"/>
    <cellStyle name="Nota 240 2" xfId="6943" xr:uid="{00000000-0005-0000-0000-000060730000}"/>
    <cellStyle name="Nota 240 3" xfId="10251" xr:uid="{00000000-0005-0000-0000-000061730000}"/>
    <cellStyle name="Nota 240 4" xfId="13640" xr:uid="{00000000-0005-0000-0000-000062730000}"/>
    <cellStyle name="Nota 240 5" xfId="16954" xr:uid="{00000000-0005-0000-0000-000063730000}"/>
    <cellStyle name="Nota 240 6" xfId="20263" xr:uid="{00000000-0005-0000-0000-000064730000}"/>
    <cellStyle name="Nota 240 7" xfId="23604" xr:uid="{00000000-0005-0000-0000-000065730000}"/>
    <cellStyle name="Nota 240 8" xfId="26969" xr:uid="{00000000-0005-0000-0000-000066730000}"/>
    <cellStyle name="Nota 240 9" xfId="30278" xr:uid="{00000000-0005-0000-0000-000067730000}"/>
    <cellStyle name="Nota 241" xfId="3586" xr:uid="{00000000-0005-0000-0000-000068730000}"/>
    <cellStyle name="Nota 241 2" xfId="6950" xr:uid="{00000000-0005-0000-0000-000069730000}"/>
    <cellStyle name="Nota 241 3" xfId="10258" xr:uid="{00000000-0005-0000-0000-00006A730000}"/>
    <cellStyle name="Nota 241 4" xfId="13647" xr:uid="{00000000-0005-0000-0000-00006B730000}"/>
    <cellStyle name="Nota 241 5" xfId="16961" xr:uid="{00000000-0005-0000-0000-00006C730000}"/>
    <cellStyle name="Nota 241 6" xfId="20270" xr:uid="{00000000-0005-0000-0000-00006D730000}"/>
    <cellStyle name="Nota 241 7" xfId="23611" xr:uid="{00000000-0005-0000-0000-00006E730000}"/>
    <cellStyle name="Nota 241 8" xfId="26976" xr:uid="{00000000-0005-0000-0000-00006F730000}"/>
    <cellStyle name="Nota 241 9" xfId="30285" xr:uid="{00000000-0005-0000-0000-000070730000}"/>
    <cellStyle name="Nota 242" xfId="3599" xr:uid="{00000000-0005-0000-0000-000071730000}"/>
    <cellStyle name="Nota 242 2" xfId="6963" xr:uid="{00000000-0005-0000-0000-000072730000}"/>
    <cellStyle name="Nota 242 3" xfId="10271" xr:uid="{00000000-0005-0000-0000-000073730000}"/>
    <cellStyle name="Nota 242 4" xfId="13660" xr:uid="{00000000-0005-0000-0000-000074730000}"/>
    <cellStyle name="Nota 242 5" xfId="16974" xr:uid="{00000000-0005-0000-0000-000075730000}"/>
    <cellStyle name="Nota 242 6" xfId="20283" xr:uid="{00000000-0005-0000-0000-000076730000}"/>
    <cellStyle name="Nota 242 7" xfId="23624" xr:uid="{00000000-0005-0000-0000-000077730000}"/>
    <cellStyle name="Nota 242 8" xfId="26989" xr:uid="{00000000-0005-0000-0000-000078730000}"/>
    <cellStyle name="Nota 242 9" xfId="30298" xr:uid="{00000000-0005-0000-0000-000079730000}"/>
    <cellStyle name="Nota 243" xfId="3612" xr:uid="{00000000-0005-0000-0000-00007A730000}"/>
    <cellStyle name="Nota 243 2" xfId="6976" xr:uid="{00000000-0005-0000-0000-00007B730000}"/>
    <cellStyle name="Nota 243 3" xfId="10284" xr:uid="{00000000-0005-0000-0000-00007C730000}"/>
    <cellStyle name="Nota 243 4" xfId="13673" xr:uid="{00000000-0005-0000-0000-00007D730000}"/>
    <cellStyle name="Nota 243 5" xfId="16987" xr:uid="{00000000-0005-0000-0000-00007E730000}"/>
    <cellStyle name="Nota 243 6" xfId="20296" xr:uid="{00000000-0005-0000-0000-00007F730000}"/>
    <cellStyle name="Nota 243 7" xfId="23637" xr:uid="{00000000-0005-0000-0000-000080730000}"/>
    <cellStyle name="Nota 243 8" xfId="27002" xr:uid="{00000000-0005-0000-0000-000081730000}"/>
    <cellStyle name="Nota 243 9" xfId="30311" xr:uid="{00000000-0005-0000-0000-000082730000}"/>
    <cellStyle name="Nota 25" xfId="680" xr:uid="{00000000-0005-0000-0000-000083730000}"/>
    <cellStyle name="Nota 25 2" xfId="4044" xr:uid="{00000000-0005-0000-0000-000084730000}"/>
    <cellStyle name="Nota 25 3" xfId="7352" xr:uid="{00000000-0005-0000-0000-000085730000}"/>
    <cellStyle name="Nota 25 4" xfId="10741" xr:uid="{00000000-0005-0000-0000-000086730000}"/>
    <cellStyle name="Nota 25 5" xfId="14055" xr:uid="{00000000-0005-0000-0000-000087730000}"/>
    <cellStyle name="Nota 25 6" xfId="17364" xr:uid="{00000000-0005-0000-0000-000088730000}"/>
    <cellStyle name="Nota 25 7" xfId="20705" xr:uid="{00000000-0005-0000-0000-000089730000}"/>
    <cellStyle name="Nota 25 8" xfId="24070" xr:uid="{00000000-0005-0000-0000-00008A730000}"/>
    <cellStyle name="Nota 25 9" xfId="27379" xr:uid="{00000000-0005-0000-0000-00008B730000}"/>
    <cellStyle name="Nota 26" xfId="693" xr:uid="{00000000-0005-0000-0000-00008C730000}"/>
    <cellStyle name="Nota 26 2" xfId="4057" xr:uid="{00000000-0005-0000-0000-00008D730000}"/>
    <cellStyle name="Nota 26 3" xfId="7365" xr:uid="{00000000-0005-0000-0000-00008E730000}"/>
    <cellStyle name="Nota 26 4" xfId="10754" xr:uid="{00000000-0005-0000-0000-00008F730000}"/>
    <cellStyle name="Nota 26 5" xfId="14068" xr:uid="{00000000-0005-0000-0000-000090730000}"/>
    <cellStyle name="Nota 26 6" xfId="17377" xr:uid="{00000000-0005-0000-0000-000091730000}"/>
    <cellStyle name="Nota 26 7" xfId="20718" xr:uid="{00000000-0005-0000-0000-000092730000}"/>
    <cellStyle name="Nota 26 8" xfId="24083" xr:uid="{00000000-0005-0000-0000-000093730000}"/>
    <cellStyle name="Nota 26 9" xfId="27392" xr:uid="{00000000-0005-0000-0000-000094730000}"/>
    <cellStyle name="Nota 27" xfId="706" xr:uid="{00000000-0005-0000-0000-000095730000}"/>
    <cellStyle name="Nota 27 2" xfId="4070" xr:uid="{00000000-0005-0000-0000-000096730000}"/>
    <cellStyle name="Nota 27 3" xfId="7378" xr:uid="{00000000-0005-0000-0000-000097730000}"/>
    <cellStyle name="Nota 27 4" xfId="10767" xr:uid="{00000000-0005-0000-0000-000098730000}"/>
    <cellStyle name="Nota 27 5" xfId="14081" xr:uid="{00000000-0005-0000-0000-000099730000}"/>
    <cellStyle name="Nota 27 6" xfId="17390" xr:uid="{00000000-0005-0000-0000-00009A730000}"/>
    <cellStyle name="Nota 27 7" xfId="20731" xr:uid="{00000000-0005-0000-0000-00009B730000}"/>
    <cellStyle name="Nota 27 8" xfId="24096" xr:uid="{00000000-0005-0000-0000-00009C730000}"/>
    <cellStyle name="Nota 27 9" xfId="27405" xr:uid="{00000000-0005-0000-0000-00009D730000}"/>
    <cellStyle name="Nota 28" xfId="719" xr:uid="{00000000-0005-0000-0000-00009E730000}"/>
    <cellStyle name="Nota 28 2" xfId="4083" xr:uid="{00000000-0005-0000-0000-00009F730000}"/>
    <cellStyle name="Nota 28 3" xfId="7391" xr:uid="{00000000-0005-0000-0000-0000A0730000}"/>
    <cellStyle name="Nota 28 4" xfId="10780" xr:uid="{00000000-0005-0000-0000-0000A1730000}"/>
    <cellStyle name="Nota 28 5" xfId="14094" xr:uid="{00000000-0005-0000-0000-0000A2730000}"/>
    <cellStyle name="Nota 28 6" xfId="17403" xr:uid="{00000000-0005-0000-0000-0000A3730000}"/>
    <cellStyle name="Nota 28 7" xfId="20744" xr:uid="{00000000-0005-0000-0000-0000A4730000}"/>
    <cellStyle name="Nota 28 8" xfId="24109" xr:uid="{00000000-0005-0000-0000-0000A5730000}"/>
    <cellStyle name="Nota 28 9" xfId="27418" xr:uid="{00000000-0005-0000-0000-0000A6730000}"/>
    <cellStyle name="Nota 29" xfId="732" xr:uid="{00000000-0005-0000-0000-0000A7730000}"/>
    <cellStyle name="Nota 29 2" xfId="4096" xr:uid="{00000000-0005-0000-0000-0000A8730000}"/>
    <cellStyle name="Nota 29 3" xfId="7404" xr:uid="{00000000-0005-0000-0000-0000A9730000}"/>
    <cellStyle name="Nota 29 4" xfId="10793" xr:uid="{00000000-0005-0000-0000-0000AA730000}"/>
    <cellStyle name="Nota 29 5" xfId="14107" xr:uid="{00000000-0005-0000-0000-0000AB730000}"/>
    <cellStyle name="Nota 29 6" xfId="17416" xr:uid="{00000000-0005-0000-0000-0000AC730000}"/>
    <cellStyle name="Nota 29 7" xfId="20757" xr:uid="{00000000-0005-0000-0000-0000AD730000}"/>
    <cellStyle name="Nota 29 8" xfId="24122" xr:uid="{00000000-0005-0000-0000-0000AE730000}"/>
    <cellStyle name="Nota 29 9" xfId="27431" xr:uid="{00000000-0005-0000-0000-0000AF730000}"/>
    <cellStyle name="Nota 3" xfId="394" xr:uid="{00000000-0005-0000-0000-0000B0730000}"/>
    <cellStyle name="Nota 3 2" xfId="3758" xr:uid="{00000000-0005-0000-0000-0000B1730000}"/>
    <cellStyle name="Nota 3 3" xfId="7066" xr:uid="{00000000-0005-0000-0000-0000B2730000}"/>
    <cellStyle name="Nota 3 4" xfId="10455" xr:uid="{00000000-0005-0000-0000-0000B3730000}"/>
    <cellStyle name="Nota 3 5" xfId="13769" xr:uid="{00000000-0005-0000-0000-0000B4730000}"/>
    <cellStyle name="Nota 3 6" xfId="17078" xr:uid="{00000000-0005-0000-0000-0000B5730000}"/>
    <cellStyle name="Nota 3 7" xfId="20419" xr:uid="{00000000-0005-0000-0000-0000B6730000}"/>
    <cellStyle name="Nota 3 8" xfId="23784" xr:uid="{00000000-0005-0000-0000-0000B7730000}"/>
    <cellStyle name="Nota 3 9" xfId="27093" xr:uid="{00000000-0005-0000-0000-0000B8730000}"/>
    <cellStyle name="Nota 30" xfId="745" xr:uid="{00000000-0005-0000-0000-0000B9730000}"/>
    <cellStyle name="Nota 30 2" xfId="4109" xr:uid="{00000000-0005-0000-0000-0000BA730000}"/>
    <cellStyle name="Nota 30 3" xfId="7417" xr:uid="{00000000-0005-0000-0000-0000BB730000}"/>
    <cellStyle name="Nota 30 4" xfId="10806" xr:uid="{00000000-0005-0000-0000-0000BC730000}"/>
    <cellStyle name="Nota 30 5" xfId="14120" xr:uid="{00000000-0005-0000-0000-0000BD730000}"/>
    <cellStyle name="Nota 30 6" xfId="17429" xr:uid="{00000000-0005-0000-0000-0000BE730000}"/>
    <cellStyle name="Nota 30 7" xfId="20770" xr:uid="{00000000-0005-0000-0000-0000BF730000}"/>
    <cellStyle name="Nota 30 8" xfId="24135" xr:uid="{00000000-0005-0000-0000-0000C0730000}"/>
    <cellStyle name="Nota 30 9" xfId="27444" xr:uid="{00000000-0005-0000-0000-0000C1730000}"/>
    <cellStyle name="Nota 31" xfId="758" xr:uid="{00000000-0005-0000-0000-0000C2730000}"/>
    <cellStyle name="Nota 31 2" xfId="4122" xr:uid="{00000000-0005-0000-0000-0000C3730000}"/>
    <cellStyle name="Nota 31 3" xfId="7430" xr:uid="{00000000-0005-0000-0000-0000C4730000}"/>
    <cellStyle name="Nota 31 4" xfId="10819" xr:uid="{00000000-0005-0000-0000-0000C5730000}"/>
    <cellStyle name="Nota 31 5" xfId="14133" xr:uid="{00000000-0005-0000-0000-0000C6730000}"/>
    <cellStyle name="Nota 31 6" xfId="17442" xr:uid="{00000000-0005-0000-0000-0000C7730000}"/>
    <cellStyle name="Nota 31 7" xfId="20783" xr:uid="{00000000-0005-0000-0000-0000C8730000}"/>
    <cellStyle name="Nota 31 8" xfId="24148" xr:uid="{00000000-0005-0000-0000-0000C9730000}"/>
    <cellStyle name="Nota 31 9" xfId="27457" xr:uid="{00000000-0005-0000-0000-0000CA730000}"/>
    <cellStyle name="Nota 32" xfId="771" xr:uid="{00000000-0005-0000-0000-0000CB730000}"/>
    <cellStyle name="Nota 32 2" xfId="4135" xr:uid="{00000000-0005-0000-0000-0000CC730000}"/>
    <cellStyle name="Nota 32 3" xfId="7443" xr:uid="{00000000-0005-0000-0000-0000CD730000}"/>
    <cellStyle name="Nota 32 4" xfId="10832" xr:uid="{00000000-0005-0000-0000-0000CE730000}"/>
    <cellStyle name="Nota 32 5" xfId="14146" xr:uid="{00000000-0005-0000-0000-0000CF730000}"/>
    <cellStyle name="Nota 32 6" xfId="17455" xr:uid="{00000000-0005-0000-0000-0000D0730000}"/>
    <cellStyle name="Nota 32 7" xfId="20796" xr:uid="{00000000-0005-0000-0000-0000D1730000}"/>
    <cellStyle name="Nota 32 8" xfId="24161" xr:uid="{00000000-0005-0000-0000-0000D2730000}"/>
    <cellStyle name="Nota 32 9" xfId="27470" xr:uid="{00000000-0005-0000-0000-0000D3730000}"/>
    <cellStyle name="Nota 33" xfId="784" xr:uid="{00000000-0005-0000-0000-0000D4730000}"/>
    <cellStyle name="Nota 33 2" xfId="4148" xr:uid="{00000000-0005-0000-0000-0000D5730000}"/>
    <cellStyle name="Nota 33 3" xfId="7456" xr:uid="{00000000-0005-0000-0000-0000D6730000}"/>
    <cellStyle name="Nota 33 4" xfId="10845" xr:uid="{00000000-0005-0000-0000-0000D7730000}"/>
    <cellStyle name="Nota 33 5" xfId="14159" xr:uid="{00000000-0005-0000-0000-0000D8730000}"/>
    <cellStyle name="Nota 33 6" xfId="17468" xr:uid="{00000000-0005-0000-0000-0000D9730000}"/>
    <cellStyle name="Nota 33 7" xfId="20809" xr:uid="{00000000-0005-0000-0000-0000DA730000}"/>
    <cellStyle name="Nota 33 8" xfId="24174" xr:uid="{00000000-0005-0000-0000-0000DB730000}"/>
    <cellStyle name="Nota 33 9" xfId="27483" xr:uid="{00000000-0005-0000-0000-0000DC730000}"/>
    <cellStyle name="Nota 34" xfId="797" xr:uid="{00000000-0005-0000-0000-0000DD730000}"/>
    <cellStyle name="Nota 34 2" xfId="4161" xr:uid="{00000000-0005-0000-0000-0000DE730000}"/>
    <cellStyle name="Nota 34 3" xfId="7469" xr:uid="{00000000-0005-0000-0000-0000DF730000}"/>
    <cellStyle name="Nota 34 4" xfId="10858" xr:uid="{00000000-0005-0000-0000-0000E0730000}"/>
    <cellStyle name="Nota 34 5" xfId="14172" xr:uid="{00000000-0005-0000-0000-0000E1730000}"/>
    <cellStyle name="Nota 34 6" xfId="17481" xr:uid="{00000000-0005-0000-0000-0000E2730000}"/>
    <cellStyle name="Nota 34 7" xfId="20822" xr:uid="{00000000-0005-0000-0000-0000E3730000}"/>
    <cellStyle name="Nota 34 8" xfId="24187" xr:uid="{00000000-0005-0000-0000-0000E4730000}"/>
    <cellStyle name="Nota 34 9" xfId="27496" xr:uid="{00000000-0005-0000-0000-0000E5730000}"/>
    <cellStyle name="Nota 35" xfId="810" xr:uid="{00000000-0005-0000-0000-0000E6730000}"/>
    <cellStyle name="Nota 35 2" xfId="4174" xr:uid="{00000000-0005-0000-0000-0000E7730000}"/>
    <cellStyle name="Nota 35 3" xfId="7482" xr:uid="{00000000-0005-0000-0000-0000E8730000}"/>
    <cellStyle name="Nota 35 4" xfId="10871" xr:uid="{00000000-0005-0000-0000-0000E9730000}"/>
    <cellStyle name="Nota 35 5" xfId="14185" xr:uid="{00000000-0005-0000-0000-0000EA730000}"/>
    <cellStyle name="Nota 35 6" xfId="17494" xr:uid="{00000000-0005-0000-0000-0000EB730000}"/>
    <cellStyle name="Nota 35 7" xfId="20835" xr:uid="{00000000-0005-0000-0000-0000EC730000}"/>
    <cellStyle name="Nota 35 8" xfId="24200" xr:uid="{00000000-0005-0000-0000-0000ED730000}"/>
    <cellStyle name="Nota 35 9" xfId="27509" xr:uid="{00000000-0005-0000-0000-0000EE730000}"/>
    <cellStyle name="Nota 36" xfId="823" xr:uid="{00000000-0005-0000-0000-0000EF730000}"/>
    <cellStyle name="Nota 36 2" xfId="4187" xr:uid="{00000000-0005-0000-0000-0000F0730000}"/>
    <cellStyle name="Nota 36 3" xfId="7495" xr:uid="{00000000-0005-0000-0000-0000F1730000}"/>
    <cellStyle name="Nota 36 4" xfId="10884" xr:uid="{00000000-0005-0000-0000-0000F2730000}"/>
    <cellStyle name="Nota 36 5" xfId="14198" xr:uid="{00000000-0005-0000-0000-0000F3730000}"/>
    <cellStyle name="Nota 36 6" xfId="17507" xr:uid="{00000000-0005-0000-0000-0000F4730000}"/>
    <cellStyle name="Nota 36 7" xfId="20848" xr:uid="{00000000-0005-0000-0000-0000F5730000}"/>
    <cellStyle name="Nota 36 8" xfId="24213" xr:uid="{00000000-0005-0000-0000-0000F6730000}"/>
    <cellStyle name="Nota 36 9" xfId="27522" xr:uid="{00000000-0005-0000-0000-0000F7730000}"/>
    <cellStyle name="Nota 37" xfId="836" xr:uid="{00000000-0005-0000-0000-0000F8730000}"/>
    <cellStyle name="Nota 37 2" xfId="4200" xr:uid="{00000000-0005-0000-0000-0000F9730000}"/>
    <cellStyle name="Nota 37 3" xfId="7508" xr:uid="{00000000-0005-0000-0000-0000FA730000}"/>
    <cellStyle name="Nota 37 4" xfId="10897" xr:uid="{00000000-0005-0000-0000-0000FB730000}"/>
    <cellStyle name="Nota 37 5" xfId="14211" xr:uid="{00000000-0005-0000-0000-0000FC730000}"/>
    <cellStyle name="Nota 37 6" xfId="17520" xr:uid="{00000000-0005-0000-0000-0000FD730000}"/>
    <cellStyle name="Nota 37 7" xfId="20861" xr:uid="{00000000-0005-0000-0000-0000FE730000}"/>
    <cellStyle name="Nota 37 8" xfId="24226" xr:uid="{00000000-0005-0000-0000-0000FF730000}"/>
    <cellStyle name="Nota 37 9" xfId="27535" xr:uid="{00000000-0005-0000-0000-000000740000}"/>
    <cellStyle name="Nota 38" xfId="849" xr:uid="{00000000-0005-0000-0000-000001740000}"/>
    <cellStyle name="Nota 38 2" xfId="4213" xr:uid="{00000000-0005-0000-0000-000002740000}"/>
    <cellStyle name="Nota 38 3" xfId="7521" xr:uid="{00000000-0005-0000-0000-000003740000}"/>
    <cellStyle name="Nota 38 4" xfId="10910" xr:uid="{00000000-0005-0000-0000-000004740000}"/>
    <cellStyle name="Nota 38 5" xfId="14224" xr:uid="{00000000-0005-0000-0000-000005740000}"/>
    <cellStyle name="Nota 38 6" xfId="17533" xr:uid="{00000000-0005-0000-0000-000006740000}"/>
    <cellStyle name="Nota 38 7" xfId="20874" xr:uid="{00000000-0005-0000-0000-000007740000}"/>
    <cellStyle name="Nota 38 8" xfId="24239" xr:uid="{00000000-0005-0000-0000-000008740000}"/>
    <cellStyle name="Nota 38 9" xfId="27548" xr:uid="{00000000-0005-0000-0000-000009740000}"/>
    <cellStyle name="Nota 39" xfId="862" xr:uid="{00000000-0005-0000-0000-00000A740000}"/>
    <cellStyle name="Nota 39 2" xfId="4226" xr:uid="{00000000-0005-0000-0000-00000B740000}"/>
    <cellStyle name="Nota 39 3" xfId="7534" xr:uid="{00000000-0005-0000-0000-00000C740000}"/>
    <cellStyle name="Nota 39 4" xfId="10923" xr:uid="{00000000-0005-0000-0000-00000D740000}"/>
    <cellStyle name="Nota 39 5" xfId="14237" xr:uid="{00000000-0005-0000-0000-00000E740000}"/>
    <cellStyle name="Nota 39 6" xfId="17546" xr:uid="{00000000-0005-0000-0000-00000F740000}"/>
    <cellStyle name="Nota 39 7" xfId="20887" xr:uid="{00000000-0005-0000-0000-000010740000}"/>
    <cellStyle name="Nota 39 8" xfId="24252" xr:uid="{00000000-0005-0000-0000-000011740000}"/>
    <cellStyle name="Nota 39 9" xfId="27561" xr:uid="{00000000-0005-0000-0000-000012740000}"/>
    <cellStyle name="Nota 4" xfId="407" xr:uid="{00000000-0005-0000-0000-000013740000}"/>
    <cellStyle name="Nota 4 2" xfId="3771" xr:uid="{00000000-0005-0000-0000-000014740000}"/>
    <cellStyle name="Nota 4 3" xfId="7079" xr:uid="{00000000-0005-0000-0000-000015740000}"/>
    <cellStyle name="Nota 4 4" xfId="10468" xr:uid="{00000000-0005-0000-0000-000016740000}"/>
    <cellStyle name="Nota 4 5" xfId="13782" xr:uid="{00000000-0005-0000-0000-000017740000}"/>
    <cellStyle name="Nota 4 6" xfId="17091" xr:uid="{00000000-0005-0000-0000-000018740000}"/>
    <cellStyle name="Nota 4 7" xfId="20432" xr:uid="{00000000-0005-0000-0000-000019740000}"/>
    <cellStyle name="Nota 4 8" xfId="23797" xr:uid="{00000000-0005-0000-0000-00001A740000}"/>
    <cellStyle name="Nota 4 9" xfId="27106" xr:uid="{00000000-0005-0000-0000-00001B740000}"/>
    <cellStyle name="Nota 40" xfId="875" xr:uid="{00000000-0005-0000-0000-00001C740000}"/>
    <cellStyle name="Nota 40 2" xfId="4239" xr:uid="{00000000-0005-0000-0000-00001D740000}"/>
    <cellStyle name="Nota 40 3" xfId="7547" xr:uid="{00000000-0005-0000-0000-00001E740000}"/>
    <cellStyle name="Nota 40 4" xfId="10936" xr:uid="{00000000-0005-0000-0000-00001F740000}"/>
    <cellStyle name="Nota 40 5" xfId="14250" xr:uid="{00000000-0005-0000-0000-000020740000}"/>
    <cellStyle name="Nota 40 6" xfId="17559" xr:uid="{00000000-0005-0000-0000-000021740000}"/>
    <cellStyle name="Nota 40 7" xfId="20900" xr:uid="{00000000-0005-0000-0000-000022740000}"/>
    <cellStyle name="Nota 40 8" xfId="24265" xr:uid="{00000000-0005-0000-0000-000023740000}"/>
    <cellStyle name="Nota 40 9" xfId="27574" xr:uid="{00000000-0005-0000-0000-000024740000}"/>
    <cellStyle name="Nota 41" xfId="888" xr:uid="{00000000-0005-0000-0000-000025740000}"/>
    <cellStyle name="Nota 41 2" xfId="4252" xr:uid="{00000000-0005-0000-0000-000026740000}"/>
    <cellStyle name="Nota 41 3" xfId="7560" xr:uid="{00000000-0005-0000-0000-000027740000}"/>
    <cellStyle name="Nota 41 4" xfId="10949" xr:uid="{00000000-0005-0000-0000-000028740000}"/>
    <cellStyle name="Nota 41 5" xfId="14263" xr:uid="{00000000-0005-0000-0000-000029740000}"/>
    <cellStyle name="Nota 41 6" xfId="17572" xr:uid="{00000000-0005-0000-0000-00002A740000}"/>
    <cellStyle name="Nota 41 7" xfId="20913" xr:uid="{00000000-0005-0000-0000-00002B740000}"/>
    <cellStyle name="Nota 41 8" xfId="24278" xr:uid="{00000000-0005-0000-0000-00002C740000}"/>
    <cellStyle name="Nota 41 9" xfId="27587" xr:uid="{00000000-0005-0000-0000-00002D740000}"/>
    <cellStyle name="Nota 42" xfId="901" xr:uid="{00000000-0005-0000-0000-00002E740000}"/>
    <cellStyle name="Nota 42 2" xfId="4265" xr:uid="{00000000-0005-0000-0000-00002F740000}"/>
    <cellStyle name="Nota 42 3" xfId="7573" xr:uid="{00000000-0005-0000-0000-000030740000}"/>
    <cellStyle name="Nota 42 4" xfId="10962" xr:uid="{00000000-0005-0000-0000-000031740000}"/>
    <cellStyle name="Nota 42 5" xfId="14276" xr:uid="{00000000-0005-0000-0000-000032740000}"/>
    <cellStyle name="Nota 42 6" xfId="17585" xr:uid="{00000000-0005-0000-0000-000033740000}"/>
    <cellStyle name="Nota 42 7" xfId="20926" xr:uid="{00000000-0005-0000-0000-000034740000}"/>
    <cellStyle name="Nota 42 8" xfId="24291" xr:uid="{00000000-0005-0000-0000-000035740000}"/>
    <cellStyle name="Nota 42 9" xfId="27600" xr:uid="{00000000-0005-0000-0000-000036740000}"/>
    <cellStyle name="Nota 43" xfId="915" xr:uid="{00000000-0005-0000-0000-000037740000}"/>
    <cellStyle name="Nota 43 2" xfId="4279" xr:uid="{00000000-0005-0000-0000-000038740000}"/>
    <cellStyle name="Nota 43 3" xfId="7587" xr:uid="{00000000-0005-0000-0000-000039740000}"/>
    <cellStyle name="Nota 43 4" xfId="10976" xr:uid="{00000000-0005-0000-0000-00003A740000}"/>
    <cellStyle name="Nota 43 5" xfId="14290" xr:uid="{00000000-0005-0000-0000-00003B740000}"/>
    <cellStyle name="Nota 43 6" xfId="17599" xr:uid="{00000000-0005-0000-0000-00003C740000}"/>
    <cellStyle name="Nota 43 7" xfId="20940" xr:uid="{00000000-0005-0000-0000-00003D740000}"/>
    <cellStyle name="Nota 43 8" xfId="24305" xr:uid="{00000000-0005-0000-0000-00003E740000}"/>
    <cellStyle name="Nota 43 9" xfId="27614" xr:uid="{00000000-0005-0000-0000-00003F740000}"/>
    <cellStyle name="Nota 44" xfId="929" xr:uid="{00000000-0005-0000-0000-000040740000}"/>
    <cellStyle name="Nota 44 2" xfId="4293" xr:uid="{00000000-0005-0000-0000-000041740000}"/>
    <cellStyle name="Nota 44 3" xfId="7601" xr:uid="{00000000-0005-0000-0000-000042740000}"/>
    <cellStyle name="Nota 44 4" xfId="10990" xr:uid="{00000000-0005-0000-0000-000043740000}"/>
    <cellStyle name="Nota 44 5" xfId="14304" xr:uid="{00000000-0005-0000-0000-000044740000}"/>
    <cellStyle name="Nota 44 6" xfId="17613" xr:uid="{00000000-0005-0000-0000-000045740000}"/>
    <cellStyle name="Nota 44 7" xfId="20954" xr:uid="{00000000-0005-0000-0000-000046740000}"/>
    <cellStyle name="Nota 44 8" xfId="24319" xr:uid="{00000000-0005-0000-0000-000047740000}"/>
    <cellStyle name="Nota 44 9" xfId="27628" xr:uid="{00000000-0005-0000-0000-000048740000}"/>
    <cellStyle name="Nota 45" xfId="943" xr:uid="{00000000-0005-0000-0000-000049740000}"/>
    <cellStyle name="Nota 45 2" xfId="4307" xr:uid="{00000000-0005-0000-0000-00004A740000}"/>
    <cellStyle name="Nota 45 3" xfId="7615" xr:uid="{00000000-0005-0000-0000-00004B740000}"/>
    <cellStyle name="Nota 45 4" xfId="11004" xr:uid="{00000000-0005-0000-0000-00004C740000}"/>
    <cellStyle name="Nota 45 5" xfId="14318" xr:uid="{00000000-0005-0000-0000-00004D740000}"/>
    <cellStyle name="Nota 45 6" xfId="17627" xr:uid="{00000000-0005-0000-0000-00004E740000}"/>
    <cellStyle name="Nota 45 7" xfId="20968" xr:uid="{00000000-0005-0000-0000-00004F740000}"/>
    <cellStyle name="Nota 45 8" xfId="24333" xr:uid="{00000000-0005-0000-0000-000050740000}"/>
    <cellStyle name="Nota 45 9" xfId="27642" xr:uid="{00000000-0005-0000-0000-000051740000}"/>
    <cellStyle name="Nota 46" xfId="957" xr:uid="{00000000-0005-0000-0000-000052740000}"/>
    <cellStyle name="Nota 46 2" xfId="4321" xr:uid="{00000000-0005-0000-0000-000053740000}"/>
    <cellStyle name="Nota 46 3" xfId="7629" xr:uid="{00000000-0005-0000-0000-000054740000}"/>
    <cellStyle name="Nota 46 4" xfId="11018" xr:uid="{00000000-0005-0000-0000-000055740000}"/>
    <cellStyle name="Nota 46 5" xfId="14332" xr:uid="{00000000-0005-0000-0000-000056740000}"/>
    <cellStyle name="Nota 46 6" xfId="17641" xr:uid="{00000000-0005-0000-0000-000057740000}"/>
    <cellStyle name="Nota 46 7" xfId="20982" xr:uid="{00000000-0005-0000-0000-000058740000}"/>
    <cellStyle name="Nota 46 8" xfId="24347" xr:uid="{00000000-0005-0000-0000-000059740000}"/>
    <cellStyle name="Nota 46 9" xfId="27656" xr:uid="{00000000-0005-0000-0000-00005A740000}"/>
    <cellStyle name="Nota 47" xfId="971" xr:uid="{00000000-0005-0000-0000-00005B740000}"/>
    <cellStyle name="Nota 47 2" xfId="4335" xr:uid="{00000000-0005-0000-0000-00005C740000}"/>
    <cellStyle name="Nota 47 3" xfId="7643" xr:uid="{00000000-0005-0000-0000-00005D740000}"/>
    <cellStyle name="Nota 47 4" xfId="11032" xr:uid="{00000000-0005-0000-0000-00005E740000}"/>
    <cellStyle name="Nota 47 5" xfId="14346" xr:uid="{00000000-0005-0000-0000-00005F740000}"/>
    <cellStyle name="Nota 47 6" xfId="17655" xr:uid="{00000000-0005-0000-0000-000060740000}"/>
    <cellStyle name="Nota 47 7" xfId="20996" xr:uid="{00000000-0005-0000-0000-000061740000}"/>
    <cellStyle name="Nota 47 8" xfId="24361" xr:uid="{00000000-0005-0000-0000-000062740000}"/>
    <cellStyle name="Nota 47 9" xfId="27670" xr:uid="{00000000-0005-0000-0000-000063740000}"/>
    <cellStyle name="Nota 48" xfId="985" xr:uid="{00000000-0005-0000-0000-000064740000}"/>
    <cellStyle name="Nota 48 2" xfId="4349" xr:uid="{00000000-0005-0000-0000-000065740000}"/>
    <cellStyle name="Nota 48 3" xfId="7657" xr:uid="{00000000-0005-0000-0000-000066740000}"/>
    <cellStyle name="Nota 48 4" xfId="11046" xr:uid="{00000000-0005-0000-0000-000067740000}"/>
    <cellStyle name="Nota 48 5" xfId="14360" xr:uid="{00000000-0005-0000-0000-000068740000}"/>
    <cellStyle name="Nota 48 6" xfId="17669" xr:uid="{00000000-0005-0000-0000-000069740000}"/>
    <cellStyle name="Nota 48 7" xfId="21010" xr:uid="{00000000-0005-0000-0000-00006A740000}"/>
    <cellStyle name="Nota 48 8" xfId="24375" xr:uid="{00000000-0005-0000-0000-00006B740000}"/>
    <cellStyle name="Nota 48 9" xfId="27684" xr:uid="{00000000-0005-0000-0000-00006C740000}"/>
    <cellStyle name="Nota 49" xfId="999" xr:uid="{00000000-0005-0000-0000-00006D740000}"/>
    <cellStyle name="Nota 49 2" xfId="4363" xr:uid="{00000000-0005-0000-0000-00006E740000}"/>
    <cellStyle name="Nota 49 3" xfId="7671" xr:uid="{00000000-0005-0000-0000-00006F740000}"/>
    <cellStyle name="Nota 49 4" xfId="11060" xr:uid="{00000000-0005-0000-0000-000070740000}"/>
    <cellStyle name="Nota 49 5" xfId="14374" xr:uid="{00000000-0005-0000-0000-000071740000}"/>
    <cellStyle name="Nota 49 6" xfId="17683" xr:uid="{00000000-0005-0000-0000-000072740000}"/>
    <cellStyle name="Nota 49 7" xfId="21024" xr:uid="{00000000-0005-0000-0000-000073740000}"/>
    <cellStyle name="Nota 49 8" xfId="24389" xr:uid="{00000000-0005-0000-0000-000074740000}"/>
    <cellStyle name="Nota 49 9" xfId="27698" xr:uid="{00000000-0005-0000-0000-000075740000}"/>
    <cellStyle name="Nota 5" xfId="420" xr:uid="{00000000-0005-0000-0000-000076740000}"/>
    <cellStyle name="Nota 5 2" xfId="3784" xr:uid="{00000000-0005-0000-0000-000077740000}"/>
    <cellStyle name="Nota 5 3" xfId="7092" xr:uid="{00000000-0005-0000-0000-000078740000}"/>
    <cellStyle name="Nota 5 4" xfId="10481" xr:uid="{00000000-0005-0000-0000-000079740000}"/>
    <cellStyle name="Nota 5 5" xfId="13795" xr:uid="{00000000-0005-0000-0000-00007A740000}"/>
    <cellStyle name="Nota 5 6" xfId="17104" xr:uid="{00000000-0005-0000-0000-00007B740000}"/>
    <cellStyle name="Nota 5 7" xfId="20445" xr:uid="{00000000-0005-0000-0000-00007C740000}"/>
    <cellStyle name="Nota 5 8" xfId="23810" xr:uid="{00000000-0005-0000-0000-00007D740000}"/>
    <cellStyle name="Nota 5 9" xfId="27119" xr:uid="{00000000-0005-0000-0000-00007E740000}"/>
    <cellStyle name="Nota 50" xfId="1013" xr:uid="{00000000-0005-0000-0000-00007F740000}"/>
    <cellStyle name="Nota 50 2" xfId="4377" xr:uid="{00000000-0005-0000-0000-000080740000}"/>
    <cellStyle name="Nota 50 3" xfId="7685" xr:uid="{00000000-0005-0000-0000-000081740000}"/>
    <cellStyle name="Nota 50 4" xfId="11074" xr:uid="{00000000-0005-0000-0000-000082740000}"/>
    <cellStyle name="Nota 50 5" xfId="14388" xr:uid="{00000000-0005-0000-0000-000083740000}"/>
    <cellStyle name="Nota 50 6" xfId="17697" xr:uid="{00000000-0005-0000-0000-000084740000}"/>
    <cellStyle name="Nota 50 7" xfId="21038" xr:uid="{00000000-0005-0000-0000-000085740000}"/>
    <cellStyle name="Nota 50 8" xfId="24403" xr:uid="{00000000-0005-0000-0000-000086740000}"/>
    <cellStyle name="Nota 50 9" xfId="27712" xr:uid="{00000000-0005-0000-0000-000087740000}"/>
    <cellStyle name="Nota 51" xfId="1027" xr:uid="{00000000-0005-0000-0000-000088740000}"/>
    <cellStyle name="Nota 51 2" xfId="4391" xr:uid="{00000000-0005-0000-0000-000089740000}"/>
    <cellStyle name="Nota 51 3" xfId="7699" xr:uid="{00000000-0005-0000-0000-00008A740000}"/>
    <cellStyle name="Nota 51 4" xfId="11088" xr:uid="{00000000-0005-0000-0000-00008B740000}"/>
    <cellStyle name="Nota 51 5" xfId="14402" xr:uid="{00000000-0005-0000-0000-00008C740000}"/>
    <cellStyle name="Nota 51 6" xfId="17711" xr:uid="{00000000-0005-0000-0000-00008D740000}"/>
    <cellStyle name="Nota 51 7" xfId="21052" xr:uid="{00000000-0005-0000-0000-00008E740000}"/>
    <cellStyle name="Nota 51 8" xfId="24417" xr:uid="{00000000-0005-0000-0000-00008F740000}"/>
    <cellStyle name="Nota 51 9" xfId="27726" xr:uid="{00000000-0005-0000-0000-000090740000}"/>
    <cellStyle name="Nota 52" xfId="1041" xr:uid="{00000000-0005-0000-0000-000091740000}"/>
    <cellStyle name="Nota 52 2" xfId="4405" xr:uid="{00000000-0005-0000-0000-000092740000}"/>
    <cellStyle name="Nota 52 3" xfId="7713" xr:uid="{00000000-0005-0000-0000-000093740000}"/>
    <cellStyle name="Nota 52 4" xfId="11102" xr:uid="{00000000-0005-0000-0000-000094740000}"/>
    <cellStyle name="Nota 52 5" xfId="14416" xr:uid="{00000000-0005-0000-0000-000095740000}"/>
    <cellStyle name="Nota 52 6" xfId="17725" xr:uid="{00000000-0005-0000-0000-000096740000}"/>
    <cellStyle name="Nota 52 7" xfId="21066" xr:uid="{00000000-0005-0000-0000-000097740000}"/>
    <cellStyle name="Nota 52 8" xfId="24431" xr:uid="{00000000-0005-0000-0000-000098740000}"/>
    <cellStyle name="Nota 52 9" xfId="27740" xr:uid="{00000000-0005-0000-0000-000099740000}"/>
    <cellStyle name="Nota 53" xfId="1055" xr:uid="{00000000-0005-0000-0000-00009A740000}"/>
    <cellStyle name="Nota 53 2" xfId="4419" xr:uid="{00000000-0005-0000-0000-00009B740000}"/>
    <cellStyle name="Nota 53 3" xfId="7727" xr:uid="{00000000-0005-0000-0000-00009C740000}"/>
    <cellStyle name="Nota 53 4" xfId="11116" xr:uid="{00000000-0005-0000-0000-00009D740000}"/>
    <cellStyle name="Nota 53 5" xfId="14430" xr:uid="{00000000-0005-0000-0000-00009E740000}"/>
    <cellStyle name="Nota 53 6" xfId="17739" xr:uid="{00000000-0005-0000-0000-00009F740000}"/>
    <cellStyle name="Nota 53 7" xfId="21080" xr:uid="{00000000-0005-0000-0000-0000A0740000}"/>
    <cellStyle name="Nota 53 8" xfId="24445" xr:uid="{00000000-0005-0000-0000-0000A1740000}"/>
    <cellStyle name="Nota 53 9" xfId="27754" xr:uid="{00000000-0005-0000-0000-0000A2740000}"/>
    <cellStyle name="Nota 54" xfId="1068" xr:uid="{00000000-0005-0000-0000-0000A3740000}"/>
    <cellStyle name="Nota 54 2" xfId="4432" xr:uid="{00000000-0005-0000-0000-0000A4740000}"/>
    <cellStyle name="Nota 54 3" xfId="7740" xr:uid="{00000000-0005-0000-0000-0000A5740000}"/>
    <cellStyle name="Nota 54 4" xfId="11129" xr:uid="{00000000-0005-0000-0000-0000A6740000}"/>
    <cellStyle name="Nota 54 5" xfId="14443" xr:uid="{00000000-0005-0000-0000-0000A7740000}"/>
    <cellStyle name="Nota 54 6" xfId="17752" xr:uid="{00000000-0005-0000-0000-0000A8740000}"/>
    <cellStyle name="Nota 54 7" xfId="21093" xr:uid="{00000000-0005-0000-0000-0000A9740000}"/>
    <cellStyle name="Nota 54 8" xfId="24458" xr:uid="{00000000-0005-0000-0000-0000AA740000}"/>
    <cellStyle name="Nota 54 9" xfId="27767" xr:uid="{00000000-0005-0000-0000-0000AB740000}"/>
    <cellStyle name="Nota 55" xfId="1082" xr:uid="{00000000-0005-0000-0000-0000AC740000}"/>
    <cellStyle name="Nota 55 2" xfId="4446" xr:uid="{00000000-0005-0000-0000-0000AD740000}"/>
    <cellStyle name="Nota 55 3" xfId="7754" xr:uid="{00000000-0005-0000-0000-0000AE740000}"/>
    <cellStyle name="Nota 55 4" xfId="11143" xr:uid="{00000000-0005-0000-0000-0000AF740000}"/>
    <cellStyle name="Nota 55 5" xfId="14457" xr:uid="{00000000-0005-0000-0000-0000B0740000}"/>
    <cellStyle name="Nota 55 6" xfId="17766" xr:uid="{00000000-0005-0000-0000-0000B1740000}"/>
    <cellStyle name="Nota 55 7" xfId="21107" xr:uid="{00000000-0005-0000-0000-0000B2740000}"/>
    <cellStyle name="Nota 55 8" xfId="24472" xr:uid="{00000000-0005-0000-0000-0000B3740000}"/>
    <cellStyle name="Nota 55 9" xfId="27781" xr:uid="{00000000-0005-0000-0000-0000B4740000}"/>
    <cellStyle name="Nota 56" xfId="1096" xr:uid="{00000000-0005-0000-0000-0000B5740000}"/>
    <cellStyle name="Nota 56 2" xfId="4460" xr:uid="{00000000-0005-0000-0000-0000B6740000}"/>
    <cellStyle name="Nota 56 3" xfId="7768" xr:uid="{00000000-0005-0000-0000-0000B7740000}"/>
    <cellStyle name="Nota 56 4" xfId="11157" xr:uid="{00000000-0005-0000-0000-0000B8740000}"/>
    <cellStyle name="Nota 56 5" xfId="14471" xr:uid="{00000000-0005-0000-0000-0000B9740000}"/>
    <cellStyle name="Nota 56 6" xfId="17780" xr:uid="{00000000-0005-0000-0000-0000BA740000}"/>
    <cellStyle name="Nota 56 7" xfId="21121" xr:uid="{00000000-0005-0000-0000-0000BB740000}"/>
    <cellStyle name="Nota 56 8" xfId="24486" xr:uid="{00000000-0005-0000-0000-0000BC740000}"/>
    <cellStyle name="Nota 56 9" xfId="27795" xr:uid="{00000000-0005-0000-0000-0000BD740000}"/>
    <cellStyle name="Nota 57" xfId="1110" xr:uid="{00000000-0005-0000-0000-0000BE740000}"/>
    <cellStyle name="Nota 57 2" xfId="4474" xr:uid="{00000000-0005-0000-0000-0000BF740000}"/>
    <cellStyle name="Nota 57 3" xfId="7782" xr:uid="{00000000-0005-0000-0000-0000C0740000}"/>
    <cellStyle name="Nota 57 4" xfId="11171" xr:uid="{00000000-0005-0000-0000-0000C1740000}"/>
    <cellStyle name="Nota 57 5" xfId="14485" xr:uid="{00000000-0005-0000-0000-0000C2740000}"/>
    <cellStyle name="Nota 57 6" xfId="17794" xr:uid="{00000000-0005-0000-0000-0000C3740000}"/>
    <cellStyle name="Nota 57 7" xfId="21135" xr:uid="{00000000-0005-0000-0000-0000C4740000}"/>
    <cellStyle name="Nota 57 8" xfId="24500" xr:uid="{00000000-0005-0000-0000-0000C5740000}"/>
    <cellStyle name="Nota 57 9" xfId="27809" xr:uid="{00000000-0005-0000-0000-0000C6740000}"/>
    <cellStyle name="Nota 58" xfId="1124" xr:uid="{00000000-0005-0000-0000-0000C7740000}"/>
    <cellStyle name="Nota 58 2" xfId="4488" xr:uid="{00000000-0005-0000-0000-0000C8740000}"/>
    <cellStyle name="Nota 58 3" xfId="7796" xr:uid="{00000000-0005-0000-0000-0000C9740000}"/>
    <cellStyle name="Nota 58 4" xfId="11185" xr:uid="{00000000-0005-0000-0000-0000CA740000}"/>
    <cellStyle name="Nota 58 5" xfId="14499" xr:uid="{00000000-0005-0000-0000-0000CB740000}"/>
    <cellStyle name="Nota 58 6" xfId="17808" xr:uid="{00000000-0005-0000-0000-0000CC740000}"/>
    <cellStyle name="Nota 58 7" xfId="21149" xr:uid="{00000000-0005-0000-0000-0000CD740000}"/>
    <cellStyle name="Nota 58 8" xfId="24514" xr:uid="{00000000-0005-0000-0000-0000CE740000}"/>
    <cellStyle name="Nota 58 9" xfId="27823" xr:uid="{00000000-0005-0000-0000-0000CF740000}"/>
    <cellStyle name="Nota 59" xfId="1138" xr:uid="{00000000-0005-0000-0000-0000D0740000}"/>
    <cellStyle name="Nota 59 2" xfId="4502" xr:uid="{00000000-0005-0000-0000-0000D1740000}"/>
    <cellStyle name="Nota 59 3" xfId="7810" xr:uid="{00000000-0005-0000-0000-0000D2740000}"/>
    <cellStyle name="Nota 59 4" xfId="11199" xr:uid="{00000000-0005-0000-0000-0000D3740000}"/>
    <cellStyle name="Nota 59 5" xfId="14513" xr:uid="{00000000-0005-0000-0000-0000D4740000}"/>
    <cellStyle name="Nota 59 6" xfId="17822" xr:uid="{00000000-0005-0000-0000-0000D5740000}"/>
    <cellStyle name="Nota 59 7" xfId="21163" xr:uid="{00000000-0005-0000-0000-0000D6740000}"/>
    <cellStyle name="Nota 59 8" xfId="24528" xr:uid="{00000000-0005-0000-0000-0000D7740000}"/>
    <cellStyle name="Nota 59 9" xfId="27837" xr:uid="{00000000-0005-0000-0000-0000D8740000}"/>
    <cellStyle name="Nota 6" xfId="433" xr:uid="{00000000-0005-0000-0000-0000D9740000}"/>
    <cellStyle name="Nota 6 2" xfId="3797" xr:uid="{00000000-0005-0000-0000-0000DA740000}"/>
    <cellStyle name="Nota 6 3" xfId="7105" xr:uid="{00000000-0005-0000-0000-0000DB740000}"/>
    <cellStyle name="Nota 6 4" xfId="10494" xr:uid="{00000000-0005-0000-0000-0000DC740000}"/>
    <cellStyle name="Nota 6 5" xfId="13808" xr:uid="{00000000-0005-0000-0000-0000DD740000}"/>
    <cellStyle name="Nota 6 6" xfId="17117" xr:uid="{00000000-0005-0000-0000-0000DE740000}"/>
    <cellStyle name="Nota 6 7" xfId="20458" xr:uid="{00000000-0005-0000-0000-0000DF740000}"/>
    <cellStyle name="Nota 6 8" xfId="23823" xr:uid="{00000000-0005-0000-0000-0000E0740000}"/>
    <cellStyle name="Nota 6 9" xfId="27132" xr:uid="{00000000-0005-0000-0000-0000E1740000}"/>
    <cellStyle name="Nota 60" xfId="1152" xr:uid="{00000000-0005-0000-0000-0000E2740000}"/>
    <cellStyle name="Nota 60 2" xfId="4516" xr:uid="{00000000-0005-0000-0000-0000E3740000}"/>
    <cellStyle name="Nota 60 3" xfId="7824" xr:uid="{00000000-0005-0000-0000-0000E4740000}"/>
    <cellStyle name="Nota 60 4" xfId="11213" xr:uid="{00000000-0005-0000-0000-0000E5740000}"/>
    <cellStyle name="Nota 60 5" xfId="14527" xr:uid="{00000000-0005-0000-0000-0000E6740000}"/>
    <cellStyle name="Nota 60 6" xfId="17836" xr:uid="{00000000-0005-0000-0000-0000E7740000}"/>
    <cellStyle name="Nota 60 7" xfId="21177" xr:uid="{00000000-0005-0000-0000-0000E8740000}"/>
    <cellStyle name="Nota 60 8" xfId="24542" xr:uid="{00000000-0005-0000-0000-0000E9740000}"/>
    <cellStyle name="Nota 60 9" xfId="27851" xr:uid="{00000000-0005-0000-0000-0000EA740000}"/>
    <cellStyle name="Nota 61" xfId="1166" xr:uid="{00000000-0005-0000-0000-0000EB740000}"/>
    <cellStyle name="Nota 61 2" xfId="4530" xr:uid="{00000000-0005-0000-0000-0000EC740000}"/>
    <cellStyle name="Nota 61 3" xfId="7838" xr:uid="{00000000-0005-0000-0000-0000ED740000}"/>
    <cellStyle name="Nota 61 4" xfId="11227" xr:uid="{00000000-0005-0000-0000-0000EE740000}"/>
    <cellStyle name="Nota 61 5" xfId="14541" xr:uid="{00000000-0005-0000-0000-0000EF740000}"/>
    <cellStyle name="Nota 61 6" xfId="17850" xr:uid="{00000000-0005-0000-0000-0000F0740000}"/>
    <cellStyle name="Nota 61 7" xfId="21191" xr:uid="{00000000-0005-0000-0000-0000F1740000}"/>
    <cellStyle name="Nota 61 8" xfId="24556" xr:uid="{00000000-0005-0000-0000-0000F2740000}"/>
    <cellStyle name="Nota 61 9" xfId="27865" xr:uid="{00000000-0005-0000-0000-0000F3740000}"/>
    <cellStyle name="Nota 62" xfId="1179" xr:uid="{00000000-0005-0000-0000-0000F4740000}"/>
    <cellStyle name="Nota 62 2" xfId="4543" xr:uid="{00000000-0005-0000-0000-0000F5740000}"/>
    <cellStyle name="Nota 62 3" xfId="7851" xr:uid="{00000000-0005-0000-0000-0000F6740000}"/>
    <cellStyle name="Nota 62 4" xfId="11240" xr:uid="{00000000-0005-0000-0000-0000F7740000}"/>
    <cellStyle name="Nota 62 5" xfId="14554" xr:uid="{00000000-0005-0000-0000-0000F8740000}"/>
    <cellStyle name="Nota 62 6" xfId="17863" xr:uid="{00000000-0005-0000-0000-0000F9740000}"/>
    <cellStyle name="Nota 62 7" xfId="21204" xr:uid="{00000000-0005-0000-0000-0000FA740000}"/>
    <cellStyle name="Nota 62 8" xfId="24569" xr:uid="{00000000-0005-0000-0000-0000FB740000}"/>
    <cellStyle name="Nota 62 9" xfId="27878" xr:uid="{00000000-0005-0000-0000-0000FC740000}"/>
    <cellStyle name="Nota 63" xfId="1193" xr:uid="{00000000-0005-0000-0000-0000FD740000}"/>
    <cellStyle name="Nota 63 2" xfId="4557" xr:uid="{00000000-0005-0000-0000-0000FE740000}"/>
    <cellStyle name="Nota 63 3" xfId="7865" xr:uid="{00000000-0005-0000-0000-0000FF740000}"/>
    <cellStyle name="Nota 63 4" xfId="11254" xr:uid="{00000000-0005-0000-0000-000000750000}"/>
    <cellStyle name="Nota 63 5" xfId="14568" xr:uid="{00000000-0005-0000-0000-000001750000}"/>
    <cellStyle name="Nota 63 6" xfId="17877" xr:uid="{00000000-0005-0000-0000-000002750000}"/>
    <cellStyle name="Nota 63 7" xfId="21218" xr:uid="{00000000-0005-0000-0000-000003750000}"/>
    <cellStyle name="Nota 63 8" xfId="24583" xr:uid="{00000000-0005-0000-0000-000004750000}"/>
    <cellStyle name="Nota 63 9" xfId="27892" xr:uid="{00000000-0005-0000-0000-000005750000}"/>
    <cellStyle name="Nota 64" xfId="1207" xr:uid="{00000000-0005-0000-0000-000006750000}"/>
    <cellStyle name="Nota 64 2" xfId="4571" xr:uid="{00000000-0005-0000-0000-000007750000}"/>
    <cellStyle name="Nota 64 3" xfId="7879" xr:uid="{00000000-0005-0000-0000-000008750000}"/>
    <cellStyle name="Nota 64 4" xfId="11268" xr:uid="{00000000-0005-0000-0000-000009750000}"/>
    <cellStyle name="Nota 64 5" xfId="14582" xr:uid="{00000000-0005-0000-0000-00000A750000}"/>
    <cellStyle name="Nota 64 6" xfId="17891" xr:uid="{00000000-0005-0000-0000-00000B750000}"/>
    <cellStyle name="Nota 64 7" xfId="21232" xr:uid="{00000000-0005-0000-0000-00000C750000}"/>
    <cellStyle name="Nota 64 8" xfId="24597" xr:uid="{00000000-0005-0000-0000-00000D750000}"/>
    <cellStyle name="Nota 64 9" xfId="27906" xr:uid="{00000000-0005-0000-0000-00000E750000}"/>
    <cellStyle name="Nota 65" xfId="1221" xr:uid="{00000000-0005-0000-0000-00000F750000}"/>
    <cellStyle name="Nota 65 2" xfId="4585" xr:uid="{00000000-0005-0000-0000-000010750000}"/>
    <cellStyle name="Nota 65 3" xfId="7893" xr:uid="{00000000-0005-0000-0000-000011750000}"/>
    <cellStyle name="Nota 65 4" xfId="11282" xr:uid="{00000000-0005-0000-0000-000012750000}"/>
    <cellStyle name="Nota 65 5" xfId="14596" xr:uid="{00000000-0005-0000-0000-000013750000}"/>
    <cellStyle name="Nota 65 6" xfId="17905" xr:uid="{00000000-0005-0000-0000-000014750000}"/>
    <cellStyle name="Nota 65 7" xfId="21246" xr:uid="{00000000-0005-0000-0000-000015750000}"/>
    <cellStyle name="Nota 65 8" xfId="24611" xr:uid="{00000000-0005-0000-0000-000016750000}"/>
    <cellStyle name="Nota 65 9" xfId="27920" xr:uid="{00000000-0005-0000-0000-000017750000}"/>
    <cellStyle name="Nota 66" xfId="1235" xr:uid="{00000000-0005-0000-0000-000018750000}"/>
    <cellStyle name="Nota 66 2" xfId="4599" xr:uid="{00000000-0005-0000-0000-000019750000}"/>
    <cellStyle name="Nota 66 3" xfId="7907" xr:uid="{00000000-0005-0000-0000-00001A750000}"/>
    <cellStyle name="Nota 66 4" xfId="11296" xr:uid="{00000000-0005-0000-0000-00001B750000}"/>
    <cellStyle name="Nota 66 5" xfId="14610" xr:uid="{00000000-0005-0000-0000-00001C750000}"/>
    <cellStyle name="Nota 66 6" xfId="17919" xr:uid="{00000000-0005-0000-0000-00001D750000}"/>
    <cellStyle name="Nota 66 7" xfId="21260" xr:uid="{00000000-0005-0000-0000-00001E750000}"/>
    <cellStyle name="Nota 66 8" xfId="24625" xr:uid="{00000000-0005-0000-0000-00001F750000}"/>
    <cellStyle name="Nota 66 9" xfId="27934" xr:uid="{00000000-0005-0000-0000-000020750000}"/>
    <cellStyle name="Nota 67" xfId="1249" xr:uid="{00000000-0005-0000-0000-000021750000}"/>
    <cellStyle name="Nota 67 2" xfId="4613" xr:uid="{00000000-0005-0000-0000-000022750000}"/>
    <cellStyle name="Nota 67 3" xfId="7921" xr:uid="{00000000-0005-0000-0000-000023750000}"/>
    <cellStyle name="Nota 67 4" xfId="11310" xr:uid="{00000000-0005-0000-0000-000024750000}"/>
    <cellStyle name="Nota 67 5" xfId="14624" xr:uid="{00000000-0005-0000-0000-000025750000}"/>
    <cellStyle name="Nota 67 6" xfId="17933" xr:uid="{00000000-0005-0000-0000-000026750000}"/>
    <cellStyle name="Nota 67 7" xfId="21274" xr:uid="{00000000-0005-0000-0000-000027750000}"/>
    <cellStyle name="Nota 67 8" xfId="24639" xr:uid="{00000000-0005-0000-0000-000028750000}"/>
    <cellStyle name="Nota 67 9" xfId="27948" xr:uid="{00000000-0005-0000-0000-000029750000}"/>
    <cellStyle name="Nota 68" xfId="1263" xr:uid="{00000000-0005-0000-0000-00002A750000}"/>
    <cellStyle name="Nota 68 2" xfId="4627" xr:uid="{00000000-0005-0000-0000-00002B750000}"/>
    <cellStyle name="Nota 68 3" xfId="7935" xr:uid="{00000000-0005-0000-0000-00002C750000}"/>
    <cellStyle name="Nota 68 4" xfId="11324" xr:uid="{00000000-0005-0000-0000-00002D750000}"/>
    <cellStyle name="Nota 68 5" xfId="14638" xr:uid="{00000000-0005-0000-0000-00002E750000}"/>
    <cellStyle name="Nota 68 6" xfId="17947" xr:uid="{00000000-0005-0000-0000-00002F750000}"/>
    <cellStyle name="Nota 68 7" xfId="21288" xr:uid="{00000000-0005-0000-0000-000030750000}"/>
    <cellStyle name="Nota 68 8" xfId="24653" xr:uid="{00000000-0005-0000-0000-000031750000}"/>
    <cellStyle name="Nota 68 9" xfId="27962" xr:uid="{00000000-0005-0000-0000-000032750000}"/>
    <cellStyle name="Nota 69" xfId="1277" xr:uid="{00000000-0005-0000-0000-000033750000}"/>
    <cellStyle name="Nota 69 2" xfId="4641" xr:uid="{00000000-0005-0000-0000-000034750000}"/>
    <cellStyle name="Nota 69 3" xfId="7949" xr:uid="{00000000-0005-0000-0000-000035750000}"/>
    <cellStyle name="Nota 69 4" xfId="11338" xr:uid="{00000000-0005-0000-0000-000036750000}"/>
    <cellStyle name="Nota 69 5" xfId="14652" xr:uid="{00000000-0005-0000-0000-000037750000}"/>
    <cellStyle name="Nota 69 6" xfId="17961" xr:uid="{00000000-0005-0000-0000-000038750000}"/>
    <cellStyle name="Nota 69 7" xfId="21302" xr:uid="{00000000-0005-0000-0000-000039750000}"/>
    <cellStyle name="Nota 69 8" xfId="24667" xr:uid="{00000000-0005-0000-0000-00003A750000}"/>
    <cellStyle name="Nota 69 9" xfId="27976" xr:uid="{00000000-0005-0000-0000-00003B750000}"/>
    <cellStyle name="Nota 7" xfId="446" xr:uid="{00000000-0005-0000-0000-00003C750000}"/>
    <cellStyle name="Nota 7 2" xfId="3810" xr:uid="{00000000-0005-0000-0000-00003D750000}"/>
    <cellStyle name="Nota 7 3" xfId="7118" xr:uid="{00000000-0005-0000-0000-00003E750000}"/>
    <cellStyle name="Nota 7 4" xfId="10507" xr:uid="{00000000-0005-0000-0000-00003F750000}"/>
    <cellStyle name="Nota 7 5" xfId="13821" xr:uid="{00000000-0005-0000-0000-000040750000}"/>
    <cellStyle name="Nota 7 6" xfId="17130" xr:uid="{00000000-0005-0000-0000-000041750000}"/>
    <cellStyle name="Nota 7 7" xfId="20471" xr:uid="{00000000-0005-0000-0000-000042750000}"/>
    <cellStyle name="Nota 7 8" xfId="23836" xr:uid="{00000000-0005-0000-0000-000043750000}"/>
    <cellStyle name="Nota 7 9" xfId="27145" xr:uid="{00000000-0005-0000-0000-000044750000}"/>
    <cellStyle name="Nota 70" xfId="1291" xr:uid="{00000000-0005-0000-0000-000045750000}"/>
    <cellStyle name="Nota 70 2" xfId="4655" xr:uid="{00000000-0005-0000-0000-000046750000}"/>
    <cellStyle name="Nota 70 3" xfId="7963" xr:uid="{00000000-0005-0000-0000-000047750000}"/>
    <cellStyle name="Nota 70 4" xfId="11352" xr:uid="{00000000-0005-0000-0000-000048750000}"/>
    <cellStyle name="Nota 70 5" xfId="14666" xr:uid="{00000000-0005-0000-0000-000049750000}"/>
    <cellStyle name="Nota 70 6" xfId="17975" xr:uid="{00000000-0005-0000-0000-00004A750000}"/>
    <cellStyle name="Nota 70 7" xfId="21316" xr:uid="{00000000-0005-0000-0000-00004B750000}"/>
    <cellStyle name="Nota 70 8" xfId="24681" xr:uid="{00000000-0005-0000-0000-00004C750000}"/>
    <cellStyle name="Nota 70 9" xfId="27990" xr:uid="{00000000-0005-0000-0000-00004D750000}"/>
    <cellStyle name="Nota 71" xfId="1305" xr:uid="{00000000-0005-0000-0000-00004E750000}"/>
    <cellStyle name="Nota 71 2" xfId="4669" xr:uid="{00000000-0005-0000-0000-00004F750000}"/>
    <cellStyle name="Nota 71 3" xfId="7977" xr:uid="{00000000-0005-0000-0000-000050750000}"/>
    <cellStyle name="Nota 71 4" xfId="11366" xr:uid="{00000000-0005-0000-0000-000051750000}"/>
    <cellStyle name="Nota 71 5" xfId="14680" xr:uid="{00000000-0005-0000-0000-000052750000}"/>
    <cellStyle name="Nota 71 6" xfId="17989" xr:uid="{00000000-0005-0000-0000-000053750000}"/>
    <cellStyle name="Nota 71 7" xfId="21330" xr:uid="{00000000-0005-0000-0000-000054750000}"/>
    <cellStyle name="Nota 71 8" xfId="24695" xr:uid="{00000000-0005-0000-0000-000055750000}"/>
    <cellStyle name="Nota 71 9" xfId="28004" xr:uid="{00000000-0005-0000-0000-000056750000}"/>
    <cellStyle name="Nota 72" xfId="1319" xr:uid="{00000000-0005-0000-0000-000057750000}"/>
    <cellStyle name="Nota 72 2" xfId="4683" xr:uid="{00000000-0005-0000-0000-000058750000}"/>
    <cellStyle name="Nota 72 3" xfId="7991" xr:uid="{00000000-0005-0000-0000-000059750000}"/>
    <cellStyle name="Nota 72 4" xfId="11380" xr:uid="{00000000-0005-0000-0000-00005A750000}"/>
    <cellStyle name="Nota 72 5" xfId="14694" xr:uid="{00000000-0005-0000-0000-00005B750000}"/>
    <cellStyle name="Nota 72 6" xfId="18003" xr:uid="{00000000-0005-0000-0000-00005C750000}"/>
    <cellStyle name="Nota 72 7" xfId="21344" xr:uid="{00000000-0005-0000-0000-00005D750000}"/>
    <cellStyle name="Nota 72 8" xfId="24709" xr:uid="{00000000-0005-0000-0000-00005E750000}"/>
    <cellStyle name="Nota 72 9" xfId="28018" xr:uid="{00000000-0005-0000-0000-00005F750000}"/>
    <cellStyle name="Nota 73" xfId="1333" xr:uid="{00000000-0005-0000-0000-000060750000}"/>
    <cellStyle name="Nota 73 2" xfId="4697" xr:uid="{00000000-0005-0000-0000-000061750000}"/>
    <cellStyle name="Nota 73 3" xfId="8005" xr:uid="{00000000-0005-0000-0000-000062750000}"/>
    <cellStyle name="Nota 73 4" xfId="11394" xr:uid="{00000000-0005-0000-0000-000063750000}"/>
    <cellStyle name="Nota 73 5" xfId="14708" xr:uid="{00000000-0005-0000-0000-000064750000}"/>
    <cellStyle name="Nota 73 6" xfId="18017" xr:uid="{00000000-0005-0000-0000-000065750000}"/>
    <cellStyle name="Nota 73 7" xfId="21358" xr:uid="{00000000-0005-0000-0000-000066750000}"/>
    <cellStyle name="Nota 73 8" xfId="24723" xr:uid="{00000000-0005-0000-0000-000067750000}"/>
    <cellStyle name="Nota 73 9" xfId="28032" xr:uid="{00000000-0005-0000-0000-000068750000}"/>
    <cellStyle name="Nota 74" xfId="1347" xr:uid="{00000000-0005-0000-0000-000069750000}"/>
    <cellStyle name="Nota 74 2" xfId="4711" xr:uid="{00000000-0005-0000-0000-00006A750000}"/>
    <cellStyle name="Nota 74 3" xfId="8019" xr:uid="{00000000-0005-0000-0000-00006B750000}"/>
    <cellStyle name="Nota 74 4" xfId="11408" xr:uid="{00000000-0005-0000-0000-00006C750000}"/>
    <cellStyle name="Nota 74 5" xfId="14722" xr:uid="{00000000-0005-0000-0000-00006D750000}"/>
    <cellStyle name="Nota 74 6" xfId="18031" xr:uid="{00000000-0005-0000-0000-00006E750000}"/>
    <cellStyle name="Nota 74 7" xfId="21372" xr:uid="{00000000-0005-0000-0000-00006F750000}"/>
    <cellStyle name="Nota 74 8" xfId="24737" xr:uid="{00000000-0005-0000-0000-000070750000}"/>
    <cellStyle name="Nota 74 9" xfId="28046" xr:uid="{00000000-0005-0000-0000-000071750000}"/>
    <cellStyle name="Nota 75" xfId="1361" xr:uid="{00000000-0005-0000-0000-000072750000}"/>
    <cellStyle name="Nota 75 2" xfId="4725" xr:uid="{00000000-0005-0000-0000-000073750000}"/>
    <cellStyle name="Nota 75 3" xfId="8033" xr:uid="{00000000-0005-0000-0000-000074750000}"/>
    <cellStyle name="Nota 75 4" xfId="11422" xr:uid="{00000000-0005-0000-0000-000075750000}"/>
    <cellStyle name="Nota 75 5" xfId="14736" xr:uid="{00000000-0005-0000-0000-000076750000}"/>
    <cellStyle name="Nota 75 6" xfId="18045" xr:uid="{00000000-0005-0000-0000-000077750000}"/>
    <cellStyle name="Nota 75 7" xfId="21386" xr:uid="{00000000-0005-0000-0000-000078750000}"/>
    <cellStyle name="Nota 75 8" xfId="24751" xr:uid="{00000000-0005-0000-0000-000079750000}"/>
    <cellStyle name="Nota 75 9" xfId="28060" xr:uid="{00000000-0005-0000-0000-00007A750000}"/>
    <cellStyle name="Nota 76" xfId="1375" xr:uid="{00000000-0005-0000-0000-00007B750000}"/>
    <cellStyle name="Nota 76 2" xfId="4739" xr:uid="{00000000-0005-0000-0000-00007C750000}"/>
    <cellStyle name="Nota 76 3" xfId="8047" xr:uid="{00000000-0005-0000-0000-00007D750000}"/>
    <cellStyle name="Nota 76 4" xfId="11436" xr:uid="{00000000-0005-0000-0000-00007E750000}"/>
    <cellStyle name="Nota 76 5" xfId="14750" xr:uid="{00000000-0005-0000-0000-00007F750000}"/>
    <cellStyle name="Nota 76 6" xfId="18059" xr:uid="{00000000-0005-0000-0000-000080750000}"/>
    <cellStyle name="Nota 76 7" xfId="21400" xr:uid="{00000000-0005-0000-0000-000081750000}"/>
    <cellStyle name="Nota 76 8" xfId="24765" xr:uid="{00000000-0005-0000-0000-000082750000}"/>
    <cellStyle name="Nota 76 9" xfId="28074" xr:uid="{00000000-0005-0000-0000-000083750000}"/>
    <cellStyle name="Nota 77" xfId="1389" xr:uid="{00000000-0005-0000-0000-000084750000}"/>
    <cellStyle name="Nota 77 2" xfId="4753" xr:uid="{00000000-0005-0000-0000-000085750000}"/>
    <cellStyle name="Nota 77 3" xfId="8061" xr:uid="{00000000-0005-0000-0000-000086750000}"/>
    <cellStyle name="Nota 77 4" xfId="11450" xr:uid="{00000000-0005-0000-0000-000087750000}"/>
    <cellStyle name="Nota 77 5" xfId="14764" xr:uid="{00000000-0005-0000-0000-000088750000}"/>
    <cellStyle name="Nota 77 6" xfId="18073" xr:uid="{00000000-0005-0000-0000-000089750000}"/>
    <cellStyle name="Nota 77 7" xfId="21414" xr:uid="{00000000-0005-0000-0000-00008A750000}"/>
    <cellStyle name="Nota 77 8" xfId="24779" xr:uid="{00000000-0005-0000-0000-00008B750000}"/>
    <cellStyle name="Nota 77 9" xfId="28088" xr:uid="{00000000-0005-0000-0000-00008C750000}"/>
    <cellStyle name="Nota 78" xfId="1403" xr:uid="{00000000-0005-0000-0000-00008D750000}"/>
    <cellStyle name="Nota 78 2" xfId="4767" xr:uid="{00000000-0005-0000-0000-00008E750000}"/>
    <cellStyle name="Nota 78 3" xfId="8075" xr:uid="{00000000-0005-0000-0000-00008F750000}"/>
    <cellStyle name="Nota 78 4" xfId="11464" xr:uid="{00000000-0005-0000-0000-000090750000}"/>
    <cellStyle name="Nota 78 5" xfId="14778" xr:uid="{00000000-0005-0000-0000-000091750000}"/>
    <cellStyle name="Nota 78 6" xfId="18087" xr:uid="{00000000-0005-0000-0000-000092750000}"/>
    <cellStyle name="Nota 78 7" xfId="21428" xr:uid="{00000000-0005-0000-0000-000093750000}"/>
    <cellStyle name="Nota 78 8" xfId="24793" xr:uid="{00000000-0005-0000-0000-000094750000}"/>
    <cellStyle name="Nota 78 9" xfId="28102" xr:uid="{00000000-0005-0000-0000-000095750000}"/>
    <cellStyle name="Nota 79" xfId="1417" xr:uid="{00000000-0005-0000-0000-000096750000}"/>
    <cellStyle name="Nota 79 2" xfId="4781" xr:uid="{00000000-0005-0000-0000-000097750000}"/>
    <cellStyle name="Nota 79 3" xfId="8089" xr:uid="{00000000-0005-0000-0000-000098750000}"/>
    <cellStyle name="Nota 79 4" xfId="11478" xr:uid="{00000000-0005-0000-0000-000099750000}"/>
    <cellStyle name="Nota 79 5" xfId="14792" xr:uid="{00000000-0005-0000-0000-00009A750000}"/>
    <cellStyle name="Nota 79 6" xfId="18101" xr:uid="{00000000-0005-0000-0000-00009B750000}"/>
    <cellStyle name="Nota 79 7" xfId="21442" xr:uid="{00000000-0005-0000-0000-00009C750000}"/>
    <cellStyle name="Nota 79 8" xfId="24807" xr:uid="{00000000-0005-0000-0000-00009D750000}"/>
    <cellStyle name="Nota 79 9" xfId="28116" xr:uid="{00000000-0005-0000-0000-00009E750000}"/>
    <cellStyle name="Nota 8" xfId="459" xr:uid="{00000000-0005-0000-0000-00009F750000}"/>
    <cellStyle name="Nota 8 2" xfId="3823" xr:uid="{00000000-0005-0000-0000-0000A0750000}"/>
    <cellStyle name="Nota 8 3" xfId="7131" xr:uid="{00000000-0005-0000-0000-0000A1750000}"/>
    <cellStyle name="Nota 8 4" xfId="10520" xr:uid="{00000000-0005-0000-0000-0000A2750000}"/>
    <cellStyle name="Nota 8 5" xfId="13834" xr:uid="{00000000-0005-0000-0000-0000A3750000}"/>
    <cellStyle name="Nota 8 6" xfId="17143" xr:uid="{00000000-0005-0000-0000-0000A4750000}"/>
    <cellStyle name="Nota 8 7" xfId="20484" xr:uid="{00000000-0005-0000-0000-0000A5750000}"/>
    <cellStyle name="Nota 8 8" xfId="23849" xr:uid="{00000000-0005-0000-0000-0000A6750000}"/>
    <cellStyle name="Nota 8 9" xfId="27158" xr:uid="{00000000-0005-0000-0000-0000A7750000}"/>
    <cellStyle name="Nota 80" xfId="1431" xr:uid="{00000000-0005-0000-0000-0000A8750000}"/>
    <cellStyle name="Nota 80 2" xfId="4795" xr:uid="{00000000-0005-0000-0000-0000A9750000}"/>
    <cellStyle name="Nota 80 3" xfId="8103" xr:uid="{00000000-0005-0000-0000-0000AA750000}"/>
    <cellStyle name="Nota 80 4" xfId="11492" xr:uid="{00000000-0005-0000-0000-0000AB750000}"/>
    <cellStyle name="Nota 80 5" xfId="14806" xr:uid="{00000000-0005-0000-0000-0000AC750000}"/>
    <cellStyle name="Nota 80 6" xfId="18115" xr:uid="{00000000-0005-0000-0000-0000AD750000}"/>
    <cellStyle name="Nota 80 7" xfId="21456" xr:uid="{00000000-0005-0000-0000-0000AE750000}"/>
    <cellStyle name="Nota 80 8" xfId="24821" xr:uid="{00000000-0005-0000-0000-0000AF750000}"/>
    <cellStyle name="Nota 80 9" xfId="28130" xr:uid="{00000000-0005-0000-0000-0000B0750000}"/>
    <cellStyle name="Nota 81" xfId="1445" xr:uid="{00000000-0005-0000-0000-0000B1750000}"/>
    <cellStyle name="Nota 81 2" xfId="4809" xr:uid="{00000000-0005-0000-0000-0000B2750000}"/>
    <cellStyle name="Nota 81 3" xfId="8117" xr:uid="{00000000-0005-0000-0000-0000B3750000}"/>
    <cellStyle name="Nota 81 4" xfId="11506" xr:uid="{00000000-0005-0000-0000-0000B4750000}"/>
    <cellStyle name="Nota 81 5" xfId="14820" xr:uid="{00000000-0005-0000-0000-0000B5750000}"/>
    <cellStyle name="Nota 81 6" xfId="18129" xr:uid="{00000000-0005-0000-0000-0000B6750000}"/>
    <cellStyle name="Nota 81 7" xfId="21470" xr:uid="{00000000-0005-0000-0000-0000B7750000}"/>
    <cellStyle name="Nota 81 8" xfId="24835" xr:uid="{00000000-0005-0000-0000-0000B8750000}"/>
    <cellStyle name="Nota 81 9" xfId="28144" xr:uid="{00000000-0005-0000-0000-0000B9750000}"/>
    <cellStyle name="Nota 82" xfId="1459" xr:uid="{00000000-0005-0000-0000-0000BA750000}"/>
    <cellStyle name="Nota 82 2" xfId="4823" xr:uid="{00000000-0005-0000-0000-0000BB750000}"/>
    <cellStyle name="Nota 82 3" xfId="8131" xr:uid="{00000000-0005-0000-0000-0000BC750000}"/>
    <cellStyle name="Nota 82 4" xfId="11520" xr:uid="{00000000-0005-0000-0000-0000BD750000}"/>
    <cellStyle name="Nota 82 5" xfId="14834" xr:uid="{00000000-0005-0000-0000-0000BE750000}"/>
    <cellStyle name="Nota 82 6" xfId="18143" xr:uid="{00000000-0005-0000-0000-0000BF750000}"/>
    <cellStyle name="Nota 82 7" xfId="21484" xr:uid="{00000000-0005-0000-0000-0000C0750000}"/>
    <cellStyle name="Nota 82 8" xfId="24849" xr:uid="{00000000-0005-0000-0000-0000C1750000}"/>
    <cellStyle name="Nota 82 9" xfId="28158" xr:uid="{00000000-0005-0000-0000-0000C2750000}"/>
    <cellStyle name="Nota 83" xfId="1473" xr:uid="{00000000-0005-0000-0000-0000C3750000}"/>
    <cellStyle name="Nota 83 2" xfId="4837" xr:uid="{00000000-0005-0000-0000-0000C4750000}"/>
    <cellStyle name="Nota 83 3" xfId="8145" xr:uid="{00000000-0005-0000-0000-0000C5750000}"/>
    <cellStyle name="Nota 83 4" xfId="11534" xr:uid="{00000000-0005-0000-0000-0000C6750000}"/>
    <cellStyle name="Nota 83 5" xfId="14848" xr:uid="{00000000-0005-0000-0000-0000C7750000}"/>
    <cellStyle name="Nota 83 6" xfId="18157" xr:uid="{00000000-0005-0000-0000-0000C8750000}"/>
    <cellStyle name="Nota 83 7" xfId="21498" xr:uid="{00000000-0005-0000-0000-0000C9750000}"/>
    <cellStyle name="Nota 83 8" xfId="24863" xr:uid="{00000000-0005-0000-0000-0000CA750000}"/>
    <cellStyle name="Nota 83 9" xfId="28172" xr:uid="{00000000-0005-0000-0000-0000CB750000}"/>
    <cellStyle name="Nota 84" xfId="1487" xr:uid="{00000000-0005-0000-0000-0000CC750000}"/>
    <cellStyle name="Nota 84 2" xfId="4851" xr:uid="{00000000-0005-0000-0000-0000CD750000}"/>
    <cellStyle name="Nota 84 3" xfId="8159" xr:uid="{00000000-0005-0000-0000-0000CE750000}"/>
    <cellStyle name="Nota 84 4" xfId="11548" xr:uid="{00000000-0005-0000-0000-0000CF750000}"/>
    <cellStyle name="Nota 84 5" xfId="14862" xr:uid="{00000000-0005-0000-0000-0000D0750000}"/>
    <cellStyle name="Nota 84 6" xfId="18171" xr:uid="{00000000-0005-0000-0000-0000D1750000}"/>
    <cellStyle name="Nota 84 7" xfId="21512" xr:uid="{00000000-0005-0000-0000-0000D2750000}"/>
    <cellStyle name="Nota 84 8" xfId="24877" xr:uid="{00000000-0005-0000-0000-0000D3750000}"/>
    <cellStyle name="Nota 84 9" xfId="28186" xr:uid="{00000000-0005-0000-0000-0000D4750000}"/>
    <cellStyle name="Nota 85" xfId="1501" xr:uid="{00000000-0005-0000-0000-0000D5750000}"/>
    <cellStyle name="Nota 85 2" xfId="4865" xr:uid="{00000000-0005-0000-0000-0000D6750000}"/>
    <cellStyle name="Nota 85 3" xfId="8173" xr:uid="{00000000-0005-0000-0000-0000D7750000}"/>
    <cellStyle name="Nota 85 4" xfId="11562" xr:uid="{00000000-0005-0000-0000-0000D8750000}"/>
    <cellStyle name="Nota 85 5" xfId="14876" xr:uid="{00000000-0005-0000-0000-0000D9750000}"/>
    <cellStyle name="Nota 85 6" xfId="18185" xr:uid="{00000000-0005-0000-0000-0000DA750000}"/>
    <cellStyle name="Nota 85 7" xfId="21526" xr:uid="{00000000-0005-0000-0000-0000DB750000}"/>
    <cellStyle name="Nota 85 8" xfId="24891" xr:uid="{00000000-0005-0000-0000-0000DC750000}"/>
    <cellStyle name="Nota 85 9" xfId="28200" xr:uid="{00000000-0005-0000-0000-0000DD750000}"/>
    <cellStyle name="Nota 86" xfId="1515" xr:uid="{00000000-0005-0000-0000-0000DE750000}"/>
    <cellStyle name="Nota 86 2" xfId="4879" xr:uid="{00000000-0005-0000-0000-0000DF750000}"/>
    <cellStyle name="Nota 86 3" xfId="8187" xr:uid="{00000000-0005-0000-0000-0000E0750000}"/>
    <cellStyle name="Nota 86 4" xfId="11576" xr:uid="{00000000-0005-0000-0000-0000E1750000}"/>
    <cellStyle name="Nota 86 5" xfId="14890" xr:uid="{00000000-0005-0000-0000-0000E2750000}"/>
    <cellStyle name="Nota 86 6" xfId="18199" xr:uid="{00000000-0005-0000-0000-0000E3750000}"/>
    <cellStyle name="Nota 86 7" xfId="21540" xr:uid="{00000000-0005-0000-0000-0000E4750000}"/>
    <cellStyle name="Nota 86 8" xfId="24905" xr:uid="{00000000-0005-0000-0000-0000E5750000}"/>
    <cellStyle name="Nota 86 9" xfId="28214" xr:uid="{00000000-0005-0000-0000-0000E6750000}"/>
    <cellStyle name="Nota 87" xfId="1529" xr:uid="{00000000-0005-0000-0000-0000E7750000}"/>
    <cellStyle name="Nota 87 2" xfId="4893" xr:uid="{00000000-0005-0000-0000-0000E8750000}"/>
    <cellStyle name="Nota 87 3" xfId="8201" xr:uid="{00000000-0005-0000-0000-0000E9750000}"/>
    <cellStyle name="Nota 87 4" xfId="11590" xr:uid="{00000000-0005-0000-0000-0000EA750000}"/>
    <cellStyle name="Nota 87 5" xfId="14904" xr:uid="{00000000-0005-0000-0000-0000EB750000}"/>
    <cellStyle name="Nota 87 6" xfId="18213" xr:uid="{00000000-0005-0000-0000-0000EC750000}"/>
    <cellStyle name="Nota 87 7" xfId="21554" xr:uid="{00000000-0005-0000-0000-0000ED750000}"/>
    <cellStyle name="Nota 87 8" xfId="24919" xr:uid="{00000000-0005-0000-0000-0000EE750000}"/>
    <cellStyle name="Nota 87 9" xfId="28228" xr:uid="{00000000-0005-0000-0000-0000EF750000}"/>
    <cellStyle name="Nota 88" xfId="1543" xr:uid="{00000000-0005-0000-0000-0000F0750000}"/>
    <cellStyle name="Nota 88 2" xfId="4907" xr:uid="{00000000-0005-0000-0000-0000F1750000}"/>
    <cellStyle name="Nota 88 3" xfId="8215" xr:uid="{00000000-0005-0000-0000-0000F2750000}"/>
    <cellStyle name="Nota 88 4" xfId="11604" xr:uid="{00000000-0005-0000-0000-0000F3750000}"/>
    <cellStyle name="Nota 88 5" xfId="14918" xr:uid="{00000000-0005-0000-0000-0000F4750000}"/>
    <cellStyle name="Nota 88 6" xfId="18227" xr:uid="{00000000-0005-0000-0000-0000F5750000}"/>
    <cellStyle name="Nota 88 7" xfId="21568" xr:uid="{00000000-0005-0000-0000-0000F6750000}"/>
    <cellStyle name="Nota 88 8" xfId="24933" xr:uid="{00000000-0005-0000-0000-0000F7750000}"/>
    <cellStyle name="Nota 88 9" xfId="28242" xr:uid="{00000000-0005-0000-0000-0000F8750000}"/>
    <cellStyle name="Nota 89" xfId="1557" xr:uid="{00000000-0005-0000-0000-0000F9750000}"/>
    <cellStyle name="Nota 89 2" xfId="4921" xr:uid="{00000000-0005-0000-0000-0000FA750000}"/>
    <cellStyle name="Nota 89 3" xfId="8229" xr:uid="{00000000-0005-0000-0000-0000FB750000}"/>
    <cellStyle name="Nota 89 4" xfId="11618" xr:uid="{00000000-0005-0000-0000-0000FC750000}"/>
    <cellStyle name="Nota 89 5" xfId="14932" xr:uid="{00000000-0005-0000-0000-0000FD750000}"/>
    <cellStyle name="Nota 89 6" xfId="18241" xr:uid="{00000000-0005-0000-0000-0000FE750000}"/>
    <cellStyle name="Nota 89 7" xfId="21582" xr:uid="{00000000-0005-0000-0000-0000FF750000}"/>
    <cellStyle name="Nota 89 8" xfId="24947" xr:uid="{00000000-0005-0000-0000-000000760000}"/>
    <cellStyle name="Nota 89 9" xfId="28256" xr:uid="{00000000-0005-0000-0000-000001760000}"/>
    <cellStyle name="Nota 9" xfId="472" xr:uid="{00000000-0005-0000-0000-000002760000}"/>
    <cellStyle name="Nota 9 2" xfId="3836" xr:uid="{00000000-0005-0000-0000-000003760000}"/>
    <cellStyle name="Nota 9 3" xfId="7144" xr:uid="{00000000-0005-0000-0000-000004760000}"/>
    <cellStyle name="Nota 9 4" xfId="10533" xr:uid="{00000000-0005-0000-0000-000005760000}"/>
    <cellStyle name="Nota 9 5" xfId="13847" xr:uid="{00000000-0005-0000-0000-000006760000}"/>
    <cellStyle name="Nota 9 6" xfId="17156" xr:uid="{00000000-0005-0000-0000-000007760000}"/>
    <cellStyle name="Nota 9 7" xfId="20497" xr:uid="{00000000-0005-0000-0000-000008760000}"/>
    <cellStyle name="Nota 9 8" xfId="23862" xr:uid="{00000000-0005-0000-0000-000009760000}"/>
    <cellStyle name="Nota 9 9" xfId="27171" xr:uid="{00000000-0005-0000-0000-00000A760000}"/>
    <cellStyle name="Nota 90" xfId="1567" xr:uid="{00000000-0005-0000-0000-00000B760000}"/>
    <cellStyle name="Nota 90 2" xfId="4931" xr:uid="{00000000-0005-0000-0000-00000C760000}"/>
    <cellStyle name="Nota 90 3" xfId="8239" xr:uid="{00000000-0005-0000-0000-00000D760000}"/>
    <cellStyle name="Nota 90 4" xfId="11628" xr:uid="{00000000-0005-0000-0000-00000E760000}"/>
    <cellStyle name="Nota 90 5" xfId="14942" xr:uid="{00000000-0005-0000-0000-00000F760000}"/>
    <cellStyle name="Nota 90 6" xfId="18251" xr:uid="{00000000-0005-0000-0000-000010760000}"/>
    <cellStyle name="Nota 90 7" xfId="21592" xr:uid="{00000000-0005-0000-0000-000011760000}"/>
    <cellStyle name="Nota 90 8" xfId="24957" xr:uid="{00000000-0005-0000-0000-000012760000}"/>
    <cellStyle name="Nota 90 9" xfId="28266" xr:uid="{00000000-0005-0000-0000-000013760000}"/>
    <cellStyle name="Nota 91" xfId="1597" xr:uid="{00000000-0005-0000-0000-000014760000}"/>
    <cellStyle name="Nota 91 2" xfId="4961" xr:uid="{00000000-0005-0000-0000-000015760000}"/>
    <cellStyle name="Nota 91 3" xfId="8269" xr:uid="{00000000-0005-0000-0000-000016760000}"/>
    <cellStyle name="Nota 91 4" xfId="11658" xr:uid="{00000000-0005-0000-0000-000017760000}"/>
    <cellStyle name="Nota 91 5" xfId="14972" xr:uid="{00000000-0005-0000-0000-000018760000}"/>
    <cellStyle name="Nota 91 6" xfId="18281" xr:uid="{00000000-0005-0000-0000-000019760000}"/>
    <cellStyle name="Nota 91 7" xfId="21622" xr:uid="{00000000-0005-0000-0000-00001A760000}"/>
    <cellStyle name="Nota 91 8" xfId="24987" xr:uid="{00000000-0005-0000-0000-00001B760000}"/>
    <cellStyle name="Nota 91 9" xfId="28296" xr:uid="{00000000-0005-0000-0000-00001C760000}"/>
    <cellStyle name="Nota 92" xfId="1610" xr:uid="{00000000-0005-0000-0000-00001D760000}"/>
    <cellStyle name="Nota 92 2" xfId="4974" xr:uid="{00000000-0005-0000-0000-00001E760000}"/>
    <cellStyle name="Nota 92 3" xfId="8282" xr:uid="{00000000-0005-0000-0000-00001F760000}"/>
    <cellStyle name="Nota 92 4" xfId="11671" xr:uid="{00000000-0005-0000-0000-000020760000}"/>
    <cellStyle name="Nota 92 5" xfId="14985" xr:uid="{00000000-0005-0000-0000-000021760000}"/>
    <cellStyle name="Nota 92 6" xfId="18294" xr:uid="{00000000-0005-0000-0000-000022760000}"/>
    <cellStyle name="Nota 92 7" xfId="21635" xr:uid="{00000000-0005-0000-0000-000023760000}"/>
    <cellStyle name="Nota 92 8" xfId="25000" xr:uid="{00000000-0005-0000-0000-000024760000}"/>
    <cellStyle name="Nota 92 9" xfId="28309" xr:uid="{00000000-0005-0000-0000-000025760000}"/>
    <cellStyle name="Nota 93" xfId="1623" xr:uid="{00000000-0005-0000-0000-000026760000}"/>
    <cellStyle name="Nota 93 2" xfId="4987" xr:uid="{00000000-0005-0000-0000-000027760000}"/>
    <cellStyle name="Nota 93 3" xfId="8295" xr:uid="{00000000-0005-0000-0000-000028760000}"/>
    <cellStyle name="Nota 93 4" xfId="11684" xr:uid="{00000000-0005-0000-0000-000029760000}"/>
    <cellStyle name="Nota 93 5" xfId="14998" xr:uid="{00000000-0005-0000-0000-00002A760000}"/>
    <cellStyle name="Nota 93 6" xfId="18307" xr:uid="{00000000-0005-0000-0000-00002B760000}"/>
    <cellStyle name="Nota 93 7" xfId="21648" xr:uid="{00000000-0005-0000-0000-00002C760000}"/>
    <cellStyle name="Nota 93 8" xfId="25013" xr:uid="{00000000-0005-0000-0000-00002D760000}"/>
    <cellStyle name="Nota 93 9" xfId="28322" xr:uid="{00000000-0005-0000-0000-00002E760000}"/>
    <cellStyle name="Nota 94" xfId="1636" xr:uid="{00000000-0005-0000-0000-00002F760000}"/>
    <cellStyle name="Nota 94 2" xfId="5000" xr:uid="{00000000-0005-0000-0000-000030760000}"/>
    <cellStyle name="Nota 94 3" xfId="8308" xr:uid="{00000000-0005-0000-0000-000031760000}"/>
    <cellStyle name="Nota 94 4" xfId="11697" xr:uid="{00000000-0005-0000-0000-000032760000}"/>
    <cellStyle name="Nota 94 5" xfId="15011" xr:uid="{00000000-0005-0000-0000-000033760000}"/>
    <cellStyle name="Nota 94 6" xfId="18320" xr:uid="{00000000-0005-0000-0000-000034760000}"/>
    <cellStyle name="Nota 94 7" xfId="21661" xr:uid="{00000000-0005-0000-0000-000035760000}"/>
    <cellStyle name="Nota 94 8" xfId="25026" xr:uid="{00000000-0005-0000-0000-000036760000}"/>
    <cellStyle name="Nota 94 9" xfId="28335" xr:uid="{00000000-0005-0000-0000-000037760000}"/>
    <cellStyle name="Nota 95" xfId="1649" xr:uid="{00000000-0005-0000-0000-000038760000}"/>
    <cellStyle name="Nota 95 2" xfId="5013" xr:uid="{00000000-0005-0000-0000-000039760000}"/>
    <cellStyle name="Nota 95 3" xfId="8321" xr:uid="{00000000-0005-0000-0000-00003A760000}"/>
    <cellStyle name="Nota 95 4" xfId="11710" xr:uid="{00000000-0005-0000-0000-00003B760000}"/>
    <cellStyle name="Nota 95 5" xfId="15024" xr:uid="{00000000-0005-0000-0000-00003C760000}"/>
    <cellStyle name="Nota 95 6" xfId="18333" xr:uid="{00000000-0005-0000-0000-00003D760000}"/>
    <cellStyle name="Nota 95 7" xfId="21674" xr:uid="{00000000-0005-0000-0000-00003E760000}"/>
    <cellStyle name="Nota 95 8" xfId="25039" xr:uid="{00000000-0005-0000-0000-00003F760000}"/>
    <cellStyle name="Nota 95 9" xfId="28348" xr:uid="{00000000-0005-0000-0000-000040760000}"/>
    <cellStyle name="Nota 96" xfId="1662" xr:uid="{00000000-0005-0000-0000-000041760000}"/>
    <cellStyle name="Nota 96 2" xfId="5026" xr:uid="{00000000-0005-0000-0000-000042760000}"/>
    <cellStyle name="Nota 96 3" xfId="8334" xr:uid="{00000000-0005-0000-0000-000043760000}"/>
    <cellStyle name="Nota 96 4" xfId="11723" xr:uid="{00000000-0005-0000-0000-000044760000}"/>
    <cellStyle name="Nota 96 5" xfId="15037" xr:uid="{00000000-0005-0000-0000-000045760000}"/>
    <cellStyle name="Nota 96 6" xfId="18346" xr:uid="{00000000-0005-0000-0000-000046760000}"/>
    <cellStyle name="Nota 96 7" xfId="21687" xr:uid="{00000000-0005-0000-0000-000047760000}"/>
    <cellStyle name="Nota 96 8" xfId="25052" xr:uid="{00000000-0005-0000-0000-000048760000}"/>
    <cellStyle name="Nota 96 9" xfId="28361" xr:uid="{00000000-0005-0000-0000-000049760000}"/>
    <cellStyle name="Nota 97" xfId="1675" xr:uid="{00000000-0005-0000-0000-00004A760000}"/>
    <cellStyle name="Nota 97 2" xfId="5039" xr:uid="{00000000-0005-0000-0000-00004B760000}"/>
    <cellStyle name="Nota 97 3" xfId="8347" xr:uid="{00000000-0005-0000-0000-00004C760000}"/>
    <cellStyle name="Nota 97 4" xfId="11736" xr:uid="{00000000-0005-0000-0000-00004D760000}"/>
    <cellStyle name="Nota 97 5" xfId="15050" xr:uid="{00000000-0005-0000-0000-00004E760000}"/>
    <cellStyle name="Nota 97 6" xfId="18359" xr:uid="{00000000-0005-0000-0000-00004F760000}"/>
    <cellStyle name="Nota 97 7" xfId="21700" xr:uid="{00000000-0005-0000-0000-000050760000}"/>
    <cellStyle name="Nota 97 8" xfId="25065" xr:uid="{00000000-0005-0000-0000-000051760000}"/>
    <cellStyle name="Nota 97 9" xfId="28374" xr:uid="{00000000-0005-0000-0000-000052760000}"/>
    <cellStyle name="Nota 98" xfId="1688" xr:uid="{00000000-0005-0000-0000-000053760000}"/>
    <cellStyle name="Nota 98 2" xfId="5052" xr:uid="{00000000-0005-0000-0000-000054760000}"/>
    <cellStyle name="Nota 98 3" xfId="8360" xr:uid="{00000000-0005-0000-0000-000055760000}"/>
    <cellStyle name="Nota 98 4" xfId="11749" xr:uid="{00000000-0005-0000-0000-000056760000}"/>
    <cellStyle name="Nota 98 5" xfId="15063" xr:uid="{00000000-0005-0000-0000-000057760000}"/>
    <cellStyle name="Nota 98 6" xfId="18372" xr:uid="{00000000-0005-0000-0000-000058760000}"/>
    <cellStyle name="Nota 98 7" xfId="21713" xr:uid="{00000000-0005-0000-0000-000059760000}"/>
    <cellStyle name="Nota 98 8" xfId="25078" xr:uid="{00000000-0005-0000-0000-00005A760000}"/>
    <cellStyle name="Nota 98 9" xfId="28387" xr:uid="{00000000-0005-0000-0000-00005B760000}"/>
    <cellStyle name="Nota 99" xfId="1701" xr:uid="{00000000-0005-0000-0000-00005C760000}"/>
    <cellStyle name="Nota 99 2" xfId="5065" xr:uid="{00000000-0005-0000-0000-00005D760000}"/>
    <cellStyle name="Nota 99 3" xfId="8373" xr:uid="{00000000-0005-0000-0000-00005E760000}"/>
    <cellStyle name="Nota 99 4" xfId="11762" xr:uid="{00000000-0005-0000-0000-00005F760000}"/>
    <cellStyle name="Nota 99 5" xfId="15076" xr:uid="{00000000-0005-0000-0000-000060760000}"/>
    <cellStyle name="Nota 99 6" xfId="18385" xr:uid="{00000000-0005-0000-0000-000061760000}"/>
    <cellStyle name="Nota 99 7" xfId="21726" xr:uid="{00000000-0005-0000-0000-000062760000}"/>
    <cellStyle name="Nota 99 8" xfId="25091" xr:uid="{00000000-0005-0000-0000-000063760000}"/>
    <cellStyle name="Nota 99 9" xfId="28400" xr:uid="{00000000-0005-0000-0000-000064760000}"/>
    <cellStyle name="Ruim" xfId="10" builtinId="27" customBuiltin="1"/>
    <cellStyle name="Saída" xfId="13" builtinId="21" customBuiltin="1"/>
    <cellStyle name="TableStyleLight1" xfId="1" xr:uid="{00000000-0005-0000-0000-000066760000}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224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D9D9D9"/>
      <rgbColor rgb="FF808080"/>
      <rgbColor rgb="FF9999FF"/>
      <rgbColor rgb="FF993366"/>
      <rgbColor rgb="FFFEFEFE"/>
      <rgbColor rgb="FFCCFFFF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BBB59"/>
      <rgbColor rgb="FFFFC000"/>
      <rgbColor rgb="FFFF9900"/>
      <rgbColor rgb="FFFF6600"/>
      <rgbColor rgb="FF558ED5"/>
      <rgbColor rgb="FFA6A6A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FB11"/>
      <color rgb="FFC4FC10"/>
      <color rgb="FFFFCC00"/>
      <color rgb="FF00B0F0"/>
      <color rgb="FF0000FF"/>
      <color rgb="FFFFFF00"/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5" name="Imagem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14" name="Imagem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X312"/>
  <sheetViews>
    <sheetView zoomScale="70" zoomScaleNormal="70" workbookViewId="0">
      <pane ySplit="8" topLeftCell="A273" activePane="bottomLeft" state="frozen"/>
      <selection pane="bottomLeft" activeCell="F48" sqref="F48"/>
    </sheetView>
  </sheetViews>
  <sheetFormatPr defaultRowHeight="12.75" x14ac:dyDescent="0.2"/>
  <cols>
    <col min="1" max="1" width="5.85546875"/>
    <col min="2" max="2" width="11.5703125"/>
    <col min="3" max="3" width="10.85546875" style="1"/>
    <col min="4" max="4" width="25.42578125"/>
    <col min="5" max="5" width="11"/>
    <col min="6" max="6" width="10.85546875" style="1"/>
    <col min="7" max="7" width="34.140625"/>
    <col min="8" max="8" width="16.42578125"/>
    <col min="9" max="9" width="15.42578125"/>
    <col min="10" max="10" width="15.28515625"/>
    <col min="11" max="11" width="19.140625"/>
    <col min="12" max="12" width="20"/>
    <col min="13" max="13" width="20.5703125"/>
    <col min="14" max="14" width="23.85546875"/>
    <col min="15" max="15" width="29.42578125"/>
    <col min="16" max="16" width="5.85546875" style="1"/>
    <col min="17" max="17" width="25.140625"/>
    <col min="18" max="18" width="31.85546875"/>
    <col min="19" max="19" width="23.7109375"/>
    <col min="20" max="20" width="24.5703125"/>
    <col min="21" max="21" width="17.28515625"/>
    <col min="22" max="22" width="12.28515625"/>
    <col min="23" max="23" width="10.42578125"/>
    <col min="24" max="24" width="14.7109375"/>
    <col min="25" max="1025" width="8.7109375"/>
  </cols>
  <sheetData>
    <row r="1" spans="1:24" s="24" customFormat="1" ht="23.65" customHeight="1" x14ac:dyDescent="0.2">
      <c r="A1" s="2"/>
      <c r="B1" s="3" t="s">
        <v>0</v>
      </c>
      <c r="C1" s="4"/>
      <c r="D1" s="5"/>
      <c r="E1" s="6"/>
      <c r="F1" s="7"/>
      <c r="G1" s="8" t="s">
        <v>1</v>
      </c>
      <c r="H1" s="7"/>
      <c r="J1" s="2"/>
      <c r="L1" s="7"/>
      <c r="N1" s="9"/>
      <c r="P1" s="2"/>
    </row>
    <row r="2" spans="1:24" s="24" customFormat="1" ht="23.65" customHeight="1" x14ac:dyDescent="0.2">
      <c r="A2" s="2"/>
      <c r="B2" s="3" t="s">
        <v>2</v>
      </c>
      <c r="C2" s="4"/>
      <c r="D2" s="5"/>
      <c r="E2" s="6"/>
      <c r="F2" s="10"/>
      <c r="G2" s="11"/>
      <c r="H2" s="12" t="s">
        <v>3</v>
      </c>
      <c r="J2" s="2"/>
      <c r="L2" s="7"/>
      <c r="N2" s="9"/>
      <c r="P2" s="2"/>
    </row>
    <row r="3" spans="1:24" s="24" customFormat="1" ht="23.65" customHeight="1" x14ac:dyDescent="0.2">
      <c r="A3" s="2"/>
      <c r="B3" s="3" t="s">
        <v>4</v>
      </c>
      <c r="C3" s="4"/>
      <c r="D3" s="5"/>
      <c r="E3" s="6"/>
      <c r="F3" s="7"/>
      <c r="G3" s="44"/>
      <c r="H3" s="13" t="s">
        <v>5</v>
      </c>
      <c r="J3" s="2"/>
      <c r="L3" s="7"/>
      <c r="N3" s="9"/>
      <c r="O3"/>
      <c r="P3" s="2"/>
    </row>
    <row r="4" spans="1:24" s="24" customFormat="1" ht="18" x14ac:dyDescent="0.2">
      <c r="A4" s="2"/>
      <c r="B4" s="14"/>
      <c r="C4" s="15"/>
      <c r="D4" s="45"/>
      <c r="E4" s="45"/>
      <c r="F4" s="46"/>
      <c r="G4" s="47"/>
      <c r="H4" s="13" t="s">
        <v>6</v>
      </c>
      <c r="J4" s="2"/>
      <c r="L4" s="7"/>
      <c r="N4" s="9"/>
      <c r="P4" s="2"/>
      <c r="S4" s="16" t="s">
        <v>7</v>
      </c>
    </row>
    <row r="5" spans="1:24" s="24" customFormat="1" ht="18" x14ac:dyDescent="0.2">
      <c r="A5" s="2"/>
      <c r="B5" s="14"/>
      <c r="C5" s="15"/>
      <c r="D5" s="45"/>
      <c r="E5" s="45"/>
      <c r="F5" s="46"/>
      <c r="G5" s="48"/>
      <c r="H5" s="13" t="s">
        <v>8</v>
      </c>
      <c r="J5" s="2"/>
      <c r="L5" s="7"/>
      <c r="N5" s="9"/>
      <c r="P5" s="2"/>
      <c r="S5" s="16"/>
    </row>
    <row r="6" spans="1:24" s="24" customFormat="1" ht="15.75" x14ac:dyDescent="0.2">
      <c r="A6" s="17"/>
      <c r="B6" s="18" t="s">
        <v>9</v>
      </c>
      <c r="C6" s="17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4" s="52" customFormat="1" ht="12" x14ac:dyDescent="0.2">
      <c r="A7" s="49"/>
      <c r="B7" s="50"/>
      <c r="C7" s="49"/>
      <c r="D7" s="51"/>
      <c r="E7" s="51"/>
      <c r="I7" s="50"/>
      <c r="J7" s="53"/>
      <c r="N7" s="49"/>
      <c r="O7" s="49"/>
      <c r="P7" s="49"/>
      <c r="Q7" s="54"/>
      <c r="T7" s="55"/>
      <c r="U7" s="56"/>
      <c r="V7" s="56"/>
      <c r="W7" s="56"/>
    </row>
    <row r="8" spans="1:24" ht="38.25" customHeight="1" thickTop="1" x14ac:dyDescent="0.2">
      <c r="A8" s="57" t="s">
        <v>10</v>
      </c>
      <c r="B8" s="57" t="s">
        <v>11</v>
      </c>
      <c r="C8" s="57" t="s">
        <v>12</v>
      </c>
      <c r="D8" s="57" t="s">
        <v>13</v>
      </c>
      <c r="E8" s="58" t="s">
        <v>14</v>
      </c>
      <c r="F8" s="58" t="s">
        <v>15</v>
      </c>
      <c r="G8" s="59" t="s">
        <v>16</v>
      </c>
      <c r="H8" s="59" t="s">
        <v>17</v>
      </c>
      <c r="I8" s="59" t="s">
        <v>18</v>
      </c>
      <c r="J8" s="59" t="s">
        <v>19</v>
      </c>
      <c r="K8" s="59" t="s">
        <v>20</v>
      </c>
      <c r="L8" s="60" t="s">
        <v>21</v>
      </c>
      <c r="M8" s="57" t="s">
        <v>22</v>
      </c>
      <c r="N8" s="57" t="s">
        <v>23</v>
      </c>
      <c r="O8" s="60" t="s">
        <v>24</v>
      </c>
      <c r="P8" s="60" t="s">
        <v>25</v>
      </c>
      <c r="Q8" s="60" t="s">
        <v>26</v>
      </c>
      <c r="R8" s="57" t="s">
        <v>27</v>
      </c>
      <c r="S8" s="57" t="s">
        <v>28</v>
      </c>
      <c r="T8" s="57" t="s">
        <v>29</v>
      </c>
      <c r="U8" s="60" t="s">
        <v>30</v>
      </c>
      <c r="V8" s="57" t="s">
        <v>31</v>
      </c>
      <c r="W8" s="57"/>
      <c r="X8" s="57" t="s">
        <v>32</v>
      </c>
    </row>
    <row r="308" spans="7:24" x14ac:dyDescent="0.2">
      <c r="G308" s="38"/>
      <c r="H308" s="38"/>
      <c r="I308" s="38"/>
      <c r="J308" s="38"/>
      <c r="K308" s="38"/>
      <c r="L308" s="38"/>
      <c r="O308" s="38"/>
      <c r="P308" s="66"/>
      <c r="Q308" s="38"/>
      <c r="R308" s="38"/>
      <c r="S308" s="38"/>
      <c r="T308" s="38"/>
      <c r="U308" s="38"/>
      <c r="V308" s="38"/>
      <c r="W308" s="38"/>
      <c r="X308" s="38"/>
    </row>
    <row r="309" spans="7:24" x14ac:dyDescent="0.2">
      <c r="G309" s="38"/>
      <c r="H309" s="38"/>
      <c r="I309" s="38"/>
      <c r="J309" s="38"/>
      <c r="K309" s="38"/>
      <c r="L309" s="38"/>
      <c r="O309" s="38"/>
      <c r="P309" s="66"/>
      <c r="Q309" s="38"/>
      <c r="R309" s="38"/>
      <c r="S309" s="38"/>
      <c r="T309" s="38"/>
      <c r="U309" s="38"/>
      <c r="V309" s="38"/>
      <c r="W309" s="38"/>
      <c r="X309" s="38"/>
    </row>
    <row r="310" spans="7:24" x14ac:dyDescent="0.2">
      <c r="G310" s="38"/>
      <c r="H310" s="38"/>
      <c r="I310" s="38"/>
      <c r="J310" s="38"/>
      <c r="K310" s="38"/>
      <c r="L310" s="38"/>
      <c r="O310" s="38"/>
      <c r="P310" s="66"/>
      <c r="Q310" s="38"/>
      <c r="R310" s="38"/>
      <c r="S310" s="38"/>
      <c r="T310" s="38"/>
      <c r="U310" s="38"/>
      <c r="V310" s="38"/>
      <c r="W310" s="38"/>
      <c r="X310" s="38"/>
    </row>
    <row r="311" spans="7:24" x14ac:dyDescent="0.2">
      <c r="G311" s="38"/>
      <c r="H311" s="38"/>
      <c r="I311" s="38"/>
      <c r="J311" s="38"/>
      <c r="K311" s="38"/>
      <c r="L311" s="38"/>
      <c r="O311" s="38"/>
      <c r="P311" s="66"/>
      <c r="Q311" s="38"/>
      <c r="R311" s="38"/>
      <c r="S311" s="38"/>
      <c r="T311" s="38"/>
      <c r="U311" s="38"/>
      <c r="V311" s="38"/>
      <c r="W311" s="38"/>
      <c r="X311" s="38"/>
    </row>
    <row r="312" spans="7:24" x14ac:dyDescent="0.2">
      <c r="G312" s="38">
        <f>296+622</f>
        <v>918</v>
      </c>
      <c r="H312" s="38"/>
      <c r="I312" s="38"/>
      <c r="J312" s="38"/>
      <c r="K312" s="38"/>
      <c r="L312" s="38"/>
      <c r="O312" s="38"/>
      <c r="P312" s="66"/>
      <c r="Q312" s="38"/>
      <c r="R312" s="38"/>
      <c r="S312" s="38"/>
      <c r="T312" s="38"/>
      <c r="U312" s="38"/>
      <c r="V312" s="38"/>
      <c r="W312" s="38"/>
      <c r="X312" s="38"/>
    </row>
  </sheetData>
  <autoFilter ref="A8:X307" xr:uid="{00000000-0009-0000-0000-000000000000}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X61"/>
  <sheetViews>
    <sheetView topLeftCell="B1" zoomScale="68" zoomScaleNormal="68" workbookViewId="0">
      <selection activeCell="B1" sqref="B1"/>
    </sheetView>
  </sheetViews>
  <sheetFormatPr defaultRowHeight="12.75" x14ac:dyDescent="0.2"/>
  <cols>
    <col min="1" max="1" width="3.5703125"/>
    <col min="2" max="2" width="4"/>
    <col min="3" max="3" width="5"/>
    <col min="4" max="4" width="30"/>
    <col min="5" max="5" width="5.140625"/>
    <col min="6" max="6" width="3.42578125"/>
    <col min="7" max="7" width="20.140625"/>
    <col min="8" max="8" width="16.140625"/>
    <col min="9" max="9" width="23.140625"/>
    <col min="10" max="10" width="21"/>
    <col min="11" max="11" width="11.85546875"/>
    <col min="12" max="13" width="14.42578125"/>
    <col min="14" max="14" width="21"/>
    <col min="15" max="15" width="16.85546875"/>
    <col min="16" max="16" width="5.140625"/>
    <col min="17" max="17" width="7"/>
    <col min="18" max="18" width="6.140625"/>
    <col min="19" max="19" width="6.7109375"/>
    <col min="20" max="20" width="3.85546875"/>
    <col min="21" max="21" width="22"/>
    <col min="22" max="22" width="13.140625"/>
    <col min="23" max="23" width="8.7109375"/>
    <col min="24" max="24" width="5.7109375"/>
    <col min="25" max="1025" width="8.7109375"/>
  </cols>
  <sheetData>
    <row r="1" spans="1:24" ht="38.25" customHeight="1" x14ac:dyDescent="0.2">
      <c r="A1" s="67" t="s">
        <v>10</v>
      </c>
      <c r="B1" s="67" t="s">
        <v>11</v>
      </c>
      <c r="C1" s="67" t="s">
        <v>12</v>
      </c>
      <c r="D1" s="67" t="s">
        <v>13</v>
      </c>
      <c r="E1" s="68" t="s">
        <v>14</v>
      </c>
      <c r="F1" s="68" t="s">
        <v>15</v>
      </c>
      <c r="G1" s="69" t="s">
        <v>16</v>
      </c>
      <c r="H1" s="69" t="s">
        <v>17</v>
      </c>
      <c r="I1" s="69" t="s">
        <v>18</v>
      </c>
      <c r="J1" s="69" t="s">
        <v>19</v>
      </c>
      <c r="K1" s="67" t="s">
        <v>20</v>
      </c>
      <c r="L1" s="70" t="s">
        <v>21</v>
      </c>
      <c r="M1" s="67" t="s">
        <v>22</v>
      </c>
      <c r="N1" s="67" t="s">
        <v>23</v>
      </c>
      <c r="O1" s="70" t="s">
        <v>24</v>
      </c>
      <c r="P1" s="70" t="s">
        <v>25</v>
      </c>
      <c r="Q1" s="70" t="s">
        <v>26</v>
      </c>
      <c r="R1" s="67" t="s">
        <v>27</v>
      </c>
      <c r="S1" s="67" t="s">
        <v>28</v>
      </c>
      <c r="T1" s="67" t="s">
        <v>29</v>
      </c>
      <c r="U1" s="70" t="s">
        <v>30</v>
      </c>
      <c r="V1" s="67" t="s">
        <v>31</v>
      </c>
      <c r="W1" s="67"/>
      <c r="X1" s="67" t="s">
        <v>32</v>
      </c>
    </row>
    <row r="2" spans="1:24" s="73" customFormat="1" ht="71.25" x14ac:dyDescent="0.2">
      <c r="A2" s="63">
        <v>1</v>
      </c>
      <c r="B2" s="63"/>
      <c r="C2" s="63"/>
      <c r="D2" s="63" t="s">
        <v>192</v>
      </c>
      <c r="E2" s="64" t="s">
        <v>79</v>
      </c>
      <c r="F2" s="63" t="s">
        <v>79</v>
      </c>
      <c r="G2" s="63" t="s">
        <v>190</v>
      </c>
      <c r="H2" s="63" t="s">
        <v>191</v>
      </c>
      <c r="I2" s="63" t="s">
        <v>161</v>
      </c>
      <c r="J2" s="63" t="s">
        <v>161</v>
      </c>
      <c r="K2" s="63" t="s">
        <v>36</v>
      </c>
      <c r="L2" s="71" t="s">
        <v>44</v>
      </c>
      <c r="M2" s="71" t="s">
        <v>44</v>
      </c>
      <c r="N2" s="36" t="s">
        <v>80</v>
      </c>
      <c r="O2" s="71" t="s">
        <v>45</v>
      </c>
      <c r="P2" s="71" t="s">
        <v>39</v>
      </c>
      <c r="Q2" s="63">
        <v>0</v>
      </c>
      <c r="R2" s="63"/>
      <c r="S2" s="63">
        <v>0</v>
      </c>
      <c r="T2" s="63">
        <v>0</v>
      </c>
      <c r="U2" s="63" t="s">
        <v>1981</v>
      </c>
      <c r="V2" s="63" t="s">
        <v>193</v>
      </c>
      <c r="W2" s="63">
        <v>0</v>
      </c>
      <c r="X2" s="72">
        <v>0</v>
      </c>
    </row>
    <row r="3" spans="1:24" s="73" customFormat="1" ht="71.25" x14ac:dyDescent="0.2">
      <c r="A3" s="63">
        <v>2</v>
      </c>
      <c r="B3" s="63"/>
      <c r="C3" s="63"/>
      <c r="D3" s="63" t="s">
        <v>83</v>
      </c>
      <c r="E3" s="64" t="s">
        <v>79</v>
      </c>
      <c r="F3" s="63" t="s">
        <v>79</v>
      </c>
      <c r="G3" s="41" t="s">
        <v>81</v>
      </c>
      <c r="H3" s="41" t="s">
        <v>82</v>
      </c>
      <c r="I3" s="41" t="s">
        <v>35</v>
      </c>
      <c r="J3" s="41" t="s">
        <v>35</v>
      </c>
      <c r="K3" s="63" t="s">
        <v>36</v>
      </c>
      <c r="L3" s="71" t="s">
        <v>44</v>
      </c>
      <c r="M3" s="71" t="s">
        <v>44</v>
      </c>
      <c r="N3" s="36" t="s">
        <v>84</v>
      </c>
      <c r="O3" s="71" t="s">
        <v>45</v>
      </c>
      <c r="P3" s="71" t="s">
        <v>39</v>
      </c>
      <c r="Q3" s="63">
        <v>0</v>
      </c>
      <c r="R3" s="63"/>
      <c r="S3" s="63">
        <v>0</v>
      </c>
      <c r="T3" s="63">
        <v>0</v>
      </c>
      <c r="U3" s="63" t="s">
        <v>1982</v>
      </c>
      <c r="V3" s="63">
        <v>0</v>
      </c>
      <c r="W3" s="63">
        <v>0</v>
      </c>
      <c r="X3" s="72">
        <v>0</v>
      </c>
    </row>
    <row r="4" spans="1:24" s="74" customFormat="1" ht="71.25" x14ac:dyDescent="0.2">
      <c r="A4" s="63">
        <v>3</v>
      </c>
      <c r="B4" s="63"/>
      <c r="C4" s="63"/>
      <c r="D4" s="63" t="s">
        <v>375</v>
      </c>
      <c r="E4" s="64" t="s">
        <v>79</v>
      </c>
      <c r="F4" s="63" t="s">
        <v>79</v>
      </c>
      <c r="G4" s="41" t="s">
        <v>1556</v>
      </c>
      <c r="H4" s="41" t="s">
        <v>1561</v>
      </c>
      <c r="I4" s="41" t="s">
        <v>201</v>
      </c>
      <c r="J4" s="41" t="s">
        <v>201</v>
      </c>
      <c r="K4" s="41" t="s">
        <v>36</v>
      </c>
      <c r="L4" s="71" t="s">
        <v>44</v>
      </c>
      <c r="M4" s="71" t="s">
        <v>44</v>
      </c>
      <c r="N4" s="36" t="s">
        <v>80</v>
      </c>
      <c r="O4" s="71" t="s">
        <v>45</v>
      </c>
      <c r="P4" s="71" t="s">
        <v>39</v>
      </c>
      <c r="Q4" s="63">
        <v>0</v>
      </c>
      <c r="R4" s="63"/>
      <c r="S4" s="63">
        <v>0</v>
      </c>
      <c r="T4" s="63">
        <v>0</v>
      </c>
      <c r="U4" s="63" t="s">
        <v>1983</v>
      </c>
      <c r="V4" s="63">
        <v>0</v>
      </c>
      <c r="W4" s="63">
        <v>0</v>
      </c>
      <c r="X4" s="72">
        <v>0</v>
      </c>
    </row>
    <row r="5" spans="1:24" s="74" customFormat="1" ht="71.25" x14ac:dyDescent="0.2">
      <c r="A5" s="63">
        <v>4</v>
      </c>
      <c r="B5" s="63"/>
      <c r="C5" s="63"/>
      <c r="D5" s="63" t="s">
        <v>280</v>
      </c>
      <c r="E5" s="64" t="s">
        <v>79</v>
      </c>
      <c r="F5" s="63" t="s">
        <v>79</v>
      </c>
      <c r="G5" s="41" t="s">
        <v>276</v>
      </c>
      <c r="H5" s="41" t="s">
        <v>277</v>
      </c>
      <c r="I5" s="41" t="s">
        <v>35</v>
      </c>
      <c r="J5" s="41" t="s">
        <v>35</v>
      </c>
      <c r="K5" s="41" t="s">
        <v>36</v>
      </c>
      <c r="L5" s="71" t="s">
        <v>44</v>
      </c>
      <c r="M5" s="71" t="s">
        <v>44</v>
      </c>
      <c r="N5" s="36" t="s">
        <v>80</v>
      </c>
      <c r="O5" s="71" t="s">
        <v>45</v>
      </c>
      <c r="P5" s="71" t="s">
        <v>39</v>
      </c>
      <c r="Q5" s="63">
        <v>0</v>
      </c>
      <c r="R5" s="63"/>
      <c r="S5" s="63">
        <v>0</v>
      </c>
      <c r="T5" s="63">
        <v>0</v>
      </c>
      <c r="U5" s="75" t="s">
        <v>1984</v>
      </c>
      <c r="V5" s="63">
        <v>0</v>
      </c>
      <c r="W5" s="63">
        <v>0</v>
      </c>
      <c r="X5" s="72">
        <v>0</v>
      </c>
    </row>
    <row r="6" spans="1:24" s="74" customFormat="1" ht="71.25" x14ac:dyDescent="0.2">
      <c r="A6" s="63">
        <v>5</v>
      </c>
      <c r="B6" s="63"/>
      <c r="C6" s="63"/>
      <c r="D6" s="63" t="s">
        <v>291</v>
      </c>
      <c r="E6" s="64" t="s">
        <v>79</v>
      </c>
      <c r="F6" s="63" t="s">
        <v>79</v>
      </c>
      <c r="G6" s="41" t="s">
        <v>289</v>
      </c>
      <c r="H6" s="41" t="s">
        <v>290</v>
      </c>
      <c r="I6" s="41" t="s">
        <v>35</v>
      </c>
      <c r="J6" s="41" t="s">
        <v>35</v>
      </c>
      <c r="K6" s="41" t="s">
        <v>36</v>
      </c>
      <c r="L6" s="71" t="s">
        <v>44</v>
      </c>
      <c r="M6" s="71" t="s">
        <v>44</v>
      </c>
      <c r="N6" s="36" t="s">
        <v>80</v>
      </c>
      <c r="O6" s="71" t="s">
        <v>45</v>
      </c>
      <c r="P6" s="71" t="s">
        <v>39</v>
      </c>
      <c r="Q6" s="63">
        <v>0</v>
      </c>
      <c r="R6" s="63"/>
      <c r="S6" s="63">
        <v>0</v>
      </c>
      <c r="T6" s="63">
        <v>0</v>
      </c>
      <c r="U6" s="63" t="s">
        <v>1985</v>
      </c>
      <c r="V6" s="63">
        <v>0</v>
      </c>
      <c r="W6" s="63">
        <v>0</v>
      </c>
      <c r="X6" s="72">
        <v>0</v>
      </c>
    </row>
    <row r="7" spans="1:24" s="74" customFormat="1" ht="71.25" x14ac:dyDescent="0.2">
      <c r="A7" s="63">
        <v>6</v>
      </c>
      <c r="B7" s="63"/>
      <c r="C7" s="63"/>
      <c r="D7" s="63" t="s">
        <v>284</v>
      </c>
      <c r="E7" s="64" t="s">
        <v>79</v>
      </c>
      <c r="F7" s="63" t="s">
        <v>79</v>
      </c>
      <c r="G7" s="41" t="s">
        <v>281</v>
      </c>
      <c r="H7" s="41" t="s">
        <v>282</v>
      </c>
      <c r="I7" s="41" t="s">
        <v>35</v>
      </c>
      <c r="J7" s="41" t="s">
        <v>35</v>
      </c>
      <c r="K7" s="41" t="s">
        <v>36</v>
      </c>
      <c r="L7" s="71" t="s">
        <v>44</v>
      </c>
      <c r="M7" s="71" t="s">
        <v>44</v>
      </c>
      <c r="N7" s="36" t="s">
        <v>80</v>
      </c>
      <c r="O7" s="71" t="s">
        <v>45</v>
      </c>
      <c r="P7" s="71" t="s">
        <v>39</v>
      </c>
      <c r="Q7" s="63">
        <v>0</v>
      </c>
      <c r="R7" s="63"/>
      <c r="S7" s="63">
        <v>0</v>
      </c>
      <c r="T7" s="63">
        <v>0</v>
      </c>
      <c r="U7" s="63" t="s">
        <v>1986</v>
      </c>
      <c r="V7" s="63">
        <v>0</v>
      </c>
      <c r="W7" s="63">
        <v>0</v>
      </c>
      <c r="X7" s="72">
        <v>0</v>
      </c>
    </row>
    <row r="8" spans="1:24" s="74" customFormat="1" ht="71.25" x14ac:dyDescent="0.2">
      <c r="A8" s="63">
        <v>7</v>
      </c>
      <c r="B8" s="63"/>
      <c r="C8" s="63"/>
      <c r="D8" s="63" t="s">
        <v>298</v>
      </c>
      <c r="E8" s="64" t="s">
        <v>79</v>
      </c>
      <c r="F8" s="63" t="s">
        <v>79</v>
      </c>
      <c r="G8" s="41" t="s">
        <v>296</v>
      </c>
      <c r="H8" s="41" t="s">
        <v>297</v>
      </c>
      <c r="I8" s="41" t="s">
        <v>35</v>
      </c>
      <c r="J8" s="41" t="s">
        <v>35</v>
      </c>
      <c r="K8" s="41" t="s">
        <v>36</v>
      </c>
      <c r="L8" s="71" t="s">
        <v>44</v>
      </c>
      <c r="M8" s="71" t="s">
        <v>44</v>
      </c>
      <c r="N8" s="36" t="s">
        <v>80</v>
      </c>
      <c r="O8" s="71" t="s">
        <v>45</v>
      </c>
      <c r="P8" s="71" t="s">
        <v>39</v>
      </c>
      <c r="Q8" s="63">
        <v>0</v>
      </c>
      <c r="R8" s="63"/>
      <c r="S8" s="63">
        <v>0</v>
      </c>
      <c r="T8" s="63">
        <v>0</v>
      </c>
      <c r="U8" s="75" t="s">
        <v>1987</v>
      </c>
      <c r="V8" s="63">
        <v>0</v>
      </c>
      <c r="W8" s="63">
        <v>0</v>
      </c>
      <c r="X8" s="72">
        <v>0</v>
      </c>
    </row>
    <row r="9" spans="1:24" s="74" customFormat="1" ht="71.25" x14ac:dyDescent="0.2">
      <c r="A9" s="63">
        <v>8</v>
      </c>
      <c r="B9" s="63"/>
      <c r="C9" s="63"/>
      <c r="D9" s="63" t="s">
        <v>109</v>
      </c>
      <c r="E9" s="64" t="s">
        <v>79</v>
      </c>
      <c r="F9" s="63" t="s">
        <v>79</v>
      </c>
      <c r="G9" s="41" t="s">
        <v>104</v>
      </c>
      <c r="H9" s="41" t="s">
        <v>105</v>
      </c>
      <c r="I9" s="41" t="s">
        <v>35</v>
      </c>
      <c r="J9" s="41" t="s">
        <v>35</v>
      </c>
      <c r="K9" s="41" t="s">
        <v>36</v>
      </c>
      <c r="L9" s="71" t="s">
        <v>44</v>
      </c>
      <c r="M9" s="71" t="s">
        <v>44</v>
      </c>
      <c r="N9" s="36" t="s">
        <v>80</v>
      </c>
      <c r="O9" s="71" t="s">
        <v>45</v>
      </c>
      <c r="P9" s="71" t="s">
        <v>39</v>
      </c>
      <c r="Q9" s="63">
        <v>0</v>
      </c>
      <c r="R9" s="63"/>
      <c r="S9" s="63">
        <v>0</v>
      </c>
      <c r="T9" s="63">
        <v>0</v>
      </c>
      <c r="U9" s="63" t="s">
        <v>1988</v>
      </c>
      <c r="V9" s="63">
        <v>0</v>
      </c>
      <c r="W9" s="63">
        <v>0</v>
      </c>
      <c r="X9" s="72">
        <v>0</v>
      </c>
    </row>
    <row r="10" spans="1:24" s="74" customFormat="1" ht="71.25" x14ac:dyDescent="0.2">
      <c r="A10" s="63">
        <v>9</v>
      </c>
      <c r="B10" s="63"/>
      <c r="C10" s="63"/>
      <c r="D10" s="63" t="s">
        <v>1989</v>
      </c>
      <c r="E10" s="64" t="s">
        <v>79</v>
      </c>
      <c r="F10" s="63" t="s">
        <v>79</v>
      </c>
      <c r="G10" s="41" t="s">
        <v>299</v>
      </c>
      <c r="H10" s="41" t="s">
        <v>300</v>
      </c>
      <c r="I10" s="41" t="s">
        <v>35</v>
      </c>
      <c r="J10" s="41" t="s">
        <v>35</v>
      </c>
      <c r="K10" s="41" t="s">
        <v>36</v>
      </c>
      <c r="L10" s="71" t="s">
        <v>44</v>
      </c>
      <c r="M10" s="71" t="s">
        <v>44</v>
      </c>
      <c r="N10" s="36" t="s">
        <v>80</v>
      </c>
      <c r="O10" s="71" t="s">
        <v>45</v>
      </c>
      <c r="P10" s="71" t="s">
        <v>39</v>
      </c>
      <c r="Q10" s="63">
        <v>0</v>
      </c>
      <c r="R10" s="63"/>
      <c r="S10" s="63">
        <v>0</v>
      </c>
      <c r="T10" s="63">
        <v>0</v>
      </c>
      <c r="U10" s="63" t="s">
        <v>1990</v>
      </c>
      <c r="V10" s="63">
        <v>0</v>
      </c>
      <c r="W10" s="63">
        <v>0</v>
      </c>
      <c r="X10" s="72">
        <v>0</v>
      </c>
    </row>
    <row r="11" spans="1:24" s="74" customFormat="1" ht="71.25" x14ac:dyDescent="0.2">
      <c r="A11" s="63">
        <v>10</v>
      </c>
      <c r="B11" s="63"/>
      <c r="C11" s="63"/>
      <c r="D11" s="63" t="s">
        <v>158</v>
      </c>
      <c r="E11" s="64" t="s">
        <v>79</v>
      </c>
      <c r="F11" s="63" t="s">
        <v>79</v>
      </c>
      <c r="G11" s="41" t="s">
        <v>156</v>
      </c>
      <c r="H11" s="41" t="s">
        <v>157</v>
      </c>
      <c r="I11" s="41" t="s">
        <v>35</v>
      </c>
      <c r="J11" s="41" t="s">
        <v>35</v>
      </c>
      <c r="K11" s="41" t="s">
        <v>36</v>
      </c>
      <c r="L11" s="71" t="s">
        <v>44</v>
      </c>
      <c r="M11" s="71" t="s">
        <v>44</v>
      </c>
      <c r="N11" s="36" t="s">
        <v>80</v>
      </c>
      <c r="O11" s="71" t="s">
        <v>45</v>
      </c>
      <c r="P11" s="71" t="s">
        <v>39</v>
      </c>
      <c r="Q11" s="63">
        <v>0</v>
      </c>
      <c r="R11" s="63"/>
      <c r="S11" s="63">
        <v>0</v>
      </c>
      <c r="T11" s="63">
        <v>0</v>
      </c>
      <c r="U11" s="63" t="s">
        <v>1991</v>
      </c>
      <c r="V11" s="63">
        <v>0</v>
      </c>
      <c r="W11" s="63">
        <v>0</v>
      </c>
      <c r="X11" s="72">
        <v>0</v>
      </c>
    </row>
    <row r="12" spans="1:24" s="74" customFormat="1" ht="71.25" x14ac:dyDescent="0.2">
      <c r="A12" s="63">
        <v>11</v>
      </c>
      <c r="B12" s="63"/>
      <c r="C12" s="63"/>
      <c r="D12" s="63" t="s">
        <v>258</v>
      </c>
      <c r="E12" s="64" t="s">
        <v>79</v>
      </c>
      <c r="F12" s="63" t="s">
        <v>79</v>
      </c>
      <c r="G12" s="41" t="s">
        <v>253</v>
      </c>
      <c r="H12" s="41" t="s">
        <v>254</v>
      </c>
      <c r="I12" s="41" t="s">
        <v>35</v>
      </c>
      <c r="J12" s="41" t="s">
        <v>35</v>
      </c>
      <c r="K12" s="41" t="s">
        <v>36</v>
      </c>
      <c r="L12" s="76" t="s">
        <v>41</v>
      </c>
      <c r="M12" s="76" t="s">
        <v>41</v>
      </c>
      <c r="N12" s="36" t="s">
        <v>259</v>
      </c>
      <c r="O12" s="71" t="s">
        <v>45</v>
      </c>
      <c r="P12" s="71" t="s">
        <v>39</v>
      </c>
      <c r="Q12" s="63">
        <v>0</v>
      </c>
      <c r="R12" s="63"/>
      <c r="S12" s="63">
        <v>0</v>
      </c>
      <c r="T12" s="63">
        <v>0</v>
      </c>
      <c r="U12" s="75" t="s">
        <v>1992</v>
      </c>
      <c r="V12" s="63">
        <v>0</v>
      </c>
      <c r="W12" s="63">
        <v>0</v>
      </c>
      <c r="X12" s="72">
        <v>0</v>
      </c>
    </row>
    <row r="13" spans="1:24" s="74" customFormat="1" ht="71.25" x14ac:dyDescent="0.2">
      <c r="A13" s="63">
        <v>12</v>
      </c>
      <c r="B13" s="63"/>
      <c r="C13" s="63"/>
      <c r="D13" s="63" t="s">
        <v>431</v>
      </c>
      <c r="E13" s="64" t="s">
        <v>79</v>
      </c>
      <c r="F13" s="63" t="s">
        <v>79</v>
      </c>
      <c r="G13" s="41" t="s">
        <v>432</v>
      </c>
      <c r="H13" s="41" t="s">
        <v>428</v>
      </c>
      <c r="I13" s="41" t="s">
        <v>429</v>
      </c>
      <c r="J13" s="41" t="s">
        <v>430</v>
      </c>
      <c r="K13" s="41" t="s">
        <v>36</v>
      </c>
      <c r="L13" s="71" t="s">
        <v>44</v>
      </c>
      <c r="M13" s="71" t="s">
        <v>44</v>
      </c>
      <c r="N13" s="36" t="s">
        <v>80</v>
      </c>
      <c r="O13" s="71" t="s">
        <v>45</v>
      </c>
      <c r="P13" s="71" t="s">
        <v>39</v>
      </c>
      <c r="Q13" s="63">
        <v>0</v>
      </c>
      <c r="R13" s="63"/>
      <c r="S13" s="63">
        <v>0</v>
      </c>
      <c r="T13" s="63">
        <v>0</v>
      </c>
      <c r="U13" s="63" t="s">
        <v>1993</v>
      </c>
      <c r="V13" s="63">
        <v>0</v>
      </c>
      <c r="W13" s="63">
        <v>0</v>
      </c>
      <c r="X13" s="72">
        <v>0</v>
      </c>
    </row>
    <row r="14" spans="1:24" s="74" customFormat="1" ht="99.75" x14ac:dyDescent="0.2">
      <c r="A14" s="63">
        <v>13</v>
      </c>
      <c r="B14" s="63"/>
      <c r="C14" s="63"/>
      <c r="D14" s="63" t="s">
        <v>374</v>
      </c>
      <c r="E14" s="64" t="s">
        <v>79</v>
      </c>
      <c r="F14" s="63" t="s">
        <v>79</v>
      </c>
      <c r="G14" s="41" t="s">
        <v>372</v>
      </c>
      <c r="H14" s="41" t="s">
        <v>373</v>
      </c>
      <c r="I14" s="41" t="s">
        <v>169</v>
      </c>
      <c r="J14" s="41" t="s">
        <v>169</v>
      </c>
      <c r="K14" s="41" t="s">
        <v>36</v>
      </c>
      <c r="L14" s="71" t="s">
        <v>44</v>
      </c>
      <c r="M14" s="71" t="s">
        <v>44</v>
      </c>
      <c r="N14" s="36" t="s">
        <v>80</v>
      </c>
      <c r="O14" s="71" t="s">
        <v>45</v>
      </c>
      <c r="P14" s="71" t="s">
        <v>39</v>
      </c>
      <c r="Q14" s="63">
        <v>0</v>
      </c>
      <c r="R14" s="63"/>
      <c r="S14" s="63">
        <v>0</v>
      </c>
      <c r="T14" s="63">
        <v>0</v>
      </c>
      <c r="U14" s="63" t="s">
        <v>1994</v>
      </c>
      <c r="V14" s="63">
        <v>0</v>
      </c>
      <c r="W14" s="63">
        <v>0</v>
      </c>
      <c r="X14" s="72">
        <v>0</v>
      </c>
    </row>
    <row r="15" spans="1:24" s="74" customFormat="1" ht="71.25" x14ac:dyDescent="0.2">
      <c r="A15" s="63">
        <v>14</v>
      </c>
      <c r="B15" s="63"/>
      <c r="C15" s="63"/>
      <c r="D15" s="63" t="s">
        <v>406</v>
      </c>
      <c r="E15" s="64" t="s">
        <v>79</v>
      </c>
      <c r="F15" s="63" t="s">
        <v>79</v>
      </c>
      <c r="G15" s="41" t="s">
        <v>404</v>
      </c>
      <c r="H15" s="41" t="s">
        <v>405</v>
      </c>
      <c r="I15" s="41" t="s">
        <v>35</v>
      </c>
      <c r="J15" s="41" t="s">
        <v>35</v>
      </c>
      <c r="K15" s="41" t="s">
        <v>36</v>
      </c>
      <c r="L15" s="71" t="s">
        <v>44</v>
      </c>
      <c r="M15" s="71" t="s">
        <v>44</v>
      </c>
      <c r="N15" s="36" t="s">
        <v>80</v>
      </c>
      <c r="O15" s="71" t="s">
        <v>45</v>
      </c>
      <c r="P15" s="71" t="s">
        <v>39</v>
      </c>
      <c r="Q15" s="63">
        <v>0</v>
      </c>
      <c r="R15" s="63"/>
      <c r="S15" s="63">
        <v>0</v>
      </c>
      <c r="T15" s="63">
        <v>0</v>
      </c>
      <c r="U15" s="63" t="s">
        <v>1995</v>
      </c>
      <c r="V15" s="63">
        <v>0</v>
      </c>
      <c r="W15" s="63">
        <v>0</v>
      </c>
      <c r="X15" s="72">
        <v>0</v>
      </c>
    </row>
    <row r="16" spans="1:24" s="74" customFormat="1" ht="71.25" x14ac:dyDescent="0.2">
      <c r="A16" s="63">
        <v>15</v>
      </c>
      <c r="B16" s="63"/>
      <c r="C16" s="63"/>
      <c r="D16" s="63" t="s">
        <v>1853</v>
      </c>
      <c r="E16" s="64" t="s">
        <v>79</v>
      </c>
      <c r="F16" s="63" t="s">
        <v>79</v>
      </c>
      <c r="G16" s="41" t="s">
        <v>1849</v>
      </c>
      <c r="H16" s="41" t="s">
        <v>1850</v>
      </c>
      <c r="I16" s="41" t="s">
        <v>1851</v>
      </c>
      <c r="J16" s="41" t="s">
        <v>1624</v>
      </c>
      <c r="K16" s="41" t="s">
        <v>36</v>
      </c>
      <c r="L16" s="71" t="s">
        <v>44</v>
      </c>
      <c r="M16" s="71" t="s">
        <v>44</v>
      </c>
      <c r="N16" s="75" t="s">
        <v>1854</v>
      </c>
      <c r="O16" s="71" t="s">
        <v>45</v>
      </c>
      <c r="P16" s="71" t="s">
        <v>39</v>
      </c>
      <c r="Q16" s="63">
        <v>0</v>
      </c>
      <c r="R16" s="63"/>
      <c r="S16" s="63">
        <v>0</v>
      </c>
      <c r="T16" s="63">
        <v>0</v>
      </c>
      <c r="U16" s="63" t="s">
        <v>1996</v>
      </c>
      <c r="V16" s="63">
        <v>0</v>
      </c>
      <c r="W16" s="63">
        <v>0</v>
      </c>
      <c r="X16" s="72">
        <v>0</v>
      </c>
    </row>
    <row r="17" spans="1:24" s="74" customFormat="1" ht="71.25" x14ac:dyDescent="0.2">
      <c r="A17" s="63">
        <v>16</v>
      </c>
      <c r="B17" s="63"/>
      <c r="C17" s="63"/>
      <c r="D17" s="63" t="s">
        <v>1666</v>
      </c>
      <c r="E17" s="64" t="s">
        <v>79</v>
      </c>
      <c r="F17" s="63" t="s">
        <v>79</v>
      </c>
      <c r="G17" s="41" t="s">
        <v>1663</v>
      </c>
      <c r="H17" s="41" t="s">
        <v>1664</v>
      </c>
      <c r="I17" s="41" t="s">
        <v>1665</v>
      </c>
      <c r="J17" s="41" t="s">
        <v>1624</v>
      </c>
      <c r="K17" s="41" t="s">
        <v>36</v>
      </c>
      <c r="L17" s="71" t="s">
        <v>44</v>
      </c>
      <c r="M17" s="71" t="s">
        <v>44</v>
      </c>
      <c r="N17" s="36" t="s">
        <v>1667</v>
      </c>
      <c r="O17" s="71" t="s">
        <v>45</v>
      </c>
      <c r="P17" s="71" t="s">
        <v>39</v>
      </c>
      <c r="Q17" s="63">
        <v>0</v>
      </c>
      <c r="R17" s="63"/>
      <c r="S17" s="63">
        <v>0</v>
      </c>
      <c r="T17" s="63">
        <v>0</v>
      </c>
      <c r="U17" s="63" t="s">
        <v>1997</v>
      </c>
      <c r="V17" s="63">
        <v>0</v>
      </c>
      <c r="W17" s="63">
        <v>0</v>
      </c>
      <c r="X17" s="72">
        <v>0</v>
      </c>
    </row>
    <row r="18" spans="1:24" s="74" customFormat="1" ht="71.25" x14ac:dyDescent="0.2">
      <c r="A18" s="63">
        <v>17</v>
      </c>
      <c r="B18" s="63"/>
      <c r="C18" s="63"/>
      <c r="D18" s="63" t="s">
        <v>1735</v>
      </c>
      <c r="E18" s="64" t="s">
        <v>79</v>
      </c>
      <c r="F18" s="63" t="s">
        <v>79</v>
      </c>
      <c r="G18" s="41" t="s">
        <v>1733</v>
      </c>
      <c r="H18" s="41" t="s">
        <v>1734</v>
      </c>
      <c r="I18" s="41" t="s">
        <v>1723</v>
      </c>
      <c r="J18" s="41" t="s">
        <v>1624</v>
      </c>
      <c r="K18" s="41" t="s">
        <v>36</v>
      </c>
      <c r="L18" s="71" t="s">
        <v>44</v>
      </c>
      <c r="M18" s="71" t="s">
        <v>44</v>
      </c>
      <c r="N18" s="36" t="s">
        <v>1736</v>
      </c>
      <c r="O18" s="71" t="s">
        <v>45</v>
      </c>
      <c r="P18" s="71" t="s">
        <v>39</v>
      </c>
      <c r="Q18" s="63">
        <v>0</v>
      </c>
      <c r="R18" s="63"/>
      <c r="S18" s="63">
        <v>0</v>
      </c>
      <c r="T18" s="63">
        <v>0</v>
      </c>
      <c r="U18" s="63" t="s">
        <v>1998</v>
      </c>
      <c r="V18" s="63">
        <v>0</v>
      </c>
      <c r="W18" s="63">
        <v>0</v>
      </c>
      <c r="X18" s="72">
        <v>0</v>
      </c>
    </row>
    <row r="19" spans="1:24" s="74" customFormat="1" ht="71.25" x14ac:dyDescent="0.2">
      <c r="A19" s="63">
        <v>18</v>
      </c>
      <c r="B19" s="63"/>
      <c r="C19" s="63"/>
      <c r="D19" s="63" t="s">
        <v>1690</v>
      </c>
      <c r="E19" s="64" t="s">
        <v>79</v>
      </c>
      <c r="F19" s="63" t="s">
        <v>79</v>
      </c>
      <c r="G19" s="41" t="s">
        <v>1688</v>
      </c>
      <c r="H19" s="41" t="s">
        <v>1689</v>
      </c>
      <c r="I19" s="41" t="s">
        <v>1676</v>
      </c>
      <c r="J19" s="41" t="s">
        <v>1624</v>
      </c>
      <c r="K19" s="41" t="s">
        <v>36</v>
      </c>
      <c r="L19" s="71" t="s">
        <v>44</v>
      </c>
      <c r="M19" s="71" t="s">
        <v>44</v>
      </c>
      <c r="N19" s="73" t="s">
        <v>1691</v>
      </c>
      <c r="O19" s="71" t="s">
        <v>45</v>
      </c>
      <c r="P19" s="71" t="s">
        <v>39</v>
      </c>
      <c r="Q19" s="63">
        <v>0</v>
      </c>
      <c r="R19" s="63"/>
      <c r="S19" s="63">
        <v>0</v>
      </c>
      <c r="T19" s="63">
        <v>0</v>
      </c>
      <c r="U19" s="63" t="s">
        <v>1999</v>
      </c>
      <c r="V19" s="63">
        <v>0</v>
      </c>
      <c r="W19" s="63">
        <v>0</v>
      </c>
      <c r="X19" s="72">
        <v>0</v>
      </c>
    </row>
    <row r="20" spans="1:24" s="74" customFormat="1" ht="71.25" x14ac:dyDescent="0.2">
      <c r="A20" s="63">
        <v>19</v>
      </c>
      <c r="B20" s="63"/>
      <c r="C20" s="63"/>
      <c r="D20" s="63" t="s">
        <v>1931</v>
      </c>
      <c r="E20" s="64" t="s">
        <v>79</v>
      </c>
      <c r="F20" s="63" t="s">
        <v>79</v>
      </c>
      <c r="G20" s="41" t="s">
        <v>1625</v>
      </c>
      <c r="H20" s="41" t="s">
        <v>1622</v>
      </c>
      <c r="I20" s="41" t="s">
        <v>1623</v>
      </c>
      <c r="J20" s="41" t="s">
        <v>1624</v>
      </c>
      <c r="K20" s="41" t="s">
        <v>36</v>
      </c>
      <c r="L20" s="71" t="s">
        <v>44</v>
      </c>
      <c r="M20" s="71" t="s">
        <v>44</v>
      </c>
      <c r="N20" s="73" t="s">
        <v>1932</v>
      </c>
      <c r="O20" s="71" t="s">
        <v>45</v>
      </c>
      <c r="P20" s="71" t="s">
        <v>39</v>
      </c>
      <c r="Q20" s="63">
        <v>0</v>
      </c>
      <c r="R20" s="63"/>
      <c r="S20" s="63">
        <v>0</v>
      </c>
      <c r="T20" s="63">
        <v>0</v>
      </c>
      <c r="U20" s="63" t="s">
        <v>2000</v>
      </c>
      <c r="V20" s="63">
        <v>0</v>
      </c>
      <c r="W20" s="63">
        <v>0</v>
      </c>
      <c r="X20" s="72">
        <v>0</v>
      </c>
    </row>
    <row r="21" spans="1:24" ht="71.25" x14ac:dyDescent="0.2">
      <c r="A21" s="63">
        <v>20</v>
      </c>
      <c r="B21" s="63"/>
      <c r="C21" s="63"/>
      <c r="D21" s="63" t="s">
        <v>1942</v>
      </c>
      <c r="E21" s="64" t="s">
        <v>79</v>
      </c>
      <c r="F21" s="63" t="s">
        <v>79</v>
      </c>
      <c r="G21" s="41" t="s">
        <v>1939</v>
      </c>
      <c r="H21" s="41" t="s">
        <v>1940</v>
      </c>
      <c r="I21" s="41" t="s">
        <v>1941</v>
      </c>
      <c r="J21" s="41" t="s">
        <v>1624</v>
      </c>
      <c r="K21" s="41" t="s">
        <v>36</v>
      </c>
      <c r="L21" s="71" t="s">
        <v>44</v>
      </c>
      <c r="M21" s="71" t="s">
        <v>44</v>
      </c>
      <c r="N21" s="73" t="s">
        <v>1943</v>
      </c>
      <c r="O21" s="71" t="s">
        <v>45</v>
      </c>
      <c r="P21" s="71" t="s">
        <v>39</v>
      </c>
      <c r="Q21" s="63">
        <v>0</v>
      </c>
      <c r="R21" s="63"/>
      <c r="S21" s="63">
        <v>0</v>
      </c>
      <c r="T21" s="63">
        <v>0</v>
      </c>
      <c r="U21" s="63" t="s">
        <v>2001</v>
      </c>
      <c r="V21" s="63">
        <v>0</v>
      </c>
      <c r="W21" s="63">
        <v>0</v>
      </c>
      <c r="X21" s="72">
        <v>0</v>
      </c>
    </row>
    <row r="22" spans="1:24" ht="71.25" x14ac:dyDescent="0.2">
      <c r="A22" s="63">
        <v>21</v>
      </c>
      <c r="B22" s="63"/>
      <c r="C22" s="63"/>
      <c r="D22" s="63" t="s">
        <v>1848</v>
      </c>
      <c r="E22" s="64" t="s">
        <v>79</v>
      </c>
      <c r="F22" s="63" t="s">
        <v>79</v>
      </c>
      <c r="G22" s="41" t="s">
        <v>1849</v>
      </c>
      <c r="H22" s="41" t="s">
        <v>1850</v>
      </c>
      <c r="I22" s="41" t="s">
        <v>1851</v>
      </c>
      <c r="J22" s="41" t="s">
        <v>1624</v>
      </c>
      <c r="K22" s="41" t="s">
        <v>36</v>
      </c>
      <c r="L22" s="71" t="s">
        <v>48</v>
      </c>
      <c r="M22" s="71" t="s">
        <v>48</v>
      </c>
      <c r="N22" s="36" t="s">
        <v>1852</v>
      </c>
      <c r="O22" s="71" t="s">
        <v>45</v>
      </c>
      <c r="P22" s="71" t="s">
        <v>39</v>
      </c>
      <c r="Q22" s="63">
        <v>0</v>
      </c>
      <c r="R22" s="63"/>
      <c r="S22" s="63">
        <v>0</v>
      </c>
      <c r="T22" s="63">
        <v>0</v>
      </c>
      <c r="U22" s="63" t="s">
        <v>2002</v>
      </c>
      <c r="V22" s="63">
        <v>0</v>
      </c>
      <c r="W22" s="63">
        <v>0</v>
      </c>
      <c r="X22" s="72">
        <v>0</v>
      </c>
    </row>
    <row r="23" spans="1:24" ht="71.25" x14ac:dyDescent="0.2">
      <c r="A23" s="63">
        <v>22</v>
      </c>
      <c r="B23" s="63"/>
      <c r="C23" s="63"/>
      <c r="D23" s="63" t="s">
        <v>1846</v>
      </c>
      <c r="E23" s="64" t="s">
        <v>79</v>
      </c>
      <c r="F23" s="63" t="s">
        <v>79</v>
      </c>
      <c r="G23" s="41" t="s">
        <v>1841</v>
      </c>
      <c r="H23" s="41" t="s">
        <v>1842</v>
      </c>
      <c r="I23" s="41" t="s">
        <v>1843</v>
      </c>
      <c r="J23" s="41" t="s">
        <v>1624</v>
      </c>
      <c r="K23" s="39" t="s">
        <v>36</v>
      </c>
      <c r="L23" s="71" t="s">
        <v>48</v>
      </c>
      <c r="M23" s="71" t="s">
        <v>48</v>
      </c>
      <c r="N23" s="73" t="s">
        <v>1847</v>
      </c>
      <c r="O23" s="71" t="s">
        <v>45</v>
      </c>
      <c r="P23" s="71" t="s">
        <v>39</v>
      </c>
      <c r="Q23" s="63">
        <v>0</v>
      </c>
      <c r="R23" s="63"/>
      <c r="S23" s="63">
        <v>0</v>
      </c>
      <c r="T23" s="63">
        <v>0</v>
      </c>
      <c r="U23" s="63" t="s">
        <v>2003</v>
      </c>
      <c r="V23" s="63">
        <v>0</v>
      </c>
      <c r="W23" s="63">
        <v>0</v>
      </c>
      <c r="X23" s="72">
        <v>0</v>
      </c>
    </row>
    <row r="24" spans="1:24" ht="71.25" x14ac:dyDescent="0.2">
      <c r="A24" s="63">
        <v>23</v>
      </c>
      <c r="B24" s="63"/>
      <c r="C24" s="63"/>
      <c r="D24" s="63" t="s">
        <v>188</v>
      </c>
      <c r="E24" s="64" t="s">
        <v>79</v>
      </c>
      <c r="F24" s="63" t="s">
        <v>79</v>
      </c>
      <c r="G24" s="41" t="s">
        <v>1672</v>
      </c>
      <c r="H24" s="41" t="s">
        <v>1673</v>
      </c>
      <c r="I24" s="41" t="s">
        <v>1665</v>
      </c>
      <c r="J24" s="41" t="s">
        <v>1624</v>
      </c>
      <c r="K24" s="41" t="s">
        <v>36</v>
      </c>
      <c r="L24" s="71" t="s">
        <v>48</v>
      </c>
      <c r="M24" s="71" t="s">
        <v>48</v>
      </c>
      <c r="N24" s="73" t="s">
        <v>2004</v>
      </c>
      <c r="O24" s="71" t="s">
        <v>45</v>
      </c>
      <c r="P24" s="71" t="s">
        <v>39</v>
      </c>
      <c r="Q24" s="63">
        <v>0</v>
      </c>
      <c r="R24" s="63"/>
      <c r="S24" s="63">
        <v>0</v>
      </c>
      <c r="T24" s="63">
        <v>0</v>
      </c>
      <c r="U24" s="63" t="s">
        <v>2005</v>
      </c>
      <c r="V24" s="63">
        <v>0</v>
      </c>
      <c r="W24" s="63">
        <v>0</v>
      </c>
      <c r="X24" s="72">
        <v>0</v>
      </c>
    </row>
    <row r="25" spans="1:24" ht="71.25" x14ac:dyDescent="0.2">
      <c r="A25" s="63">
        <v>24</v>
      </c>
      <c r="B25" s="63"/>
      <c r="C25" s="63"/>
      <c r="D25" s="63" t="s">
        <v>1737</v>
      </c>
      <c r="E25" s="64" t="s">
        <v>79</v>
      </c>
      <c r="F25" s="63" t="s">
        <v>79</v>
      </c>
      <c r="G25" s="41" t="s">
        <v>1733</v>
      </c>
      <c r="H25" s="41" t="s">
        <v>1734</v>
      </c>
      <c r="I25" s="41" t="s">
        <v>1723</v>
      </c>
      <c r="J25" s="41" t="s">
        <v>1624</v>
      </c>
      <c r="K25" s="41" t="s">
        <v>36</v>
      </c>
      <c r="L25" s="71" t="s">
        <v>48</v>
      </c>
      <c r="M25" s="71" t="s">
        <v>48</v>
      </c>
      <c r="N25" s="73" t="s">
        <v>1738</v>
      </c>
      <c r="O25" s="71" t="s">
        <v>45</v>
      </c>
      <c r="P25" s="71" t="s">
        <v>39</v>
      </c>
      <c r="Q25" s="63">
        <v>0</v>
      </c>
      <c r="R25" s="63"/>
      <c r="S25" s="63">
        <v>0</v>
      </c>
      <c r="T25" s="63">
        <v>0</v>
      </c>
      <c r="U25" s="63" t="s">
        <v>2006</v>
      </c>
      <c r="V25" s="63">
        <v>0</v>
      </c>
      <c r="W25" s="63">
        <v>0</v>
      </c>
      <c r="X25" s="72">
        <v>0</v>
      </c>
    </row>
    <row r="26" spans="1:24" ht="71.25" x14ac:dyDescent="0.2">
      <c r="A26" s="63">
        <v>25</v>
      </c>
      <c r="B26" s="63"/>
      <c r="C26" s="63"/>
      <c r="D26" s="63" t="s">
        <v>2007</v>
      </c>
      <c r="E26" s="64" t="s">
        <v>79</v>
      </c>
      <c r="F26" s="63" t="s">
        <v>79</v>
      </c>
      <c r="G26" s="41" t="s">
        <v>1688</v>
      </c>
      <c r="H26" s="41" t="s">
        <v>1689</v>
      </c>
      <c r="I26" s="41" t="s">
        <v>1676</v>
      </c>
      <c r="J26" s="41" t="s">
        <v>1624</v>
      </c>
      <c r="K26" s="41" t="s">
        <v>36</v>
      </c>
      <c r="L26" s="71" t="s">
        <v>48</v>
      </c>
      <c r="M26" s="71" t="s">
        <v>48</v>
      </c>
      <c r="N26" s="73" t="s">
        <v>2008</v>
      </c>
      <c r="O26" s="71" t="s">
        <v>45</v>
      </c>
      <c r="P26" s="71" t="s">
        <v>39</v>
      </c>
      <c r="Q26" s="63">
        <v>0</v>
      </c>
      <c r="R26" s="63"/>
      <c r="S26" s="63">
        <v>0</v>
      </c>
      <c r="T26" s="63">
        <v>0</v>
      </c>
      <c r="U26" s="63" t="s">
        <v>2009</v>
      </c>
      <c r="V26" s="63">
        <v>0</v>
      </c>
      <c r="W26" s="63">
        <v>0</v>
      </c>
      <c r="X26" s="72">
        <v>0</v>
      </c>
    </row>
    <row r="27" spans="1:24" ht="71.25" x14ac:dyDescent="0.2">
      <c r="A27" s="63">
        <v>26</v>
      </c>
      <c r="B27" s="63"/>
      <c r="C27" s="63"/>
      <c r="D27" s="63" t="s">
        <v>1692</v>
      </c>
      <c r="E27" s="64" t="s">
        <v>79</v>
      </c>
      <c r="F27" s="63" t="s">
        <v>79</v>
      </c>
      <c r="G27" s="41" t="s">
        <v>1688</v>
      </c>
      <c r="H27" s="41" t="s">
        <v>1689</v>
      </c>
      <c r="I27" s="41" t="s">
        <v>1676</v>
      </c>
      <c r="J27" s="41" t="s">
        <v>1624</v>
      </c>
      <c r="K27" s="41" t="s">
        <v>36</v>
      </c>
      <c r="L27" s="71" t="s">
        <v>48</v>
      </c>
      <c r="M27" s="71" t="s">
        <v>48</v>
      </c>
      <c r="N27" s="73" t="s">
        <v>1683</v>
      </c>
      <c r="O27" s="71" t="s">
        <v>45</v>
      </c>
      <c r="P27" s="71" t="s">
        <v>39</v>
      </c>
      <c r="Q27" s="63">
        <v>0</v>
      </c>
      <c r="R27" s="63"/>
      <c r="S27" s="63">
        <v>0</v>
      </c>
      <c r="T27" s="63">
        <v>0</v>
      </c>
      <c r="U27" s="63" t="s">
        <v>2010</v>
      </c>
      <c r="V27" s="63">
        <v>0</v>
      </c>
      <c r="W27" s="63">
        <v>0</v>
      </c>
      <c r="X27" s="72">
        <v>0</v>
      </c>
    </row>
    <row r="28" spans="1:24" ht="71.25" x14ac:dyDescent="0.2">
      <c r="A28" s="63">
        <v>27</v>
      </c>
      <c r="B28" s="63"/>
      <c r="C28" s="63"/>
      <c r="D28" s="63" t="s">
        <v>1682</v>
      </c>
      <c r="E28" s="64" t="s">
        <v>79</v>
      </c>
      <c r="F28" s="63" t="s">
        <v>79</v>
      </c>
      <c r="G28" s="41" t="s">
        <v>1680</v>
      </c>
      <c r="H28" s="41" t="s">
        <v>1681</v>
      </c>
      <c r="I28" s="41" t="s">
        <v>1676</v>
      </c>
      <c r="J28" s="41" t="s">
        <v>1624</v>
      </c>
      <c r="K28" s="41" t="s">
        <v>36</v>
      </c>
      <c r="L28" s="71" t="s">
        <v>48</v>
      </c>
      <c r="M28" s="71" t="s">
        <v>48</v>
      </c>
      <c r="N28" s="73" t="s">
        <v>1683</v>
      </c>
      <c r="O28" s="71" t="s">
        <v>45</v>
      </c>
      <c r="P28" s="71" t="s">
        <v>39</v>
      </c>
      <c r="Q28" s="63">
        <v>0</v>
      </c>
      <c r="R28" s="63"/>
      <c r="S28" s="63">
        <v>0</v>
      </c>
      <c r="T28" s="63">
        <v>0</v>
      </c>
      <c r="U28" s="63" t="s">
        <v>2011</v>
      </c>
      <c r="V28" s="63">
        <v>0</v>
      </c>
      <c r="W28" s="63">
        <v>0</v>
      </c>
      <c r="X28" s="72">
        <v>0</v>
      </c>
    </row>
    <row r="29" spans="1:24" ht="71.25" x14ac:dyDescent="0.2">
      <c r="A29" s="63">
        <v>28</v>
      </c>
      <c r="B29" s="63"/>
      <c r="C29" s="63"/>
      <c r="D29" s="63" t="s">
        <v>1933</v>
      </c>
      <c r="E29" s="64" t="s">
        <v>79</v>
      </c>
      <c r="F29" s="63" t="s">
        <v>79</v>
      </c>
      <c r="G29" s="41" t="s">
        <v>1625</v>
      </c>
      <c r="H29" s="41" t="s">
        <v>1622</v>
      </c>
      <c r="I29" s="41" t="s">
        <v>1623</v>
      </c>
      <c r="J29" s="41" t="s">
        <v>1624</v>
      </c>
      <c r="K29" s="41" t="s">
        <v>36</v>
      </c>
      <c r="L29" s="71" t="s">
        <v>48</v>
      </c>
      <c r="M29" s="71" t="s">
        <v>48</v>
      </c>
      <c r="N29" s="36" t="s">
        <v>1934</v>
      </c>
      <c r="O29" s="71" t="s">
        <v>45</v>
      </c>
      <c r="P29" s="71" t="s">
        <v>39</v>
      </c>
      <c r="Q29" s="63">
        <v>0</v>
      </c>
      <c r="R29" s="63"/>
      <c r="S29" s="63">
        <v>0</v>
      </c>
      <c r="T29" s="63">
        <v>0</v>
      </c>
      <c r="U29" s="63" t="s">
        <v>2012</v>
      </c>
      <c r="V29" s="63">
        <v>0</v>
      </c>
      <c r="W29" s="63">
        <v>0</v>
      </c>
      <c r="X29" s="72">
        <v>0</v>
      </c>
    </row>
    <row r="30" spans="1:24" ht="71.25" x14ac:dyDescent="0.2">
      <c r="A30" s="63">
        <v>29</v>
      </c>
      <c r="B30" s="63"/>
      <c r="C30" s="63"/>
      <c r="D30" s="63" t="s">
        <v>394</v>
      </c>
      <c r="E30" s="64" t="s">
        <v>79</v>
      </c>
      <c r="F30" s="63" t="s">
        <v>79</v>
      </c>
      <c r="G30" s="41" t="s">
        <v>392</v>
      </c>
      <c r="H30" s="41" t="s">
        <v>393</v>
      </c>
      <c r="I30" s="41" t="s">
        <v>35</v>
      </c>
      <c r="J30" s="41" t="s">
        <v>35</v>
      </c>
      <c r="K30" s="41" t="s">
        <v>36</v>
      </c>
      <c r="L30" s="71" t="s">
        <v>41</v>
      </c>
      <c r="M30" s="71" t="s">
        <v>41</v>
      </c>
      <c r="N30" s="36" t="s">
        <v>395</v>
      </c>
      <c r="O30" s="71" t="s">
        <v>45</v>
      </c>
      <c r="P30" s="71" t="s">
        <v>39</v>
      </c>
      <c r="Q30" s="63">
        <v>0</v>
      </c>
      <c r="R30" s="63"/>
      <c r="S30" s="63">
        <v>0</v>
      </c>
      <c r="T30" s="63">
        <v>0</v>
      </c>
      <c r="U30" s="63" t="s">
        <v>2013</v>
      </c>
      <c r="V30" s="63">
        <v>0</v>
      </c>
      <c r="W30" s="63">
        <v>0</v>
      </c>
      <c r="X30" s="72">
        <v>0</v>
      </c>
    </row>
    <row r="31" spans="1:24" ht="71.25" x14ac:dyDescent="0.2">
      <c r="A31" s="63">
        <v>30</v>
      </c>
      <c r="B31" s="63"/>
      <c r="C31" s="63"/>
      <c r="D31" s="63" t="s">
        <v>163</v>
      </c>
      <c r="E31" s="64" t="s">
        <v>79</v>
      </c>
      <c r="F31" s="63" t="s">
        <v>79</v>
      </c>
      <c r="G31" s="41" t="s">
        <v>159</v>
      </c>
      <c r="H31" s="41" t="s">
        <v>160</v>
      </c>
      <c r="I31" s="41" t="s">
        <v>161</v>
      </c>
      <c r="J31" s="41" t="s">
        <v>161</v>
      </c>
      <c r="K31" s="41" t="s">
        <v>36</v>
      </c>
      <c r="L31" s="71" t="s">
        <v>41</v>
      </c>
      <c r="M31" s="71" t="s">
        <v>41</v>
      </c>
      <c r="N31" s="36" t="s">
        <v>164</v>
      </c>
      <c r="O31" s="71" t="s">
        <v>45</v>
      </c>
      <c r="P31" s="71" t="s">
        <v>39</v>
      </c>
      <c r="Q31" s="63">
        <v>0</v>
      </c>
      <c r="R31" s="63"/>
      <c r="S31" s="63">
        <v>0</v>
      </c>
      <c r="T31" s="63">
        <v>0</v>
      </c>
      <c r="U31" s="63" t="s">
        <v>2014</v>
      </c>
      <c r="V31" s="63">
        <v>0</v>
      </c>
      <c r="W31" s="63">
        <v>0</v>
      </c>
      <c r="X31" s="72">
        <v>0</v>
      </c>
    </row>
    <row r="32" spans="1:24" ht="71.25" x14ac:dyDescent="0.2">
      <c r="A32" s="63">
        <v>31</v>
      </c>
      <c r="B32" s="63"/>
      <c r="C32" s="63"/>
      <c r="D32" s="63" t="s">
        <v>442</v>
      </c>
      <c r="E32" s="64" t="s">
        <v>79</v>
      </c>
      <c r="F32" s="63" t="s">
        <v>79</v>
      </c>
      <c r="G32" s="41" t="s">
        <v>435</v>
      </c>
      <c r="H32" s="41" t="s">
        <v>436</v>
      </c>
      <c r="I32" s="41" t="s">
        <v>35</v>
      </c>
      <c r="J32" s="41" t="s">
        <v>35</v>
      </c>
      <c r="K32" s="41" t="s">
        <v>36</v>
      </c>
      <c r="L32" s="71" t="s">
        <v>41</v>
      </c>
      <c r="M32" s="71" t="s">
        <v>41</v>
      </c>
      <c r="N32" s="73" t="s">
        <v>164</v>
      </c>
      <c r="O32" s="71" t="s">
        <v>45</v>
      </c>
      <c r="P32" s="71" t="s">
        <v>39</v>
      </c>
      <c r="Q32" s="63">
        <v>0</v>
      </c>
      <c r="R32" s="63"/>
      <c r="S32" s="63">
        <v>0</v>
      </c>
      <c r="T32" s="63">
        <v>0</v>
      </c>
      <c r="U32" s="63" t="s">
        <v>2015</v>
      </c>
      <c r="V32" s="63">
        <v>0</v>
      </c>
      <c r="W32" s="63">
        <v>0</v>
      </c>
      <c r="X32" s="72">
        <v>0</v>
      </c>
    </row>
    <row r="33" spans="1:24" ht="71.25" x14ac:dyDescent="0.2">
      <c r="A33" s="63">
        <v>32</v>
      </c>
      <c r="B33" s="63"/>
      <c r="C33" s="63"/>
      <c r="D33" s="63" t="s">
        <v>2016</v>
      </c>
      <c r="E33" s="64" t="s">
        <v>79</v>
      </c>
      <c r="F33" s="63" t="s">
        <v>79</v>
      </c>
      <c r="G33" s="41" t="s">
        <v>167</v>
      </c>
      <c r="H33" s="41" t="s">
        <v>168</v>
      </c>
      <c r="I33" s="41" t="s">
        <v>169</v>
      </c>
      <c r="J33" s="41" t="s">
        <v>169</v>
      </c>
      <c r="K33" s="41" t="s">
        <v>36</v>
      </c>
      <c r="L33" s="71" t="s">
        <v>41</v>
      </c>
      <c r="M33" s="71" t="s">
        <v>41</v>
      </c>
      <c r="N33" s="36" t="s">
        <v>166</v>
      </c>
      <c r="O33" s="71" t="s">
        <v>45</v>
      </c>
      <c r="P33" s="71" t="s">
        <v>39</v>
      </c>
      <c r="Q33" s="63">
        <v>0</v>
      </c>
      <c r="R33" s="63"/>
      <c r="S33" s="63">
        <v>0</v>
      </c>
      <c r="T33" s="63">
        <v>0</v>
      </c>
      <c r="U33" s="63" t="s">
        <v>2017</v>
      </c>
      <c r="V33" s="63">
        <v>0</v>
      </c>
      <c r="W33" s="63">
        <v>0</v>
      </c>
      <c r="X33" s="72">
        <v>0</v>
      </c>
    </row>
    <row r="34" spans="1:24" ht="71.25" x14ac:dyDescent="0.2">
      <c r="A34" s="63">
        <v>33</v>
      </c>
      <c r="B34" s="63"/>
      <c r="C34" s="63"/>
      <c r="D34" s="63" t="s">
        <v>165</v>
      </c>
      <c r="E34" s="64" t="s">
        <v>79</v>
      </c>
      <c r="F34" s="63" t="s">
        <v>79</v>
      </c>
      <c r="G34" s="41" t="s">
        <v>159</v>
      </c>
      <c r="H34" s="41" t="s">
        <v>160</v>
      </c>
      <c r="I34" s="41" t="s">
        <v>161</v>
      </c>
      <c r="J34" s="41" t="s">
        <v>161</v>
      </c>
      <c r="K34" s="41" t="s">
        <v>36</v>
      </c>
      <c r="L34" s="71" t="s">
        <v>41</v>
      </c>
      <c r="M34" s="71" t="s">
        <v>41</v>
      </c>
      <c r="N34" s="36" t="s">
        <v>166</v>
      </c>
      <c r="O34" s="71" t="s">
        <v>45</v>
      </c>
      <c r="P34" s="71" t="s">
        <v>39</v>
      </c>
      <c r="Q34" s="63">
        <v>0</v>
      </c>
      <c r="R34" s="63"/>
      <c r="S34" s="63">
        <v>0</v>
      </c>
      <c r="T34" s="63">
        <v>0</v>
      </c>
      <c r="U34" s="63" t="s">
        <v>2018</v>
      </c>
      <c r="V34" s="63">
        <v>0</v>
      </c>
      <c r="W34" s="63">
        <v>0</v>
      </c>
      <c r="X34" s="72">
        <v>0</v>
      </c>
    </row>
    <row r="35" spans="1:24" ht="71.25" x14ac:dyDescent="0.2">
      <c r="A35" s="63">
        <v>34</v>
      </c>
      <c r="B35" s="63"/>
      <c r="C35" s="63"/>
      <c r="D35" s="63" t="s">
        <v>214</v>
      </c>
      <c r="E35" s="64" t="s">
        <v>79</v>
      </c>
      <c r="F35" s="63" t="s">
        <v>79</v>
      </c>
      <c r="G35" s="41" t="s">
        <v>212</v>
      </c>
      <c r="H35" s="41" t="s">
        <v>213</v>
      </c>
      <c r="I35" s="41" t="s">
        <v>169</v>
      </c>
      <c r="J35" s="41" t="s">
        <v>169</v>
      </c>
      <c r="K35" s="41" t="s">
        <v>36</v>
      </c>
      <c r="L35" s="71" t="s">
        <v>41</v>
      </c>
      <c r="M35" s="71" t="s">
        <v>41</v>
      </c>
      <c r="N35" s="73" t="s">
        <v>215</v>
      </c>
      <c r="O35" s="71" t="s">
        <v>45</v>
      </c>
      <c r="P35" s="71" t="s">
        <v>39</v>
      </c>
      <c r="Q35" s="63">
        <v>0</v>
      </c>
      <c r="R35" s="63"/>
      <c r="S35" s="63">
        <v>0</v>
      </c>
      <c r="T35" s="63">
        <v>0</v>
      </c>
      <c r="U35" s="63" t="s">
        <v>2019</v>
      </c>
      <c r="V35" s="63">
        <v>0</v>
      </c>
      <c r="W35" s="63">
        <v>0</v>
      </c>
      <c r="X35" s="72">
        <v>0</v>
      </c>
    </row>
    <row r="36" spans="1:24" ht="71.25" x14ac:dyDescent="0.2">
      <c r="A36" s="63">
        <v>35</v>
      </c>
      <c r="B36" s="63"/>
      <c r="C36" s="63"/>
      <c r="D36" s="63" t="s">
        <v>808</v>
      </c>
      <c r="E36" s="64" t="s">
        <v>79</v>
      </c>
      <c r="F36" s="63" t="s">
        <v>79</v>
      </c>
      <c r="G36" s="41" t="s">
        <v>777</v>
      </c>
      <c r="H36" s="41" t="s">
        <v>778</v>
      </c>
      <c r="I36" s="41" t="s">
        <v>201</v>
      </c>
      <c r="J36" s="41" t="s">
        <v>201</v>
      </c>
      <c r="K36" s="41" t="s">
        <v>36</v>
      </c>
      <c r="L36" s="71" t="s">
        <v>44</v>
      </c>
      <c r="M36" s="71" t="s">
        <v>44</v>
      </c>
      <c r="N36" s="36" t="s">
        <v>80</v>
      </c>
      <c r="O36" s="71" t="s">
        <v>45</v>
      </c>
      <c r="P36" s="71" t="s">
        <v>39</v>
      </c>
      <c r="Q36" s="63">
        <v>0</v>
      </c>
      <c r="R36" s="63"/>
      <c r="S36" s="63">
        <v>0</v>
      </c>
      <c r="T36" s="63">
        <v>0</v>
      </c>
      <c r="U36" s="63" t="s">
        <v>2020</v>
      </c>
      <c r="V36" s="63">
        <v>0</v>
      </c>
      <c r="W36" s="63">
        <v>0</v>
      </c>
      <c r="X36" s="72">
        <v>0</v>
      </c>
    </row>
    <row r="37" spans="1:24" ht="71.25" x14ac:dyDescent="0.2">
      <c r="A37" s="63">
        <v>36</v>
      </c>
      <c r="B37" s="63"/>
      <c r="C37" s="63"/>
      <c r="D37" s="63" t="s">
        <v>103</v>
      </c>
      <c r="E37" s="64" t="s">
        <v>79</v>
      </c>
      <c r="F37" s="63" t="s">
        <v>79</v>
      </c>
      <c r="G37" s="41" t="s">
        <v>180</v>
      </c>
      <c r="H37" s="41" t="s">
        <v>181</v>
      </c>
      <c r="I37" s="41" t="s">
        <v>161</v>
      </c>
      <c r="J37" s="41" t="s">
        <v>161</v>
      </c>
      <c r="K37" s="41" t="s">
        <v>36</v>
      </c>
      <c r="L37" s="71" t="s">
        <v>44</v>
      </c>
      <c r="M37" s="71" t="s">
        <v>44</v>
      </c>
      <c r="N37" s="36" t="s">
        <v>80</v>
      </c>
      <c r="O37" s="71" t="s">
        <v>45</v>
      </c>
      <c r="P37" s="71" t="s">
        <v>39</v>
      </c>
      <c r="Q37" s="63">
        <v>0</v>
      </c>
      <c r="R37" s="63"/>
      <c r="S37" s="63">
        <v>0</v>
      </c>
      <c r="T37" s="63">
        <v>0</v>
      </c>
      <c r="U37" s="63" t="s">
        <v>2021</v>
      </c>
      <c r="V37" s="63">
        <v>0</v>
      </c>
      <c r="W37" s="63">
        <v>0</v>
      </c>
      <c r="X37" s="72">
        <v>0</v>
      </c>
    </row>
    <row r="38" spans="1:24" ht="71.25" x14ac:dyDescent="0.2">
      <c r="A38" s="63">
        <v>37</v>
      </c>
      <c r="B38" s="63"/>
      <c r="C38" s="63"/>
      <c r="D38" s="63" t="s">
        <v>119</v>
      </c>
      <c r="E38" s="64" t="s">
        <v>79</v>
      </c>
      <c r="F38" s="63" t="s">
        <v>79</v>
      </c>
      <c r="G38" s="41" t="s">
        <v>117</v>
      </c>
      <c r="H38" s="41" t="s">
        <v>118</v>
      </c>
      <c r="I38" s="41" t="s">
        <v>35</v>
      </c>
      <c r="J38" s="41" t="s">
        <v>35</v>
      </c>
      <c r="K38" s="41" t="s">
        <v>36</v>
      </c>
      <c r="L38" s="71" t="s">
        <v>44</v>
      </c>
      <c r="M38" s="71" t="s">
        <v>44</v>
      </c>
      <c r="N38" s="73" t="s">
        <v>80</v>
      </c>
      <c r="O38" s="71" t="s">
        <v>45</v>
      </c>
      <c r="P38" s="71" t="s">
        <v>39</v>
      </c>
      <c r="Q38" s="63">
        <v>0</v>
      </c>
      <c r="R38" s="63"/>
      <c r="S38" s="63">
        <v>0</v>
      </c>
      <c r="T38" s="63">
        <v>0</v>
      </c>
      <c r="U38" s="63" t="s">
        <v>2022</v>
      </c>
      <c r="V38" s="63">
        <v>0</v>
      </c>
      <c r="W38" s="63">
        <v>0</v>
      </c>
      <c r="X38" s="72">
        <v>0</v>
      </c>
    </row>
    <row r="39" spans="1:24" ht="71.25" x14ac:dyDescent="0.2">
      <c r="A39" s="63">
        <v>38</v>
      </c>
      <c r="B39" s="63"/>
      <c r="C39" s="63"/>
      <c r="D39" s="63" t="s">
        <v>78</v>
      </c>
      <c r="E39" s="64" t="s">
        <v>79</v>
      </c>
      <c r="F39" s="63" t="s">
        <v>79</v>
      </c>
      <c r="G39" s="41" t="s">
        <v>1237</v>
      </c>
      <c r="H39" s="41" t="s">
        <v>1158</v>
      </c>
      <c r="I39" s="41" t="s">
        <v>201</v>
      </c>
      <c r="J39" s="41" t="s">
        <v>201</v>
      </c>
      <c r="K39" s="41" t="s">
        <v>133</v>
      </c>
      <c r="L39" s="71" t="s">
        <v>44</v>
      </c>
      <c r="M39" s="71" t="s">
        <v>44</v>
      </c>
      <c r="N39" s="73" t="s">
        <v>80</v>
      </c>
      <c r="O39" s="71" t="s">
        <v>45</v>
      </c>
      <c r="P39" s="71" t="s">
        <v>39</v>
      </c>
      <c r="Q39" s="63">
        <v>0</v>
      </c>
      <c r="R39" s="63"/>
      <c r="S39" s="63">
        <v>0</v>
      </c>
      <c r="T39" s="63">
        <v>0</v>
      </c>
      <c r="U39" s="63" t="s">
        <v>2023</v>
      </c>
      <c r="V39" s="63">
        <v>0</v>
      </c>
      <c r="W39" s="63">
        <v>0</v>
      </c>
      <c r="X39" s="72">
        <v>0</v>
      </c>
    </row>
    <row r="40" spans="1:24" ht="71.25" x14ac:dyDescent="0.2">
      <c r="A40" s="63">
        <v>39</v>
      </c>
      <c r="B40" s="63"/>
      <c r="C40" s="63"/>
      <c r="D40" s="63" t="s">
        <v>1265</v>
      </c>
      <c r="E40" s="64" t="s">
        <v>79</v>
      </c>
      <c r="F40" s="63" t="s">
        <v>79</v>
      </c>
      <c r="G40" s="41" t="s">
        <v>1263</v>
      </c>
      <c r="H40" s="41" t="s">
        <v>1264</v>
      </c>
      <c r="I40" s="41" t="s">
        <v>201</v>
      </c>
      <c r="J40" s="41" t="s">
        <v>201</v>
      </c>
      <c r="K40" s="41" t="s">
        <v>133</v>
      </c>
      <c r="L40" s="71" t="s">
        <v>44</v>
      </c>
      <c r="M40" s="71" t="s">
        <v>44</v>
      </c>
      <c r="N40" s="36" t="s">
        <v>80</v>
      </c>
      <c r="O40" s="71" t="s">
        <v>45</v>
      </c>
      <c r="P40" s="71" t="s">
        <v>39</v>
      </c>
      <c r="Q40" s="63">
        <v>0</v>
      </c>
      <c r="R40" s="63"/>
      <c r="S40" s="63">
        <v>0</v>
      </c>
      <c r="T40" s="63">
        <v>0</v>
      </c>
      <c r="U40" s="63" t="s">
        <v>2024</v>
      </c>
      <c r="V40" s="63">
        <v>0</v>
      </c>
      <c r="W40" s="63">
        <v>0</v>
      </c>
      <c r="X40" s="72">
        <v>0</v>
      </c>
    </row>
    <row r="41" spans="1:24" ht="71.25" x14ac:dyDescent="0.2">
      <c r="A41" s="63">
        <v>40</v>
      </c>
      <c r="B41" s="63"/>
      <c r="C41" s="63"/>
      <c r="D41" s="63" t="s">
        <v>1465</v>
      </c>
      <c r="E41" s="64" t="s">
        <v>79</v>
      </c>
      <c r="F41" s="63" t="s">
        <v>79</v>
      </c>
      <c r="G41" s="41" t="s">
        <v>1463</v>
      </c>
      <c r="H41" s="41" t="s">
        <v>1464</v>
      </c>
      <c r="I41" s="41" t="s">
        <v>201</v>
      </c>
      <c r="J41" s="41" t="s">
        <v>201</v>
      </c>
      <c r="K41" s="41" t="s">
        <v>133</v>
      </c>
      <c r="L41" s="71" t="s">
        <v>41</v>
      </c>
      <c r="M41" s="71" t="s">
        <v>41</v>
      </c>
      <c r="N41" s="73" t="s">
        <v>1466</v>
      </c>
      <c r="O41" s="71" t="s">
        <v>45</v>
      </c>
      <c r="P41" s="71" t="s">
        <v>39</v>
      </c>
      <c r="Q41" s="63">
        <v>0</v>
      </c>
      <c r="R41" s="63"/>
      <c r="S41" s="63">
        <v>0</v>
      </c>
      <c r="T41" s="63">
        <v>0</v>
      </c>
      <c r="U41" s="63" t="s">
        <v>2025</v>
      </c>
      <c r="V41" s="63">
        <v>0</v>
      </c>
      <c r="W41" s="63">
        <v>0</v>
      </c>
      <c r="X41" s="72">
        <v>0</v>
      </c>
    </row>
    <row r="42" spans="1:24" ht="99.75" x14ac:dyDescent="0.2">
      <c r="A42" s="63">
        <v>41</v>
      </c>
      <c r="B42" s="63"/>
      <c r="C42" s="63"/>
      <c r="D42" s="63" t="s">
        <v>1674</v>
      </c>
      <c r="E42" s="64" t="s">
        <v>79</v>
      </c>
      <c r="F42" s="63" t="s">
        <v>79</v>
      </c>
      <c r="G42" s="63" t="s">
        <v>2026</v>
      </c>
      <c r="H42" s="63" t="s">
        <v>1675</v>
      </c>
      <c r="I42" s="41" t="s">
        <v>1676</v>
      </c>
      <c r="J42" s="41" t="s">
        <v>1624</v>
      </c>
      <c r="K42" s="41" t="s">
        <v>36</v>
      </c>
      <c r="L42" s="71" t="s">
        <v>44</v>
      </c>
      <c r="M42" s="71" t="s">
        <v>44</v>
      </c>
      <c r="N42" s="36" t="s">
        <v>1677</v>
      </c>
      <c r="O42" s="71" t="s">
        <v>45</v>
      </c>
      <c r="P42" s="71" t="s">
        <v>39</v>
      </c>
      <c r="Q42" s="63">
        <v>0</v>
      </c>
      <c r="R42" s="63"/>
      <c r="S42" s="63">
        <v>0</v>
      </c>
      <c r="T42" s="63">
        <v>0</v>
      </c>
      <c r="U42" s="63" t="s">
        <v>2027</v>
      </c>
      <c r="V42" s="63">
        <v>0</v>
      </c>
      <c r="W42" s="63">
        <v>0</v>
      </c>
      <c r="X42" s="72">
        <v>0</v>
      </c>
    </row>
    <row r="43" spans="1:24" ht="71.25" x14ac:dyDescent="0.2">
      <c r="A43" s="63">
        <v>42</v>
      </c>
      <c r="B43" s="63"/>
      <c r="C43" s="63"/>
      <c r="D43" s="63" t="s">
        <v>1227</v>
      </c>
      <c r="E43" s="64" t="s">
        <v>79</v>
      </c>
      <c r="F43" s="63" t="s">
        <v>79</v>
      </c>
      <c r="G43" s="41" t="s">
        <v>1224</v>
      </c>
      <c r="H43" s="41" t="s">
        <v>1225</v>
      </c>
      <c r="I43" s="41" t="s">
        <v>35</v>
      </c>
      <c r="J43" s="41" t="s">
        <v>35</v>
      </c>
      <c r="K43" s="41" t="s">
        <v>133</v>
      </c>
      <c r="L43" s="71" t="s">
        <v>41</v>
      </c>
      <c r="M43" s="71" t="s">
        <v>41</v>
      </c>
      <c r="N43" s="73" t="s">
        <v>1228</v>
      </c>
      <c r="O43" s="71" t="s">
        <v>45</v>
      </c>
      <c r="P43" s="71" t="s">
        <v>39</v>
      </c>
      <c r="Q43" s="63">
        <v>0</v>
      </c>
      <c r="R43" s="63"/>
      <c r="S43" s="63">
        <v>0</v>
      </c>
      <c r="T43" s="63">
        <v>0</v>
      </c>
      <c r="U43" s="63" t="s">
        <v>2028</v>
      </c>
      <c r="V43" s="63">
        <v>0</v>
      </c>
      <c r="W43" s="63">
        <v>0</v>
      </c>
      <c r="X43" s="72">
        <v>0</v>
      </c>
    </row>
    <row r="44" spans="1:24" ht="71.25" x14ac:dyDescent="0.2">
      <c r="A44" s="63">
        <v>43</v>
      </c>
      <c r="B44" s="63"/>
      <c r="C44" s="63"/>
      <c r="D44" s="63" t="s">
        <v>1231</v>
      </c>
      <c r="E44" s="64" t="s">
        <v>79</v>
      </c>
      <c r="F44" s="63" t="s">
        <v>79</v>
      </c>
      <c r="G44" s="41" t="s">
        <v>1229</v>
      </c>
      <c r="H44" s="41" t="s">
        <v>1230</v>
      </c>
      <c r="I44" s="41" t="s">
        <v>201</v>
      </c>
      <c r="J44" s="41" t="s">
        <v>201</v>
      </c>
      <c r="K44" s="41" t="s">
        <v>133</v>
      </c>
      <c r="L44" s="71" t="s">
        <v>41</v>
      </c>
      <c r="M44" s="71" t="s">
        <v>41</v>
      </c>
      <c r="N44" s="73" t="s">
        <v>1226</v>
      </c>
      <c r="O44" s="71" t="s">
        <v>45</v>
      </c>
      <c r="P44" s="71" t="s">
        <v>39</v>
      </c>
      <c r="Q44" s="63">
        <v>0</v>
      </c>
      <c r="R44" s="63"/>
      <c r="S44" s="63">
        <v>0</v>
      </c>
      <c r="T44" s="63">
        <v>0</v>
      </c>
      <c r="U44" s="63" t="s">
        <v>2029</v>
      </c>
      <c r="V44" s="63">
        <v>0</v>
      </c>
      <c r="W44" s="63">
        <v>0</v>
      </c>
      <c r="X44" s="72">
        <v>0</v>
      </c>
    </row>
    <row r="45" spans="1:24" ht="71.25" x14ac:dyDescent="0.2">
      <c r="A45" s="63">
        <v>44</v>
      </c>
      <c r="B45" s="63"/>
      <c r="C45" s="63"/>
      <c r="D45" s="63" t="s">
        <v>2030</v>
      </c>
      <c r="E45" s="64" t="s">
        <v>79</v>
      </c>
      <c r="F45" s="63" t="s">
        <v>79</v>
      </c>
      <c r="G45" s="41" t="s">
        <v>1224</v>
      </c>
      <c r="H45" s="41" t="s">
        <v>1225</v>
      </c>
      <c r="I45" s="41" t="s">
        <v>35</v>
      </c>
      <c r="J45" s="41" t="s">
        <v>35</v>
      </c>
      <c r="K45" s="41" t="s">
        <v>133</v>
      </c>
      <c r="L45" s="71" t="s">
        <v>41</v>
      </c>
      <c r="M45" s="71" t="s">
        <v>41</v>
      </c>
      <c r="N45" s="73" t="s">
        <v>1226</v>
      </c>
      <c r="O45" s="71" t="s">
        <v>45</v>
      </c>
      <c r="P45" s="71" t="s">
        <v>39</v>
      </c>
      <c r="Q45" s="63">
        <v>0</v>
      </c>
      <c r="R45" s="63"/>
      <c r="S45" s="63">
        <v>0</v>
      </c>
      <c r="T45" s="63">
        <v>0</v>
      </c>
      <c r="U45" s="63" t="s">
        <v>2031</v>
      </c>
      <c r="V45" s="63">
        <v>0</v>
      </c>
      <c r="W45" s="63">
        <v>0</v>
      </c>
      <c r="X45" s="72">
        <v>0</v>
      </c>
    </row>
    <row r="46" spans="1:24" ht="71.25" x14ac:dyDescent="0.2">
      <c r="A46" s="63">
        <v>45</v>
      </c>
      <c r="B46" s="63"/>
      <c r="C46" s="63"/>
      <c r="D46" s="63" t="s">
        <v>1254</v>
      </c>
      <c r="E46" s="64" t="s">
        <v>79</v>
      </c>
      <c r="F46" s="63" t="s">
        <v>79</v>
      </c>
      <c r="G46" s="41" t="s">
        <v>1251</v>
      </c>
      <c r="H46" s="41" t="s">
        <v>1252</v>
      </c>
      <c r="I46" s="41" t="s">
        <v>35</v>
      </c>
      <c r="J46" s="41" t="s">
        <v>35</v>
      </c>
      <c r="K46" s="41" t="s">
        <v>133</v>
      </c>
      <c r="L46" s="71" t="s">
        <v>41</v>
      </c>
      <c r="M46" s="71" t="s">
        <v>41</v>
      </c>
      <c r="N46" s="36" t="s">
        <v>1255</v>
      </c>
      <c r="O46" s="71" t="s">
        <v>45</v>
      </c>
      <c r="P46" s="71" t="s">
        <v>39</v>
      </c>
      <c r="Q46" s="63">
        <v>0</v>
      </c>
      <c r="R46" s="63"/>
      <c r="S46" s="63">
        <v>0</v>
      </c>
      <c r="T46" s="63">
        <v>0</v>
      </c>
      <c r="U46" s="63" t="s">
        <v>2032</v>
      </c>
      <c r="V46" s="63">
        <v>0</v>
      </c>
      <c r="W46" s="63">
        <v>0</v>
      </c>
      <c r="X46" s="63">
        <v>0</v>
      </c>
    </row>
    <row r="47" spans="1:24" ht="71.25" x14ac:dyDescent="0.2">
      <c r="A47" s="63">
        <v>46</v>
      </c>
      <c r="B47" s="63"/>
      <c r="C47" s="63"/>
      <c r="D47" s="63" t="s">
        <v>1258</v>
      </c>
      <c r="E47" s="64" t="s">
        <v>79</v>
      </c>
      <c r="F47" s="63" t="s">
        <v>79</v>
      </c>
      <c r="G47" s="77" t="s">
        <v>1257</v>
      </c>
      <c r="H47" s="77" t="s">
        <v>753</v>
      </c>
      <c r="I47" s="41" t="s">
        <v>201</v>
      </c>
      <c r="J47" s="41" t="s">
        <v>201</v>
      </c>
      <c r="K47" s="41" t="s">
        <v>133</v>
      </c>
      <c r="L47" s="71" t="s">
        <v>41</v>
      </c>
      <c r="M47" s="71" t="s">
        <v>41</v>
      </c>
      <c r="N47" s="73" t="s">
        <v>1259</v>
      </c>
      <c r="O47" s="71" t="s">
        <v>45</v>
      </c>
      <c r="P47" s="71" t="s">
        <v>39</v>
      </c>
      <c r="Q47" s="63">
        <v>0</v>
      </c>
      <c r="R47" s="63"/>
      <c r="S47" s="63">
        <v>0</v>
      </c>
      <c r="T47" s="63">
        <v>0</v>
      </c>
      <c r="U47" s="63" t="s">
        <v>2033</v>
      </c>
      <c r="V47" s="63">
        <v>0</v>
      </c>
      <c r="W47" s="63">
        <v>0</v>
      </c>
      <c r="X47" s="63">
        <v>0</v>
      </c>
    </row>
    <row r="48" spans="1:24" ht="85.5" x14ac:dyDescent="0.2">
      <c r="A48" s="63">
        <v>47</v>
      </c>
      <c r="B48" s="63"/>
      <c r="C48" s="63"/>
      <c r="D48" s="63" t="s">
        <v>1262</v>
      </c>
      <c r="E48" s="64" t="s">
        <v>79</v>
      </c>
      <c r="F48" s="63" t="s">
        <v>79</v>
      </c>
      <c r="G48" s="41" t="s">
        <v>1260</v>
      </c>
      <c r="H48" s="41" t="s">
        <v>1261</v>
      </c>
      <c r="I48" s="41" t="s">
        <v>201</v>
      </c>
      <c r="J48" s="41" t="s">
        <v>201</v>
      </c>
      <c r="K48" s="41" t="s">
        <v>133</v>
      </c>
      <c r="L48" s="71" t="s">
        <v>41</v>
      </c>
      <c r="M48" s="71" t="s">
        <v>41</v>
      </c>
      <c r="N48" s="73" t="s">
        <v>1259</v>
      </c>
      <c r="O48" s="71" t="s">
        <v>45</v>
      </c>
      <c r="P48" s="71" t="s">
        <v>39</v>
      </c>
      <c r="Q48" s="63">
        <v>0</v>
      </c>
      <c r="R48" s="63"/>
      <c r="S48" s="63">
        <v>0</v>
      </c>
      <c r="T48" s="63">
        <v>0</v>
      </c>
      <c r="U48" s="63" t="s">
        <v>2034</v>
      </c>
      <c r="V48" s="63">
        <v>0</v>
      </c>
      <c r="W48" s="63">
        <v>0</v>
      </c>
      <c r="X48" s="63">
        <v>0</v>
      </c>
    </row>
    <row r="49" spans="1:24" ht="71.25" x14ac:dyDescent="0.2">
      <c r="A49" s="63">
        <v>48</v>
      </c>
      <c r="B49" s="63"/>
      <c r="C49" s="63"/>
      <c r="D49" s="63" t="s">
        <v>2035</v>
      </c>
      <c r="E49" s="64" t="s">
        <v>79</v>
      </c>
      <c r="F49" s="63" t="s">
        <v>79</v>
      </c>
      <c r="G49" s="41" t="s">
        <v>1251</v>
      </c>
      <c r="H49" s="41" t="s">
        <v>1252</v>
      </c>
      <c r="I49" s="41" t="s">
        <v>35</v>
      </c>
      <c r="J49" s="41" t="s">
        <v>35</v>
      </c>
      <c r="K49" s="41" t="s">
        <v>133</v>
      </c>
      <c r="L49" s="71" t="s">
        <v>44</v>
      </c>
      <c r="M49" s="71" t="s">
        <v>44</v>
      </c>
      <c r="N49" s="36" t="s">
        <v>1253</v>
      </c>
      <c r="O49" s="71" t="s">
        <v>45</v>
      </c>
      <c r="P49" s="71" t="s">
        <v>39</v>
      </c>
      <c r="Q49" s="63">
        <v>0</v>
      </c>
      <c r="R49" s="63"/>
      <c r="S49" s="63">
        <v>0</v>
      </c>
      <c r="T49" s="63">
        <v>0</v>
      </c>
      <c r="U49" s="63" t="s">
        <v>2036</v>
      </c>
      <c r="V49" s="63">
        <v>0</v>
      </c>
      <c r="W49" s="63">
        <v>0</v>
      </c>
      <c r="X49" s="63">
        <v>0</v>
      </c>
    </row>
    <row r="50" spans="1:24" ht="71.25" x14ac:dyDescent="0.2">
      <c r="A50" s="63">
        <v>49</v>
      </c>
      <c r="B50" s="63"/>
      <c r="C50" s="63"/>
      <c r="D50" s="63" t="s">
        <v>1256</v>
      </c>
      <c r="E50" s="64" t="s">
        <v>79</v>
      </c>
      <c r="F50" s="63" t="s">
        <v>79</v>
      </c>
      <c r="G50" s="41" t="s">
        <v>1251</v>
      </c>
      <c r="H50" s="41" t="s">
        <v>1252</v>
      </c>
      <c r="I50" s="41" t="s">
        <v>35</v>
      </c>
      <c r="J50" s="41" t="s">
        <v>35</v>
      </c>
      <c r="K50" s="41" t="s">
        <v>133</v>
      </c>
      <c r="L50" s="71" t="s">
        <v>44</v>
      </c>
      <c r="M50" s="71" t="s">
        <v>44</v>
      </c>
      <c r="N50" s="36" t="s">
        <v>1253</v>
      </c>
      <c r="O50" s="71" t="s">
        <v>45</v>
      </c>
      <c r="P50" s="71" t="s">
        <v>39</v>
      </c>
      <c r="Q50" s="63">
        <v>0</v>
      </c>
      <c r="R50" s="63"/>
      <c r="S50" s="63">
        <v>0</v>
      </c>
      <c r="T50" s="63">
        <v>0</v>
      </c>
      <c r="U50" s="63" t="s">
        <v>2037</v>
      </c>
      <c r="V50" s="63">
        <v>0</v>
      </c>
      <c r="W50" s="63">
        <v>0</v>
      </c>
      <c r="X50" s="63">
        <v>0</v>
      </c>
    </row>
    <row r="51" spans="1:24" ht="71.25" x14ac:dyDescent="0.2">
      <c r="A51" s="63">
        <v>50</v>
      </c>
      <c r="B51" s="63"/>
      <c r="C51" s="63"/>
      <c r="D51" s="63" t="s">
        <v>1222</v>
      </c>
      <c r="E51" s="64" t="s">
        <v>79</v>
      </c>
      <c r="F51" s="63" t="s">
        <v>79</v>
      </c>
      <c r="G51" s="41" t="s">
        <v>1220</v>
      </c>
      <c r="H51" s="41" t="s">
        <v>1221</v>
      </c>
      <c r="I51" s="41" t="s">
        <v>201</v>
      </c>
      <c r="J51" s="41" t="s">
        <v>201</v>
      </c>
      <c r="K51" s="41" t="s">
        <v>133</v>
      </c>
      <c r="L51" s="71" t="s">
        <v>44</v>
      </c>
      <c r="M51" s="71" t="s">
        <v>44</v>
      </c>
      <c r="N51" s="36" t="s">
        <v>1223</v>
      </c>
      <c r="O51" s="71" t="s">
        <v>45</v>
      </c>
      <c r="P51" s="71" t="s">
        <v>39</v>
      </c>
      <c r="Q51" s="63">
        <v>0</v>
      </c>
      <c r="R51" s="63"/>
      <c r="S51" s="63">
        <v>0</v>
      </c>
      <c r="T51" s="63">
        <v>0</v>
      </c>
      <c r="U51" s="63" t="s">
        <v>2038</v>
      </c>
      <c r="V51" s="63">
        <v>0</v>
      </c>
      <c r="W51" s="63">
        <v>0</v>
      </c>
      <c r="X51" s="63">
        <v>0</v>
      </c>
    </row>
    <row r="52" spans="1:24" ht="71.25" x14ac:dyDescent="0.2">
      <c r="A52" s="63">
        <v>51</v>
      </c>
      <c r="B52" s="63"/>
      <c r="C52" s="63"/>
      <c r="D52" s="63" t="s">
        <v>1597</v>
      </c>
      <c r="E52" s="64" t="s">
        <v>79</v>
      </c>
      <c r="F52" s="63" t="s">
        <v>79</v>
      </c>
      <c r="G52" s="41" t="s">
        <v>1598</v>
      </c>
      <c r="H52" s="41" t="s">
        <v>1599</v>
      </c>
      <c r="I52" s="41" t="s">
        <v>93</v>
      </c>
      <c r="J52" s="41" t="s">
        <v>93</v>
      </c>
      <c r="K52" s="41" t="s">
        <v>133</v>
      </c>
      <c r="L52" s="71" t="s">
        <v>44</v>
      </c>
      <c r="M52" s="71" t="s">
        <v>44</v>
      </c>
      <c r="N52" s="36" t="s">
        <v>1593</v>
      </c>
      <c r="O52" s="71" t="s">
        <v>45</v>
      </c>
      <c r="P52" s="71" t="s">
        <v>39</v>
      </c>
      <c r="Q52" s="63">
        <v>0</v>
      </c>
      <c r="R52" s="63"/>
      <c r="S52" s="63">
        <v>0</v>
      </c>
      <c r="T52" s="63">
        <v>0</v>
      </c>
      <c r="U52" s="63" t="s">
        <v>2039</v>
      </c>
      <c r="V52" s="63">
        <v>0</v>
      </c>
      <c r="W52" s="63">
        <v>0</v>
      </c>
      <c r="X52" s="63">
        <v>0</v>
      </c>
    </row>
    <row r="53" spans="1:24" ht="71.25" x14ac:dyDescent="0.2">
      <c r="A53" s="63">
        <v>52</v>
      </c>
      <c r="B53" s="63"/>
      <c r="C53" s="63"/>
      <c r="D53" s="63" t="s">
        <v>1590</v>
      </c>
      <c r="E53" s="64" t="s">
        <v>79</v>
      </c>
      <c r="F53" s="63" t="s">
        <v>79</v>
      </c>
      <c r="G53" s="41" t="s">
        <v>1591</v>
      </c>
      <c r="H53" s="41" t="s">
        <v>1592</v>
      </c>
      <c r="I53" s="41" t="s">
        <v>169</v>
      </c>
      <c r="J53" s="41" t="s">
        <v>169</v>
      </c>
      <c r="K53" s="41" t="s">
        <v>133</v>
      </c>
      <c r="L53" s="71" t="s">
        <v>44</v>
      </c>
      <c r="M53" s="71" t="s">
        <v>44</v>
      </c>
      <c r="N53" s="36" t="s">
        <v>1593</v>
      </c>
      <c r="O53" s="71" t="s">
        <v>45</v>
      </c>
      <c r="P53" s="71" t="s">
        <v>39</v>
      </c>
      <c r="Q53" s="63">
        <v>0</v>
      </c>
      <c r="R53" s="63"/>
      <c r="S53" s="63">
        <v>0</v>
      </c>
      <c r="T53" s="63">
        <v>0</v>
      </c>
      <c r="U53" s="63" t="s">
        <v>2040</v>
      </c>
      <c r="V53" s="63">
        <v>0</v>
      </c>
      <c r="W53" s="63">
        <v>0</v>
      </c>
      <c r="X53" s="63">
        <v>0</v>
      </c>
    </row>
    <row r="54" spans="1:24" ht="71.25" x14ac:dyDescent="0.2">
      <c r="A54" s="63">
        <v>53</v>
      </c>
      <c r="B54" s="63"/>
      <c r="C54" s="63"/>
      <c r="D54" s="63" t="s">
        <v>1596</v>
      </c>
      <c r="E54" s="64" t="s">
        <v>79</v>
      </c>
      <c r="F54" s="63" t="s">
        <v>79</v>
      </c>
      <c r="G54" s="41" t="s">
        <v>1594</v>
      </c>
      <c r="H54" s="41" t="s">
        <v>1595</v>
      </c>
      <c r="I54" s="41" t="s">
        <v>201</v>
      </c>
      <c r="J54" s="41" t="s">
        <v>201</v>
      </c>
      <c r="K54" s="41" t="s">
        <v>133</v>
      </c>
      <c r="L54" s="71" t="s">
        <v>44</v>
      </c>
      <c r="M54" s="71" t="s">
        <v>44</v>
      </c>
      <c r="N54" s="36" t="s">
        <v>1593</v>
      </c>
      <c r="O54" s="71" t="s">
        <v>45</v>
      </c>
      <c r="P54" s="71" t="s">
        <v>39</v>
      </c>
      <c r="Q54" s="63">
        <v>0</v>
      </c>
      <c r="R54" s="63"/>
      <c r="S54" s="63">
        <v>0</v>
      </c>
      <c r="T54" s="63">
        <v>0</v>
      </c>
      <c r="U54" s="63" t="s">
        <v>2041</v>
      </c>
      <c r="V54" s="63">
        <v>0</v>
      </c>
      <c r="W54" s="63">
        <v>0</v>
      </c>
      <c r="X54" s="63">
        <v>0</v>
      </c>
    </row>
    <row r="55" spans="1:24" ht="85.5" x14ac:dyDescent="0.2">
      <c r="A55" s="63">
        <v>54</v>
      </c>
      <c r="B55" s="63"/>
      <c r="C55" s="63"/>
      <c r="D55" s="63" t="s">
        <v>1600</v>
      </c>
      <c r="E55" s="64" t="s">
        <v>79</v>
      </c>
      <c r="F55" s="63" t="s">
        <v>79</v>
      </c>
      <c r="G55" s="41" t="s">
        <v>1601</v>
      </c>
      <c r="H55" s="41" t="s">
        <v>1602</v>
      </c>
      <c r="I55" s="41" t="s">
        <v>187</v>
      </c>
      <c r="J55" s="41" t="s">
        <v>173</v>
      </c>
      <c r="K55" s="41" t="s">
        <v>133</v>
      </c>
      <c r="L55" s="71" t="s">
        <v>44</v>
      </c>
      <c r="M55" s="71" t="s">
        <v>44</v>
      </c>
      <c r="N55" s="36" t="s">
        <v>1593</v>
      </c>
      <c r="O55" s="71" t="s">
        <v>45</v>
      </c>
      <c r="P55" s="71" t="s">
        <v>39</v>
      </c>
      <c r="Q55" s="63">
        <v>0</v>
      </c>
      <c r="R55" s="63"/>
      <c r="S55" s="63">
        <v>0</v>
      </c>
      <c r="T55" s="63">
        <v>0</v>
      </c>
      <c r="U55" s="63" t="s">
        <v>2042</v>
      </c>
      <c r="V55" s="63">
        <v>0</v>
      </c>
      <c r="W55" s="63">
        <v>0</v>
      </c>
      <c r="X55" s="63">
        <v>0</v>
      </c>
    </row>
    <row r="56" spans="1:24" ht="99.75" x14ac:dyDescent="0.2">
      <c r="A56" s="78"/>
      <c r="B56" s="78"/>
      <c r="C56" s="78"/>
      <c r="D56" s="79" t="s">
        <v>983</v>
      </c>
      <c r="E56" s="78"/>
      <c r="F56" s="78"/>
      <c r="G56" s="65" t="s">
        <v>970</v>
      </c>
      <c r="H56" s="65" t="s">
        <v>971</v>
      </c>
      <c r="I56" s="65" t="s">
        <v>201</v>
      </c>
      <c r="J56" s="65" t="s">
        <v>201</v>
      </c>
      <c r="K56" s="65" t="s">
        <v>36</v>
      </c>
      <c r="L56" s="65" t="s">
        <v>473</v>
      </c>
      <c r="M56" s="65" t="s">
        <v>474</v>
      </c>
      <c r="N56" s="65" t="s">
        <v>474</v>
      </c>
      <c r="O56" s="65" t="s">
        <v>437</v>
      </c>
      <c r="P56" s="65" t="s">
        <v>310</v>
      </c>
      <c r="Q56" s="65" t="s">
        <v>475</v>
      </c>
      <c r="R56" s="65" t="s">
        <v>317</v>
      </c>
      <c r="S56" s="78"/>
      <c r="T56" s="78"/>
      <c r="U56" s="79" t="s">
        <v>984</v>
      </c>
      <c r="V56" s="79">
        <v>0</v>
      </c>
      <c r="W56" s="79">
        <v>0</v>
      </c>
      <c r="X56" s="79">
        <v>0</v>
      </c>
    </row>
    <row r="57" spans="1:24" ht="57" x14ac:dyDescent="0.2">
      <c r="B57" s="80"/>
      <c r="C57" s="80"/>
      <c r="D57" s="72" t="s">
        <v>1249</v>
      </c>
      <c r="E57" s="80"/>
      <c r="F57" s="80"/>
      <c r="G57" s="81" t="s">
        <v>1247</v>
      </c>
      <c r="H57" s="81" t="s">
        <v>1248</v>
      </c>
      <c r="I57" s="81" t="s">
        <v>201</v>
      </c>
      <c r="J57" s="81" t="s">
        <v>201</v>
      </c>
      <c r="K57" s="81" t="s">
        <v>133</v>
      </c>
      <c r="L57" s="81" t="s">
        <v>60</v>
      </c>
      <c r="M57" s="81" t="s">
        <v>60</v>
      </c>
      <c r="N57" s="81" t="s">
        <v>1250</v>
      </c>
      <c r="O57" s="82" t="s">
        <v>45</v>
      </c>
      <c r="P57" s="82" t="s">
        <v>39</v>
      </c>
      <c r="Q57" s="72">
        <v>0</v>
      </c>
      <c r="R57" s="72"/>
      <c r="S57" s="72">
        <v>0</v>
      </c>
      <c r="T57" s="72">
        <v>0</v>
      </c>
      <c r="U57" s="72" t="s">
        <v>2043</v>
      </c>
      <c r="V57" s="72"/>
      <c r="W57" s="72"/>
      <c r="X57" s="72"/>
    </row>
    <row r="58" spans="1:24" ht="14.25" x14ac:dyDescent="0.2">
      <c r="B58" s="83"/>
      <c r="C58" s="83"/>
      <c r="D58" s="63"/>
      <c r="E58" s="83"/>
      <c r="F58" s="83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83"/>
      <c r="T58" s="83"/>
      <c r="U58" s="63"/>
      <c r="V58" s="63"/>
      <c r="W58" s="63"/>
      <c r="X58" s="63"/>
    </row>
    <row r="59" spans="1:24" ht="14.25" x14ac:dyDescent="0.2">
      <c r="B59" s="83"/>
      <c r="C59" s="83"/>
      <c r="D59" s="63"/>
      <c r="E59" s="83"/>
      <c r="F59" s="83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83"/>
      <c r="T59" s="83"/>
      <c r="U59" s="63"/>
      <c r="V59" s="63"/>
      <c r="W59" s="63"/>
      <c r="X59" s="63"/>
    </row>
    <row r="60" spans="1:24" ht="14.25" x14ac:dyDescent="0.2">
      <c r="B60" s="83"/>
      <c r="C60" s="83"/>
      <c r="D60" s="63"/>
      <c r="E60" s="83"/>
      <c r="F60" s="83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83"/>
      <c r="T60" s="83"/>
      <c r="U60" s="63"/>
      <c r="V60" s="63"/>
      <c r="W60" s="63"/>
      <c r="X60" s="63"/>
    </row>
    <row r="61" spans="1:24" ht="14.25" x14ac:dyDescent="0.2">
      <c r="B61" s="83"/>
      <c r="C61" s="83"/>
      <c r="D61" s="63"/>
      <c r="E61" s="83"/>
      <c r="F61" s="83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83"/>
      <c r="T61" s="83"/>
      <c r="U61" s="63"/>
      <c r="V61" s="63"/>
      <c r="W61" s="63"/>
      <c r="X61" s="63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G15"/>
  <sheetViews>
    <sheetView showGridLines="0" zoomScale="75" zoomScaleNormal="7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986" t="s">
        <v>2044</v>
      </c>
      <c r="D1" s="1986"/>
      <c r="E1" s="1986"/>
      <c r="F1" s="1986"/>
      <c r="G1" s="85"/>
    </row>
    <row r="2" spans="1:7" ht="16.5" customHeight="1" x14ac:dyDescent="0.3">
      <c r="A2" s="86"/>
      <c r="B2" s="87"/>
      <c r="C2" s="1986"/>
      <c r="D2" s="1986"/>
      <c r="E2" s="1986"/>
      <c r="F2" s="1986"/>
      <c r="G2" s="85"/>
    </row>
    <row r="3" spans="1:7" ht="20.25" x14ac:dyDescent="0.3">
      <c r="A3" s="86"/>
      <c r="B3" s="87"/>
      <c r="C3" s="1986" t="s">
        <v>2</v>
      </c>
      <c r="D3" s="1986"/>
      <c r="E3" s="1986"/>
      <c r="F3" s="1986"/>
      <c r="G3" s="85"/>
    </row>
    <row r="4" spans="1:7" ht="20.25" x14ac:dyDescent="0.3">
      <c r="A4" s="86"/>
      <c r="B4" s="87"/>
      <c r="C4" s="1986" t="s">
        <v>4</v>
      </c>
      <c r="D4" s="1986"/>
      <c r="E4" s="1986"/>
      <c r="F4" s="1986"/>
      <c r="G4" s="85"/>
    </row>
    <row r="5" spans="1:7" ht="12.75" customHeight="1" x14ac:dyDescent="0.35">
      <c r="A5" s="86"/>
      <c r="B5" s="7"/>
      <c r="C5" s="1987" t="s">
        <v>2045</v>
      </c>
      <c r="D5" s="1987"/>
      <c r="E5" s="1987"/>
      <c r="F5" s="1987"/>
      <c r="G5" s="88"/>
    </row>
    <row r="6" spans="1:7" ht="12.75" customHeight="1" x14ac:dyDescent="0.35">
      <c r="A6" s="86"/>
      <c r="B6" s="7"/>
      <c r="C6" s="1987"/>
      <c r="D6" s="1987"/>
      <c r="E6" s="1987"/>
      <c r="F6" s="1987"/>
      <c r="G6" s="88"/>
    </row>
    <row r="7" spans="1:7" ht="19.5" customHeight="1" x14ac:dyDescent="0.35">
      <c r="C7" s="1987"/>
      <c r="D7" s="1987"/>
      <c r="E7" s="1987"/>
      <c r="F7" s="1987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40">
        <v>1</v>
      </c>
      <c r="B9" s="41" t="s">
        <v>207</v>
      </c>
      <c r="C9" s="41" t="s">
        <v>203</v>
      </c>
      <c r="D9" s="41" t="s">
        <v>204</v>
      </c>
      <c r="E9" s="41" t="s">
        <v>36</v>
      </c>
      <c r="F9" s="41" t="s">
        <v>45</v>
      </c>
      <c r="G9" s="41" t="s">
        <v>42</v>
      </c>
    </row>
    <row r="10" spans="1:7" s="38" customFormat="1" ht="42.75" x14ac:dyDescent="0.2">
      <c r="A10" s="40">
        <v>2</v>
      </c>
      <c r="B10" s="41" t="s">
        <v>205</v>
      </c>
      <c r="C10" s="41" t="s">
        <v>203</v>
      </c>
      <c r="D10" s="41" t="s">
        <v>204</v>
      </c>
      <c r="E10" s="41" t="s">
        <v>36</v>
      </c>
      <c r="F10" s="41" t="s">
        <v>42</v>
      </c>
      <c r="G10" s="63" t="s">
        <v>45</v>
      </c>
    </row>
    <row r="11" spans="1:7" s="38" customFormat="1" ht="42.75" x14ac:dyDescent="0.2">
      <c r="A11" s="40">
        <v>3</v>
      </c>
      <c r="B11" s="41" t="s">
        <v>206</v>
      </c>
      <c r="C11" s="41" t="s">
        <v>203</v>
      </c>
      <c r="D11" s="41" t="s">
        <v>204</v>
      </c>
      <c r="E11" s="41" t="s">
        <v>36</v>
      </c>
      <c r="F11" s="41" t="s">
        <v>45</v>
      </c>
      <c r="G11" s="41" t="s">
        <v>45</v>
      </c>
    </row>
    <row r="12" spans="1:7" s="38" customFormat="1" ht="42.75" x14ac:dyDescent="0.2">
      <c r="A12" s="40">
        <v>4</v>
      </c>
      <c r="B12" s="41" t="s">
        <v>202</v>
      </c>
      <c r="C12" s="41" t="s">
        <v>203</v>
      </c>
      <c r="D12" s="41" t="s">
        <v>204</v>
      </c>
      <c r="E12" s="41" t="s">
        <v>36</v>
      </c>
      <c r="F12" s="41" t="s">
        <v>42</v>
      </c>
      <c r="G12" s="41" t="s">
        <v>45</v>
      </c>
    </row>
    <row r="13" spans="1:7" s="38" customFormat="1" ht="42.75" x14ac:dyDescent="0.2">
      <c r="A13" s="40">
        <v>5</v>
      </c>
      <c r="B13" s="41" t="s">
        <v>208</v>
      </c>
      <c r="C13" s="41" t="s">
        <v>203</v>
      </c>
      <c r="D13" s="41" t="s">
        <v>204</v>
      </c>
      <c r="E13" s="41" t="s">
        <v>36</v>
      </c>
      <c r="F13" s="41" t="s">
        <v>38</v>
      </c>
      <c r="G13" s="41" t="s">
        <v>45</v>
      </c>
    </row>
    <row r="14" spans="1:7" s="38" customFormat="1" ht="42.75" x14ac:dyDescent="0.2">
      <c r="A14" s="40">
        <v>6</v>
      </c>
      <c r="B14" s="41" t="s">
        <v>209</v>
      </c>
      <c r="C14" s="41" t="s">
        <v>203</v>
      </c>
      <c r="D14" s="41" t="s">
        <v>204</v>
      </c>
      <c r="E14" s="41" t="s">
        <v>36</v>
      </c>
      <c r="F14" s="41" t="s">
        <v>45</v>
      </c>
      <c r="G14" s="41" t="s">
        <v>38</v>
      </c>
    </row>
    <row r="15" spans="1:7" s="38" customFormat="1" ht="42.75" x14ac:dyDescent="0.2">
      <c r="A15" s="40">
        <v>7</v>
      </c>
      <c r="B15" s="41" t="s">
        <v>210</v>
      </c>
      <c r="C15" s="41" t="s">
        <v>203</v>
      </c>
      <c r="D15" s="41" t="s">
        <v>204</v>
      </c>
      <c r="E15" s="41" t="s">
        <v>36</v>
      </c>
      <c r="F15" s="41" t="s">
        <v>38</v>
      </c>
      <c r="G15" s="41" t="s">
        <v>42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/>
  <dimension ref="A4:B47"/>
  <sheetViews>
    <sheetView zoomScale="142" zoomScaleNormal="142" workbookViewId="0">
      <selection activeCell="D41" sqref="D41"/>
    </sheetView>
  </sheetViews>
  <sheetFormatPr defaultRowHeight="12.75" x14ac:dyDescent="0.2"/>
  <cols>
    <col min="1" max="1" width="49.42578125"/>
    <col min="2" max="2" width="16.7109375"/>
    <col min="3" max="1025" width="8.7109375"/>
  </cols>
  <sheetData>
    <row r="4" spans="1:2" x14ac:dyDescent="0.2">
      <c r="A4" t="s">
        <v>18</v>
      </c>
      <c r="B4" t="s">
        <v>1723</v>
      </c>
    </row>
    <row r="6" spans="1:2" x14ac:dyDescent="0.2">
      <c r="A6" t="s">
        <v>2048</v>
      </c>
      <c r="B6" t="s">
        <v>2049</v>
      </c>
    </row>
    <row r="7" spans="1:2" x14ac:dyDescent="0.2">
      <c r="A7" s="92" t="s">
        <v>1721</v>
      </c>
      <c r="B7">
        <v>3</v>
      </c>
    </row>
    <row r="8" spans="1:2" x14ac:dyDescent="0.2">
      <c r="A8" s="93" t="s">
        <v>1724</v>
      </c>
      <c r="B8">
        <v>1</v>
      </c>
    </row>
    <row r="9" spans="1:2" x14ac:dyDescent="0.2">
      <c r="A9" s="94" t="s">
        <v>1725</v>
      </c>
      <c r="B9">
        <v>1</v>
      </c>
    </row>
    <row r="10" spans="1:2" x14ac:dyDescent="0.2">
      <c r="A10" s="95" t="s">
        <v>129</v>
      </c>
      <c r="B10">
        <v>1</v>
      </c>
    </row>
    <row r="11" spans="1:2" x14ac:dyDescent="0.2">
      <c r="A11" s="93" t="s">
        <v>1728</v>
      </c>
      <c r="B11">
        <v>1</v>
      </c>
    </row>
    <row r="12" spans="1:2" x14ac:dyDescent="0.2">
      <c r="A12" s="94" t="s">
        <v>1729</v>
      </c>
      <c r="B12">
        <v>1</v>
      </c>
    </row>
    <row r="13" spans="1:2" x14ac:dyDescent="0.2">
      <c r="A13" s="95" t="s">
        <v>129</v>
      </c>
      <c r="B13">
        <v>1</v>
      </c>
    </row>
    <row r="14" spans="1:2" x14ac:dyDescent="0.2">
      <c r="A14" s="93" t="s">
        <v>1719</v>
      </c>
      <c r="B14">
        <v>1</v>
      </c>
    </row>
    <row r="15" spans="1:2" x14ac:dyDescent="0.2">
      <c r="A15" s="94" t="s">
        <v>1720</v>
      </c>
      <c r="B15">
        <v>1</v>
      </c>
    </row>
    <row r="16" spans="1:2" x14ac:dyDescent="0.2">
      <c r="A16" s="95" t="s">
        <v>68</v>
      </c>
      <c r="B16">
        <v>1</v>
      </c>
    </row>
    <row r="17" spans="1:2" x14ac:dyDescent="0.2">
      <c r="A17" s="92" t="s">
        <v>1733</v>
      </c>
      <c r="B17">
        <v>3</v>
      </c>
    </row>
    <row r="18" spans="1:2" x14ac:dyDescent="0.2">
      <c r="A18" s="93" t="s">
        <v>1732</v>
      </c>
      <c r="B18">
        <v>1</v>
      </c>
    </row>
    <row r="19" spans="1:2" x14ac:dyDescent="0.2">
      <c r="A19" s="94" t="s">
        <v>407</v>
      </c>
      <c r="B19">
        <v>1</v>
      </c>
    </row>
    <row r="20" spans="1:2" x14ac:dyDescent="0.2">
      <c r="A20" s="95" t="s">
        <v>55</v>
      </c>
      <c r="B20">
        <v>1</v>
      </c>
    </row>
    <row r="21" spans="1:2" x14ac:dyDescent="0.2">
      <c r="A21" s="93" t="s">
        <v>1735</v>
      </c>
      <c r="B21">
        <v>1</v>
      </c>
    </row>
    <row r="22" spans="1:2" x14ac:dyDescent="0.2">
      <c r="A22" s="94" t="s">
        <v>79</v>
      </c>
      <c r="B22">
        <v>1</v>
      </c>
    </row>
    <row r="23" spans="1:2" x14ac:dyDescent="0.2">
      <c r="A23" s="95" t="s">
        <v>44</v>
      </c>
      <c r="B23">
        <v>1</v>
      </c>
    </row>
    <row r="24" spans="1:2" x14ac:dyDescent="0.2">
      <c r="A24" s="93" t="s">
        <v>1737</v>
      </c>
      <c r="B24">
        <v>1</v>
      </c>
    </row>
    <row r="25" spans="1:2" x14ac:dyDescent="0.2">
      <c r="A25" s="94" t="s">
        <v>79</v>
      </c>
      <c r="B25">
        <v>1</v>
      </c>
    </row>
    <row r="26" spans="1:2" x14ac:dyDescent="0.2">
      <c r="A26" s="95" t="s">
        <v>48</v>
      </c>
      <c r="B26">
        <v>1</v>
      </c>
    </row>
    <row r="27" spans="1:2" x14ac:dyDescent="0.2">
      <c r="A27" s="92" t="s">
        <v>1739</v>
      </c>
      <c r="B27">
        <v>5</v>
      </c>
    </row>
    <row r="28" spans="1:2" x14ac:dyDescent="0.2">
      <c r="A28" s="93" t="s">
        <v>1741</v>
      </c>
      <c r="B28">
        <v>1</v>
      </c>
    </row>
    <row r="29" spans="1:2" x14ac:dyDescent="0.2">
      <c r="A29" s="94" t="s">
        <v>1272</v>
      </c>
      <c r="B29">
        <v>1</v>
      </c>
    </row>
    <row r="30" spans="1:2" x14ac:dyDescent="0.2">
      <c r="A30" s="95" t="s">
        <v>53</v>
      </c>
      <c r="B30">
        <v>1</v>
      </c>
    </row>
    <row r="31" spans="1:2" x14ac:dyDescent="0.2">
      <c r="A31" s="93" t="s">
        <v>178</v>
      </c>
      <c r="B31">
        <v>1</v>
      </c>
    </row>
    <row r="32" spans="1:2" x14ac:dyDescent="0.2">
      <c r="A32" s="94" t="s">
        <v>179</v>
      </c>
      <c r="B32">
        <v>1</v>
      </c>
    </row>
    <row r="33" spans="1:2" x14ac:dyDescent="0.2">
      <c r="A33" s="95" t="s">
        <v>55</v>
      </c>
      <c r="B33">
        <v>1</v>
      </c>
    </row>
    <row r="34" spans="1:2" x14ac:dyDescent="0.2">
      <c r="A34" s="93" t="s">
        <v>1742</v>
      </c>
      <c r="B34">
        <v>1</v>
      </c>
    </row>
    <row r="35" spans="1:2" x14ac:dyDescent="0.2">
      <c r="A35" s="94" t="s">
        <v>1743</v>
      </c>
      <c r="B35">
        <v>1</v>
      </c>
    </row>
    <row r="36" spans="1:2" x14ac:dyDescent="0.2">
      <c r="A36" s="95" t="s">
        <v>129</v>
      </c>
      <c r="B36">
        <v>1</v>
      </c>
    </row>
    <row r="37" spans="1:2" x14ac:dyDescent="0.2">
      <c r="A37" s="93" t="s">
        <v>1746</v>
      </c>
      <c r="B37">
        <v>1</v>
      </c>
    </row>
    <row r="38" spans="1:2" x14ac:dyDescent="0.2">
      <c r="A38" s="94" t="s">
        <v>1747</v>
      </c>
      <c r="B38">
        <v>1</v>
      </c>
    </row>
    <row r="39" spans="1:2" x14ac:dyDescent="0.2">
      <c r="A39" s="95" t="s">
        <v>129</v>
      </c>
      <c r="B39">
        <v>1</v>
      </c>
    </row>
    <row r="40" spans="1:2" x14ac:dyDescent="0.2">
      <c r="A40" s="93" t="s">
        <v>2050</v>
      </c>
      <c r="B40">
        <v>1</v>
      </c>
    </row>
    <row r="41" spans="1:2" x14ac:dyDescent="0.2">
      <c r="A41" s="94" t="s">
        <v>2051</v>
      </c>
      <c r="B41">
        <v>1</v>
      </c>
    </row>
    <row r="42" spans="1:2" x14ac:dyDescent="0.2">
      <c r="A42" s="95" t="s">
        <v>53</v>
      </c>
      <c r="B42">
        <v>1</v>
      </c>
    </row>
    <row r="43" spans="1:2" x14ac:dyDescent="0.2">
      <c r="A43" s="92" t="s">
        <v>2052</v>
      </c>
      <c r="B43">
        <v>1</v>
      </c>
    </row>
    <row r="44" spans="1:2" x14ac:dyDescent="0.2">
      <c r="A44" s="93" t="s">
        <v>1750</v>
      </c>
      <c r="B44">
        <v>1</v>
      </c>
    </row>
    <row r="45" spans="1:2" x14ac:dyDescent="0.2">
      <c r="A45" s="94" t="s">
        <v>376</v>
      </c>
      <c r="B45">
        <v>1</v>
      </c>
    </row>
    <row r="46" spans="1:2" x14ac:dyDescent="0.2">
      <c r="A46" s="95" t="s">
        <v>1753</v>
      </c>
      <c r="B46">
        <v>1</v>
      </c>
    </row>
    <row r="47" spans="1:2" x14ac:dyDescent="0.2">
      <c r="A47" s="92" t="s">
        <v>2053</v>
      </c>
      <c r="B47">
        <v>12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/>
  <dimension ref="A1:G12"/>
  <sheetViews>
    <sheetView showGridLines="0" zoomScale="55" zoomScaleNormal="5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986" t="s">
        <v>2044</v>
      </c>
      <c r="D1" s="1986"/>
      <c r="E1" s="1986"/>
      <c r="F1" s="1986"/>
      <c r="G1" s="85"/>
    </row>
    <row r="2" spans="1:7" ht="16.5" customHeight="1" x14ac:dyDescent="0.3">
      <c r="A2" s="86"/>
      <c r="B2" s="87"/>
      <c r="C2" s="1986"/>
      <c r="D2" s="1986"/>
      <c r="E2" s="1986"/>
      <c r="F2" s="1986"/>
      <c r="G2" s="85"/>
    </row>
    <row r="3" spans="1:7" ht="20.25" x14ac:dyDescent="0.3">
      <c r="A3" s="86"/>
      <c r="B3" s="87"/>
      <c r="C3" s="1986" t="s">
        <v>2</v>
      </c>
      <c r="D3" s="1986"/>
      <c r="E3" s="1986"/>
      <c r="F3" s="1986"/>
      <c r="G3" s="85"/>
    </row>
    <row r="4" spans="1:7" ht="20.25" x14ac:dyDescent="0.3">
      <c r="A4" s="86"/>
      <c r="B4" s="87"/>
      <c r="C4" s="1986" t="s">
        <v>4</v>
      </c>
      <c r="D4" s="1986"/>
      <c r="E4" s="1986"/>
      <c r="F4" s="1986"/>
      <c r="G4" s="85"/>
    </row>
    <row r="5" spans="1:7" ht="12.75" customHeight="1" x14ac:dyDescent="0.35">
      <c r="A5" s="86"/>
      <c r="B5" s="7"/>
      <c r="C5" s="1987" t="s">
        <v>2045</v>
      </c>
      <c r="D5" s="1987"/>
      <c r="E5" s="1987"/>
      <c r="F5" s="1987"/>
      <c r="G5" s="88"/>
    </row>
    <row r="6" spans="1:7" ht="12.75" customHeight="1" x14ac:dyDescent="0.35">
      <c r="A6" s="86"/>
      <c r="B6" s="7"/>
      <c r="C6" s="1987"/>
      <c r="D6" s="1987"/>
      <c r="E6" s="1987"/>
      <c r="F6" s="1987"/>
      <c r="G6" s="88"/>
    </row>
    <row r="7" spans="1:7" ht="19.5" customHeight="1" x14ac:dyDescent="0.35">
      <c r="C7" s="1987"/>
      <c r="D7" s="1987"/>
      <c r="E7" s="1987"/>
      <c r="F7" s="1987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33">
        <v>1</v>
      </c>
      <c r="B9" s="61" t="s">
        <v>198</v>
      </c>
      <c r="C9" s="61" t="s">
        <v>195</v>
      </c>
      <c r="D9" s="61" t="s">
        <v>196</v>
      </c>
      <c r="E9" s="61" t="s">
        <v>36</v>
      </c>
      <c r="F9" s="61" t="s">
        <v>44</v>
      </c>
      <c r="G9" s="61" t="s">
        <v>42</v>
      </c>
    </row>
    <row r="10" spans="1:7" s="38" customFormat="1" ht="42.75" x14ac:dyDescent="0.2">
      <c r="A10" s="33">
        <v>2</v>
      </c>
      <c r="B10" s="34" t="s">
        <v>194</v>
      </c>
      <c r="C10" s="34" t="s">
        <v>195</v>
      </c>
      <c r="D10" s="34" t="s">
        <v>196</v>
      </c>
      <c r="E10" s="34" t="s">
        <v>36</v>
      </c>
      <c r="F10" s="34" t="s">
        <v>41</v>
      </c>
      <c r="G10" s="34" t="s">
        <v>42</v>
      </c>
    </row>
    <row r="11" spans="1:7" s="38" customFormat="1" ht="28.5" x14ac:dyDescent="0.2">
      <c r="A11" s="33">
        <v>1152</v>
      </c>
      <c r="B11" s="41" t="s">
        <v>199</v>
      </c>
      <c r="C11" s="41" t="s">
        <v>195</v>
      </c>
      <c r="D11" s="41" t="s">
        <v>196</v>
      </c>
      <c r="E11" s="41" t="s">
        <v>36</v>
      </c>
      <c r="F11" s="41" t="s">
        <v>44</v>
      </c>
      <c r="G11" s="41" t="s">
        <v>45</v>
      </c>
    </row>
    <row r="12" spans="1:7" s="38" customFormat="1" ht="28.5" x14ac:dyDescent="0.2">
      <c r="A12" s="33">
        <v>1439</v>
      </c>
      <c r="B12" s="61" t="s">
        <v>197</v>
      </c>
      <c r="C12" s="61" t="s">
        <v>195</v>
      </c>
      <c r="D12" s="61" t="s">
        <v>196</v>
      </c>
      <c r="E12" s="61" t="s">
        <v>36</v>
      </c>
      <c r="F12" s="61" t="s">
        <v>41</v>
      </c>
      <c r="G12" s="61" t="s">
        <v>45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/>
  <dimension ref="A1:X9"/>
  <sheetViews>
    <sheetView zoomScale="70" zoomScaleNormal="70" workbookViewId="0">
      <pane ySplit="8" topLeftCell="A9" activePane="bottomLeft" state="frozen"/>
      <selection pane="bottomLeft" activeCell="G46" sqref="G46"/>
    </sheetView>
  </sheetViews>
  <sheetFormatPr defaultRowHeight="12.75" x14ac:dyDescent="0.2"/>
  <cols>
    <col min="1" max="1" width="5.85546875" style="84"/>
    <col min="2" max="2" width="11.5703125" style="184"/>
    <col min="3" max="3" width="10.85546875" style="184"/>
    <col min="4" max="4" width="25.42578125" style="184"/>
    <col min="5" max="5" width="11" style="184"/>
    <col min="6" max="6" width="10.85546875" style="184"/>
    <col min="7" max="7" width="34.140625" style="184"/>
    <col min="8" max="8" width="16.42578125" style="184"/>
    <col min="9" max="9" width="15.42578125" style="184"/>
    <col min="10" max="10" width="15.28515625" style="184"/>
    <col min="11" max="11" width="19.140625" style="184"/>
    <col min="12" max="12" width="20" style="184"/>
    <col min="13" max="13" width="20.5703125" style="184"/>
    <col min="14" max="14" width="23.85546875" style="184"/>
    <col min="15" max="15" width="29.42578125" style="184"/>
    <col min="16" max="16" width="5.85546875" style="84"/>
    <col min="17" max="17" width="25.140625" style="184"/>
    <col min="18" max="18" width="31.85546875" style="184"/>
    <col min="19" max="19" width="23.7109375" style="184"/>
    <col min="20" max="20" width="24.5703125" style="184"/>
    <col min="21" max="21" width="17.28515625" style="184"/>
    <col min="22" max="22" width="12.28515625" style="184"/>
    <col min="23" max="23" width="10.42578125" style="184"/>
    <col min="24" max="24" width="14.7109375" style="184"/>
    <col min="25" max="1025" width="8.7109375" style="184"/>
    <col min="1026" max="16384" width="9.140625" style="184"/>
  </cols>
  <sheetData>
    <row r="1" spans="1:24" s="182" customFormat="1" ht="23.65" customHeight="1" x14ac:dyDescent="0.2">
      <c r="A1" s="15"/>
      <c r="B1" s="3" t="s">
        <v>0</v>
      </c>
      <c r="C1" s="180"/>
      <c r="D1" s="181"/>
      <c r="E1" s="10"/>
      <c r="F1" s="7"/>
      <c r="G1" s="3" t="s">
        <v>1</v>
      </c>
      <c r="H1" s="7"/>
      <c r="L1" s="7"/>
      <c r="N1" s="7"/>
      <c r="P1" s="15"/>
    </row>
    <row r="2" spans="1:24" s="182" customFormat="1" ht="23.65" customHeight="1" x14ac:dyDescent="0.2">
      <c r="A2" s="15"/>
      <c r="B2" s="3" t="s">
        <v>2</v>
      </c>
      <c r="C2" s="180"/>
      <c r="D2" s="181"/>
      <c r="E2" s="10"/>
      <c r="F2" s="10"/>
      <c r="G2" s="11"/>
      <c r="H2" s="12" t="s">
        <v>3</v>
      </c>
      <c r="L2" s="7"/>
      <c r="N2" s="7"/>
      <c r="P2" s="15"/>
    </row>
    <row r="3" spans="1:24" s="182" customFormat="1" ht="23.65" customHeight="1" x14ac:dyDescent="0.2">
      <c r="A3" s="15"/>
      <c r="B3" s="3" t="s">
        <v>4</v>
      </c>
      <c r="C3" s="180"/>
      <c r="D3" s="181"/>
      <c r="E3" s="10"/>
      <c r="F3" s="7"/>
      <c r="G3" s="183"/>
      <c r="H3" s="3" t="s">
        <v>5</v>
      </c>
      <c r="L3" s="7"/>
      <c r="N3" s="7"/>
      <c r="O3" s="184"/>
      <c r="P3" s="15"/>
    </row>
    <row r="4" spans="1:24" s="182" customFormat="1" ht="18" x14ac:dyDescent="0.2">
      <c r="A4" s="15"/>
      <c r="B4" s="185"/>
      <c r="D4" s="186"/>
      <c r="E4" s="186"/>
      <c r="G4" s="187"/>
      <c r="H4" s="3" t="s">
        <v>6</v>
      </c>
      <c r="L4" s="7"/>
      <c r="N4" s="7"/>
      <c r="P4" s="15"/>
      <c r="S4" s="188" t="s">
        <v>7</v>
      </c>
    </row>
    <row r="5" spans="1:24" s="182" customFormat="1" ht="18" x14ac:dyDescent="0.2">
      <c r="A5" s="15"/>
      <c r="B5" s="185"/>
      <c r="D5" s="186"/>
      <c r="E5" s="186"/>
      <c r="G5" s="189"/>
      <c r="H5" s="3" t="s">
        <v>8</v>
      </c>
      <c r="L5" s="7"/>
      <c r="N5" s="7"/>
      <c r="P5" s="15"/>
      <c r="S5" s="188"/>
    </row>
    <row r="6" spans="1:24" s="182" customFormat="1" ht="15.75" x14ac:dyDescent="0.2">
      <c r="A6" s="17"/>
      <c r="B6" s="18" t="s">
        <v>9</v>
      </c>
      <c r="C6" s="18"/>
      <c r="D6" s="190"/>
      <c r="E6" s="190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8"/>
      <c r="T6" s="18"/>
      <c r="U6" s="18"/>
      <c r="V6" s="18"/>
      <c r="W6" s="18"/>
    </row>
    <row r="7" spans="1:24" s="56" customFormat="1" ht="12" x14ac:dyDescent="0.2">
      <c r="A7" s="49"/>
      <c r="B7" s="191"/>
      <c r="D7" s="192"/>
      <c r="E7" s="192"/>
      <c r="I7" s="191"/>
      <c r="J7" s="191"/>
      <c r="P7" s="49"/>
      <c r="Q7" s="193"/>
      <c r="T7" s="55"/>
    </row>
    <row r="8" spans="1:24" ht="38.25" customHeight="1" thickTop="1" thickBot="1" x14ac:dyDescent="0.25">
      <c r="A8" s="67" t="s">
        <v>10</v>
      </c>
      <c r="B8" s="194" t="s">
        <v>11</v>
      </c>
      <c r="C8" s="194" t="s">
        <v>12</v>
      </c>
      <c r="D8" s="194" t="s">
        <v>13</v>
      </c>
      <c r="E8" s="195" t="s">
        <v>14</v>
      </c>
      <c r="F8" s="195" t="s">
        <v>15</v>
      </c>
      <c r="G8" s="196" t="s">
        <v>16</v>
      </c>
      <c r="H8" s="196" t="s">
        <v>17</v>
      </c>
      <c r="I8" s="196" t="s">
        <v>18</v>
      </c>
      <c r="J8" s="196" t="s">
        <v>19</v>
      </c>
      <c r="K8" s="196" t="s">
        <v>20</v>
      </c>
      <c r="L8" s="197" t="s">
        <v>21</v>
      </c>
      <c r="M8" s="194" t="s">
        <v>22</v>
      </c>
      <c r="N8" s="194" t="s">
        <v>23</v>
      </c>
      <c r="O8" s="197" t="s">
        <v>24</v>
      </c>
      <c r="P8" s="70" t="s">
        <v>25</v>
      </c>
      <c r="Q8" s="197" t="s">
        <v>26</v>
      </c>
      <c r="R8" s="194" t="s">
        <v>27</v>
      </c>
      <c r="S8" s="194" t="s">
        <v>28</v>
      </c>
      <c r="T8" s="194" t="s">
        <v>29</v>
      </c>
      <c r="U8" s="197" t="s">
        <v>30</v>
      </c>
      <c r="V8" s="194" t="s">
        <v>31</v>
      </c>
      <c r="W8" s="194"/>
      <c r="X8" s="194" t="s">
        <v>32</v>
      </c>
    </row>
    <row r="9" spans="1:24" ht="13.5" thickTop="1" x14ac:dyDescent="0.2"/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5"/>
  <dimension ref="A1:E110"/>
  <sheetViews>
    <sheetView topLeftCell="D5" zoomScale="60" zoomScaleNormal="60" workbookViewId="0">
      <selection activeCell="D14" sqref="D14"/>
    </sheetView>
  </sheetViews>
  <sheetFormatPr defaultRowHeight="44.25" customHeight="1" x14ac:dyDescent="0.2"/>
  <cols>
    <col min="1" max="2" width="0" hidden="1" customWidth="1"/>
    <col min="3" max="3" width="0" style="1" hidden="1" customWidth="1"/>
    <col min="4" max="4" width="59.5703125" customWidth="1"/>
    <col min="5" max="5" width="17.5703125" style="1" customWidth="1"/>
  </cols>
  <sheetData>
    <row r="1" spans="1:5" ht="44.25" customHeight="1" thickTop="1" thickBot="1" x14ac:dyDescent="0.25">
      <c r="A1" s="20" t="s">
        <v>10</v>
      </c>
      <c r="B1" s="20" t="s">
        <v>11</v>
      </c>
      <c r="C1" s="336" t="s">
        <v>12</v>
      </c>
      <c r="D1" s="344" t="s">
        <v>2120</v>
      </c>
      <c r="E1" s="345" t="s">
        <v>2119</v>
      </c>
    </row>
    <row r="2" spans="1:5" s="24" customFormat="1" ht="44.25" customHeight="1" thickTop="1" thickBot="1" x14ac:dyDescent="0.25">
      <c r="A2" s="107">
        <v>1156</v>
      </c>
      <c r="B2" s="108" t="s">
        <v>33</v>
      </c>
      <c r="C2" s="337" t="s">
        <v>34</v>
      </c>
      <c r="D2" s="349" t="s">
        <v>2118</v>
      </c>
      <c r="E2" s="343">
        <v>20</v>
      </c>
    </row>
    <row r="3" spans="1:5" ht="44.25" customHeight="1" thickTop="1" thickBot="1" x14ac:dyDescent="0.25">
      <c r="A3" s="21">
        <v>473</v>
      </c>
      <c r="B3" s="23" t="s">
        <v>97</v>
      </c>
      <c r="C3" s="324" t="s">
        <v>98</v>
      </c>
      <c r="D3" s="346" t="s">
        <v>2121</v>
      </c>
      <c r="E3" s="340">
        <v>10</v>
      </c>
    </row>
    <row r="4" spans="1:5" ht="44.25" customHeight="1" thickTop="1" thickBot="1" x14ac:dyDescent="0.25">
      <c r="A4" s="21">
        <v>1252</v>
      </c>
      <c r="B4" s="23" t="s">
        <v>141</v>
      </c>
      <c r="C4" s="324" t="s">
        <v>142</v>
      </c>
      <c r="D4" s="346" t="s">
        <v>2122</v>
      </c>
      <c r="E4" s="340">
        <v>8</v>
      </c>
    </row>
    <row r="5" spans="1:5" ht="44.25" customHeight="1" thickTop="1" thickBot="1" x14ac:dyDescent="0.25">
      <c r="A5" s="21">
        <v>1697</v>
      </c>
      <c r="B5" s="27"/>
      <c r="C5" s="338" t="s">
        <v>148</v>
      </c>
      <c r="D5" s="347" t="s">
        <v>2123</v>
      </c>
      <c r="E5" s="341">
        <v>1</v>
      </c>
    </row>
    <row r="6" spans="1:5" ht="44.25" customHeight="1" thickTop="1" thickBot="1" x14ac:dyDescent="0.25">
      <c r="A6" s="21">
        <v>907</v>
      </c>
      <c r="B6" s="22" t="s">
        <v>170</v>
      </c>
      <c r="C6" s="324" t="s">
        <v>171</v>
      </c>
      <c r="D6" s="346" t="s">
        <v>2124</v>
      </c>
      <c r="E6" s="340">
        <v>16</v>
      </c>
    </row>
    <row r="7" spans="1:5" ht="44.25" customHeight="1" thickTop="1" thickBot="1" x14ac:dyDescent="0.25">
      <c r="A7" s="21">
        <v>392</v>
      </c>
      <c r="B7" s="23" t="s">
        <v>216</v>
      </c>
      <c r="C7" s="324" t="s">
        <v>217</v>
      </c>
      <c r="D7" s="348" t="s">
        <v>2125</v>
      </c>
      <c r="E7" s="342">
        <v>5</v>
      </c>
    </row>
    <row r="8" spans="1:5" s="176" customFormat="1" ht="44.25" customHeight="1" thickTop="1" thickBot="1" x14ac:dyDescent="0.25">
      <c r="A8" s="198"/>
      <c r="B8" s="179"/>
      <c r="C8" s="202"/>
      <c r="D8" s="327" t="s">
        <v>2126</v>
      </c>
      <c r="E8" s="339">
        <v>4</v>
      </c>
    </row>
    <row r="9" spans="1:5" s="24" customFormat="1" ht="44.25" customHeight="1" thickTop="1" thickBot="1" x14ac:dyDescent="0.25">
      <c r="A9" s="21"/>
      <c r="B9" s="23"/>
      <c r="C9" s="103"/>
      <c r="D9" s="104" t="s">
        <v>2127</v>
      </c>
      <c r="E9" s="105">
        <v>2</v>
      </c>
    </row>
    <row r="10" spans="1:5" s="24" customFormat="1" ht="44.25" customHeight="1" thickTop="1" thickBot="1" x14ac:dyDescent="0.25">
      <c r="A10" s="21"/>
      <c r="B10" s="22"/>
      <c r="C10" s="323"/>
      <c r="D10" s="99" t="s">
        <v>2128</v>
      </c>
      <c r="E10" s="101" t="s">
        <v>248</v>
      </c>
    </row>
    <row r="11" spans="1:5" ht="44.25" customHeight="1" thickTop="1" thickBot="1" x14ac:dyDescent="0.25">
      <c r="A11" s="21">
        <v>238</v>
      </c>
      <c r="B11" s="23" t="s">
        <v>251</v>
      </c>
      <c r="C11" s="131" t="s">
        <v>252</v>
      </c>
      <c r="D11" s="97" t="s">
        <v>253</v>
      </c>
      <c r="E11" s="98" t="s">
        <v>254</v>
      </c>
    </row>
    <row r="12" spans="1:5" ht="44.25" customHeight="1" thickTop="1" thickBot="1" x14ac:dyDescent="0.25">
      <c r="A12" s="21">
        <v>1562</v>
      </c>
      <c r="B12" s="26" t="s">
        <v>262</v>
      </c>
      <c r="C12" s="119" t="s">
        <v>263</v>
      </c>
      <c r="D12" s="104" t="s">
        <v>260</v>
      </c>
      <c r="E12" s="105" t="s">
        <v>261</v>
      </c>
    </row>
    <row r="13" spans="1:5" ht="44.25" customHeight="1" thickTop="1" thickBot="1" x14ac:dyDescent="0.25">
      <c r="A13" s="107">
        <v>969</v>
      </c>
      <c r="B13" s="108" t="s">
        <v>264</v>
      </c>
      <c r="C13" s="98" t="s">
        <v>265</v>
      </c>
      <c r="D13" s="97" t="s">
        <v>267</v>
      </c>
      <c r="E13" s="98" t="s">
        <v>268</v>
      </c>
    </row>
    <row r="14" spans="1:5" ht="44.25" customHeight="1" thickTop="1" thickBot="1" x14ac:dyDescent="0.25">
      <c r="A14" s="21"/>
      <c r="B14" s="23"/>
      <c r="C14" s="103"/>
      <c r="D14" s="99" t="s">
        <v>270</v>
      </c>
      <c r="E14" s="101" t="s">
        <v>271</v>
      </c>
    </row>
    <row r="15" spans="1:5" ht="44.25" customHeight="1" thickTop="1" thickBot="1" x14ac:dyDescent="0.25">
      <c r="A15" s="21">
        <v>1150</v>
      </c>
      <c r="B15" s="23" t="s">
        <v>274</v>
      </c>
      <c r="C15" s="131" t="s">
        <v>275</v>
      </c>
      <c r="D15" s="97" t="s">
        <v>276</v>
      </c>
      <c r="E15" s="98" t="s">
        <v>277</v>
      </c>
    </row>
    <row r="16" spans="1:5" ht="44.25" customHeight="1" thickTop="1" thickBot="1" x14ac:dyDescent="0.25">
      <c r="A16" s="21">
        <v>1636</v>
      </c>
      <c r="B16" s="32"/>
      <c r="C16" s="119" t="s">
        <v>283</v>
      </c>
      <c r="D16" s="120" t="s">
        <v>281</v>
      </c>
      <c r="E16" s="121" t="s">
        <v>282</v>
      </c>
    </row>
    <row r="17" spans="1:5" ht="44.25" customHeight="1" thickTop="1" thickBot="1" x14ac:dyDescent="0.25">
      <c r="A17" s="21">
        <v>1449</v>
      </c>
      <c r="B17" s="23" t="s">
        <v>285</v>
      </c>
      <c r="C17" s="131" t="s">
        <v>286</v>
      </c>
      <c r="D17" s="97" t="s">
        <v>287</v>
      </c>
      <c r="E17" s="98" t="s">
        <v>288</v>
      </c>
    </row>
    <row r="18" spans="1:5" ht="44.25" customHeight="1" thickTop="1" thickBot="1" x14ac:dyDescent="0.25">
      <c r="A18" s="21">
        <v>1255</v>
      </c>
      <c r="B18" s="23" t="s">
        <v>292</v>
      </c>
      <c r="C18" s="317" t="s">
        <v>293</v>
      </c>
      <c r="D18" s="104" t="s">
        <v>289</v>
      </c>
      <c r="E18" s="105" t="s">
        <v>290</v>
      </c>
    </row>
    <row r="19" spans="1:5" ht="44.25" customHeight="1" thickTop="1" thickBot="1" x14ac:dyDescent="0.25">
      <c r="A19" s="21">
        <v>1498</v>
      </c>
      <c r="B19" s="23" t="s">
        <v>294</v>
      </c>
      <c r="C19" s="131" t="s">
        <v>295</v>
      </c>
      <c r="D19" s="97" t="s">
        <v>296</v>
      </c>
      <c r="E19" s="98" t="s">
        <v>297</v>
      </c>
    </row>
    <row r="20" spans="1:5" ht="44.25" customHeight="1" thickTop="1" thickBot="1" x14ac:dyDescent="0.25">
      <c r="A20" s="28">
        <v>649</v>
      </c>
      <c r="B20" s="30" t="s">
        <v>301</v>
      </c>
      <c r="C20" s="119" t="s">
        <v>302</v>
      </c>
      <c r="D20" s="120" t="s">
        <v>299</v>
      </c>
      <c r="E20" s="121" t="s">
        <v>300</v>
      </c>
    </row>
    <row r="21" spans="1:5" ht="44.25" customHeight="1" thickTop="1" thickBot="1" x14ac:dyDescent="0.25">
      <c r="A21" s="163">
        <v>665</v>
      </c>
      <c r="B21" s="124" t="s">
        <v>370</v>
      </c>
      <c r="C21" s="204" t="s">
        <v>371</v>
      </c>
      <c r="D21" s="203" t="s">
        <v>372</v>
      </c>
      <c r="E21" s="204" t="s">
        <v>373</v>
      </c>
    </row>
    <row r="22" spans="1:5" ht="44.25" customHeight="1" thickTop="1" thickBot="1" x14ac:dyDescent="0.25">
      <c r="A22" s="21">
        <v>871</v>
      </c>
      <c r="B22" s="23" t="s">
        <v>379</v>
      </c>
      <c r="C22" s="321" t="s">
        <v>380</v>
      </c>
      <c r="D22" s="104" t="s">
        <v>377</v>
      </c>
      <c r="E22" s="105" t="s">
        <v>378</v>
      </c>
    </row>
    <row r="23" spans="1:5" ht="44.25" customHeight="1" thickTop="1" thickBot="1" x14ac:dyDescent="0.25">
      <c r="A23" s="21">
        <v>63</v>
      </c>
      <c r="B23" s="23" t="s">
        <v>384</v>
      </c>
      <c r="C23" s="131" t="s">
        <v>385</v>
      </c>
      <c r="D23" s="97" t="s">
        <v>382</v>
      </c>
      <c r="E23" s="98" t="s">
        <v>383</v>
      </c>
    </row>
    <row r="24" spans="1:5" ht="44.25" customHeight="1" thickTop="1" thickBot="1" x14ac:dyDescent="0.25">
      <c r="A24" s="21">
        <v>1294</v>
      </c>
      <c r="B24" s="23" t="s">
        <v>388</v>
      </c>
      <c r="C24" s="103" t="s">
        <v>389</v>
      </c>
      <c r="D24" s="104" t="s">
        <v>386</v>
      </c>
      <c r="E24" s="105" t="s">
        <v>387</v>
      </c>
    </row>
    <row r="25" spans="1:5" ht="44.25" customHeight="1" thickTop="1" thickBot="1" x14ac:dyDescent="0.25">
      <c r="A25" s="21">
        <v>1232</v>
      </c>
      <c r="B25" s="23" t="s">
        <v>390</v>
      </c>
      <c r="C25" s="324" t="s">
        <v>391</v>
      </c>
      <c r="D25" s="97" t="s">
        <v>392</v>
      </c>
      <c r="E25" s="98" t="s">
        <v>393</v>
      </c>
    </row>
    <row r="26" spans="1:5" s="24" customFormat="1" ht="44.25" customHeight="1" thickTop="1" thickBot="1" x14ac:dyDescent="0.25">
      <c r="A26" s="21"/>
      <c r="B26" s="22"/>
      <c r="C26" s="103"/>
      <c r="D26" s="104" t="s">
        <v>398</v>
      </c>
      <c r="E26" s="105" t="s">
        <v>399</v>
      </c>
    </row>
    <row r="27" spans="1:5" ht="44.25" customHeight="1" thickTop="1" thickBot="1" x14ac:dyDescent="0.25">
      <c r="A27" s="21">
        <v>1177</v>
      </c>
      <c r="B27" s="23" t="s">
        <v>400</v>
      </c>
      <c r="C27" s="324" t="s">
        <v>401</v>
      </c>
      <c r="D27" s="97" t="s">
        <v>402</v>
      </c>
      <c r="E27" s="98" t="s">
        <v>403</v>
      </c>
    </row>
    <row r="28" spans="1:5" ht="44.25" customHeight="1" thickTop="1" thickBot="1" x14ac:dyDescent="0.25">
      <c r="A28" s="21">
        <v>581</v>
      </c>
      <c r="B28" s="23" t="s">
        <v>408</v>
      </c>
      <c r="C28" s="103" t="s">
        <v>409</v>
      </c>
      <c r="D28" s="104" t="s">
        <v>404</v>
      </c>
      <c r="E28" s="105" t="s">
        <v>2071</v>
      </c>
    </row>
    <row r="29" spans="1:5" ht="44.25" customHeight="1" thickTop="1" thickBot="1" x14ac:dyDescent="0.25">
      <c r="A29" s="21">
        <v>315</v>
      </c>
      <c r="B29" s="22" t="s">
        <v>410</v>
      </c>
      <c r="C29" s="131" t="s">
        <v>411</v>
      </c>
      <c r="D29" s="97" t="s">
        <v>412</v>
      </c>
      <c r="E29" s="98" t="s">
        <v>413</v>
      </c>
    </row>
    <row r="30" spans="1:5" ht="44.25" customHeight="1" thickTop="1" thickBot="1" x14ac:dyDescent="0.25">
      <c r="A30" s="28">
        <v>1031</v>
      </c>
      <c r="B30" s="29"/>
      <c r="C30" s="323" t="s">
        <v>421</v>
      </c>
      <c r="D30" s="104" t="s">
        <v>419</v>
      </c>
      <c r="E30" s="105" t="s">
        <v>420</v>
      </c>
    </row>
    <row r="31" spans="1:5" ht="44.25" customHeight="1" thickTop="1" thickBot="1" x14ac:dyDescent="0.25">
      <c r="A31" s="21">
        <v>411</v>
      </c>
      <c r="B31" s="23" t="s">
        <v>425</v>
      </c>
      <c r="C31" s="174" t="s">
        <v>426</v>
      </c>
      <c r="D31" s="325" t="s">
        <v>427</v>
      </c>
      <c r="E31" s="326" t="s">
        <v>428</v>
      </c>
    </row>
    <row r="32" spans="1:5" s="38" customFormat="1" ht="44.25" customHeight="1" thickTop="1" thickBot="1" x14ac:dyDescent="0.25">
      <c r="A32" s="33">
        <v>1190</v>
      </c>
      <c r="B32" s="259" t="s">
        <v>1639</v>
      </c>
      <c r="C32" s="208" t="s">
        <v>1640</v>
      </c>
      <c r="D32" s="209" t="s">
        <v>1641</v>
      </c>
      <c r="E32" s="210" t="s">
        <v>1642</v>
      </c>
    </row>
    <row r="33" spans="1:5" s="38" customFormat="1" ht="44.25" customHeight="1" thickTop="1" thickBot="1" x14ac:dyDescent="0.25">
      <c r="A33" s="33">
        <v>1221</v>
      </c>
      <c r="B33" s="259" t="s">
        <v>1643</v>
      </c>
      <c r="C33" s="138" t="s">
        <v>1644</v>
      </c>
      <c r="D33" s="139" t="s">
        <v>1645</v>
      </c>
      <c r="E33" s="140" t="s">
        <v>1646</v>
      </c>
    </row>
    <row r="34" spans="1:5" s="38" customFormat="1" ht="44.25" customHeight="1" thickTop="1" thickBot="1" x14ac:dyDescent="0.25">
      <c r="A34" s="138">
        <v>592</v>
      </c>
      <c r="B34" s="211" t="s">
        <v>1647</v>
      </c>
      <c r="C34" s="142" t="s">
        <v>1648</v>
      </c>
      <c r="D34" s="146" t="s">
        <v>1649</v>
      </c>
      <c r="E34" s="147" t="s">
        <v>1650</v>
      </c>
    </row>
    <row r="35" spans="1:5" s="38" customFormat="1" ht="44.25" customHeight="1" thickTop="1" thickBot="1" x14ac:dyDescent="0.25">
      <c r="A35" s="138">
        <v>638</v>
      </c>
      <c r="B35" s="169" t="s">
        <v>1651</v>
      </c>
      <c r="C35" s="170" t="s">
        <v>1652</v>
      </c>
      <c r="D35" s="169" t="s">
        <v>1653</v>
      </c>
      <c r="E35" s="170" t="s">
        <v>1654</v>
      </c>
    </row>
    <row r="36" spans="1:5" s="38" customFormat="1" ht="44.25" customHeight="1" thickTop="1" thickBot="1" x14ac:dyDescent="0.25">
      <c r="A36" s="33">
        <v>1194</v>
      </c>
      <c r="B36" s="34" t="s">
        <v>1657</v>
      </c>
      <c r="C36" s="153" t="s">
        <v>1658</v>
      </c>
      <c r="D36" s="154" t="s">
        <v>1655</v>
      </c>
      <c r="E36" s="155" t="s">
        <v>1656</v>
      </c>
    </row>
    <row r="37" spans="1:5" s="38" customFormat="1" ht="44.25" customHeight="1" thickTop="1" thickBot="1" x14ac:dyDescent="0.25">
      <c r="A37" s="33">
        <v>472</v>
      </c>
      <c r="B37" s="34" t="s">
        <v>1659</v>
      </c>
      <c r="C37" s="138" t="s">
        <v>1660</v>
      </c>
      <c r="D37" s="139" t="s">
        <v>1661</v>
      </c>
      <c r="E37" s="140" t="s">
        <v>1662</v>
      </c>
    </row>
    <row r="38" spans="1:5" s="38" customFormat="1" ht="44.25" customHeight="1" thickTop="1" thickBot="1" x14ac:dyDescent="0.25">
      <c r="A38" s="142">
        <v>750</v>
      </c>
      <c r="B38" s="146" t="s">
        <v>1668</v>
      </c>
      <c r="C38" s="330" t="s">
        <v>1669</v>
      </c>
      <c r="D38" s="146" t="s">
        <v>1663</v>
      </c>
      <c r="E38" s="147" t="s">
        <v>1664</v>
      </c>
    </row>
    <row r="39" spans="1:5" s="38" customFormat="1" ht="44.25" customHeight="1" thickTop="1" thickBot="1" x14ac:dyDescent="0.25">
      <c r="A39" s="138">
        <v>163</v>
      </c>
      <c r="B39" s="169" t="s">
        <v>1670</v>
      </c>
      <c r="C39" s="332" t="s">
        <v>1671</v>
      </c>
      <c r="D39" s="169" t="s">
        <v>1672</v>
      </c>
      <c r="E39" s="170" t="s">
        <v>1673</v>
      </c>
    </row>
    <row r="40" spans="1:5" s="38" customFormat="1" ht="44.25" customHeight="1" thickTop="1" x14ac:dyDescent="0.2">
      <c r="A40" s="138">
        <v>811</v>
      </c>
      <c r="B40" s="139" t="s">
        <v>1678</v>
      </c>
      <c r="C40" s="140" t="s">
        <v>1679</v>
      </c>
      <c r="D40" s="139" t="s">
        <v>1680</v>
      </c>
      <c r="E40" s="140" t="s">
        <v>1681</v>
      </c>
    </row>
    <row r="41" spans="1:5" s="38" customFormat="1" ht="44.25" customHeight="1" thickBot="1" x14ac:dyDescent="0.25">
      <c r="A41" s="142">
        <v>1020</v>
      </c>
      <c r="B41" s="146" t="s">
        <v>1686</v>
      </c>
      <c r="C41" s="147" t="s">
        <v>1687</v>
      </c>
      <c r="D41" s="146" t="s">
        <v>1684</v>
      </c>
      <c r="E41" s="147" t="s">
        <v>1685</v>
      </c>
    </row>
    <row r="42" spans="1:5" s="24" customFormat="1" ht="44.25" customHeight="1" thickTop="1" x14ac:dyDescent="0.2">
      <c r="A42" s="107">
        <v>658</v>
      </c>
      <c r="B42" s="108" t="s">
        <v>256</v>
      </c>
      <c r="C42" s="109" t="s">
        <v>257</v>
      </c>
      <c r="D42" s="139" t="s">
        <v>1688</v>
      </c>
      <c r="E42" s="140" t="s">
        <v>1689</v>
      </c>
    </row>
    <row r="43" spans="1:5" s="38" customFormat="1" ht="44.25" customHeight="1" thickBot="1" x14ac:dyDescent="0.25">
      <c r="A43" s="142">
        <v>690</v>
      </c>
      <c r="B43" s="146" t="s">
        <v>1695</v>
      </c>
      <c r="C43" s="147" t="s">
        <v>1696</v>
      </c>
      <c r="D43" s="146" t="s">
        <v>1693</v>
      </c>
      <c r="E43" s="147" t="s">
        <v>1694</v>
      </c>
    </row>
    <row r="44" spans="1:5" s="38" customFormat="1" ht="44.25" customHeight="1" thickTop="1" thickBot="1" x14ac:dyDescent="0.25">
      <c r="A44" s="138">
        <v>791</v>
      </c>
      <c r="B44" s="211" t="s">
        <v>1754</v>
      </c>
      <c r="C44" s="138" t="s">
        <v>1755</v>
      </c>
      <c r="D44" s="139" t="s">
        <v>1756</v>
      </c>
      <c r="E44" s="140" t="s">
        <v>1757</v>
      </c>
    </row>
    <row r="45" spans="1:5" s="38" customFormat="1" ht="44.25" customHeight="1" thickTop="1" thickBot="1" x14ac:dyDescent="0.25">
      <c r="A45" s="33">
        <v>467</v>
      </c>
      <c r="B45" s="34" t="s">
        <v>1699</v>
      </c>
      <c r="C45" s="153" t="s">
        <v>1700</v>
      </c>
      <c r="D45" s="154" t="s">
        <v>1697</v>
      </c>
      <c r="E45" s="155" t="s">
        <v>1698</v>
      </c>
    </row>
    <row r="46" spans="1:5" s="38" customFormat="1" ht="44.25" customHeight="1" thickTop="1" thickBot="1" x14ac:dyDescent="0.25">
      <c r="A46" s="33">
        <v>225</v>
      </c>
      <c r="B46" s="61" t="s">
        <v>1758</v>
      </c>
      <c r="C46" s="220" t="s">
        <v>1759</v>
      </c>
      <c r="D46" s="221" t="s">
        <v>1760</v>
      </c>
      <c r="E46" s="222" t="s">
        <v>1761</v>
      </c>
    </row>
    <row r="47" spans="1:5" s="215" customFormat="1" ht="44.25" customHeight="1" thickTop="1" thickBot="1" x14ac:dyDescent="0.25">
      <c r="A47" s="216">
        <v>551</v>
      </c>
      <c r="B47" s="217" t="s">
        <v>1705</v>
      </c>
      <c r="C47" s="218" t="s">
        <v>1706</v>
      </c>
      <c r="D47" s="217" t="s">
        <v>1707</v>
      </c>
      <c r="E47" s="218" t="s">
        <v>1708</v>
      </c>
    </row>
    <row r="48" spans="1:5" s="38" customFormat="1" ht="44.25" customHeight="1" thickTop="1" thickBot="1" x14ac:dyDescent="0.25">
      <c r="A48" s="33">
        <v>110</v>
      </c>
      <c r="B48" s="61" t="s">
        <v>1766</v>
      </c>
      <c r="C48" s="207" t="s">
        <v>1767</v>
      </c>
      <c r="D48" s="169" t="s">
        <v>1768</v>
      </c>
      <c r="E48" s="170" t="s">
        <v>1769</v>
      </c>
    </row>
    <row r="49" spans="1:5" ht="44.25" customHeight="1" thickTop="1" thickBot="1" x14ac:dyDescent="0.25">
      <c r="A49" s="28">
        <v>1475</v>
      </c>
      <c r="B49" s="29" t="s">
        <v>446</v>
      </c>
      <c r="C49" s="107" t="s">
        <v>447</v>
      </c>
      <c r="D49" s="139" t="s">
        <v>1709</v>
      </c>
      <c r="E49" s="140" t="s">
        <v>1710</v>
      </c>
    </row>
    <row r="50" spans="1:5" s="38" customFormat="1" ht="44.25" customHeight="1" thickTop="1" thickBot="1" x14ac:dyDescent="0.25">
      <c r="A50" s="33">
        <v>1239</v>
      </c>
      <c r="B50" s="34" t="s">
        <v>1713</v>
      </c>
      <c r="C50" s="153" t="s">
        <v>1714</v>
      </c>
      <c r="D50" s="154" t="s">
        <v>1711</v>
      </c>
      <c r="E50" s="155" t="s">
        <v>1712</v>
      </c>
    </row>
    <row r="51" spans="1:5" s="38" customFormat="1" ht="44.25" customHeight="1" thickTop="1" thickBot="1" x14ac:dyDescent="0.25">
      <c r="A51" s="33">
        <v>1316</v>
      </c>
      <c r="B51" s="34" t="s">
        <v>1715</v>
      </c>
      <c r="C51" s="138" t="s">
        <v>1716</v>
      </c>
      <c r="D51" s="139" t="s">
        <v>1717</v>
      </c>
      <c r="E51" s="140" t="s">
        <v>1718</v>
      </c>
    </row>
    <row r="52" spans="1:5" s="38" customFormat="1" ht="44.25" customHeight="1" thickTop="1" thickBot="1" x14ac:dyDescent="0.25">
      <c r="A52" s="142">
        <v>474</v>
      </c>
      <c r="B52" s="146" t="s">
        <v>1726</v>
      </c>
      <c r="C52" s="147" t="s">
        <v>1727</v>
      </c>
      <c r="D52" s="146" t="s">
        <v>1721</v>
      </c>
      <c r="E52" s="147" t="s">
        <v>1722</v>
      </c>
    </row>
    <row r="53" spans="1:5" s="38" customFormat="1" ht="44.25" customHeight="1" thickTop="1" x14ac:dyDescent="0.2">
      <c r="A53" s="160">
        <v>322</v>
      </c>
      <c r="B53" s="161" t="s">
        <v>1730</v>
      </c>
      <c r="C53" s="162" t="s">
        <v>1731</v>
      </c>
      <c r="D53" s="161" t="s">
        <v>1733</v>
      </c>
      <c r="E53" s="162" t="s">
        <v>1734</v>
      </c>
    </row>
    <row r="54" spans="1:5" s="38" customFormat="1" ht="44.25" customHeight="1" thickBot="1" x14ac:dyDescent="0.25">
      <c r="A54" s="142">
        <v>1040</v>
      </c>
      <c r="B54" s="146" t="s">
        <v>1744</v>
      </c>
      <c r="C54" s="147" t="s">
        <v>1745</v>
      </c>
      <c r="D54" s="146" t="s">
        <v>1739</v>
      </c>
      <c r="E54" s="147" t="s">
        <v>1740</v>
      </c>
    </row>
    <row r="55" spans="1:5" s="31" customFormat="1" ht="44.25" customHeight="1" thickTop="1" thickBot="1" x14ac:dyDescent="0.25">
      <c r="A55" s="107">
        <v>1091</v>
      </c>
      <c r="B55" s="108" t="s">
        <v>1748</v>
      </c>
      <c r="C55" s="109" t="s">
        <v>1749</v>
      </c>
      <c r="D55" s="108" t="s">
        <v>1751</v>
      </c>
      <c r="E55" s="109" t="s">
        <v>1752</v>
      </c>
    </row>
    <row r="56" spans="1:5" s="38" customFormat="1" ht="44.25" customHeight="1" thickTop="1" thickBot="1" x14ac:dyDescent="0.25">
      <c r="A56" s="33">
        <v>401</v>
      </c>
      <c r="B56" s="34"/>
      <c r="C56" s="138" t="s">
        <v>1774</v>
      </c>
      <c r="D56" s="139" t="s">
        <v>1775</v>
      </c>
      <c r="E56" s="140" t="s">
        <v>1776</v>
      </c>
    </row>
    <row r="57" spans="1:5" s="38" customFormat="1" ht="44.25" customHeight="1" thickTop="1" thickBot="1" x14ac:dyDescent="0.25">
      <c r="A57" s="33">
        <v>50</v>
      </c>
      <c r="B57" s="61" t="s">
        <v>1777</v>
      </c>
      <c r="C57" s="212" t="s">
        <v>1778</v>
      </c>
      <c r="D57" s="213" t="s">
        <v>1779</v>
      </c>
      <c r="E57" s="214" t="s">
        <v>1780</v>
      </c>
    </row>
    <row r="58" spans="1:5" s="38" customFormat="1" ht="44.25" customHeight="1" thickTop="1" thickBot="1" x14ac:dyDescent="0.25">
      <c r="A58" s="33">
        <v>1024</v>
      </c>
      <c r="B58" s="34" t="s">
        <v>1783</v>
      </c>
      <c r="C58" s="150" t="s">
        <v>1784</v>
      </c>
      <c r="D58" s="151" t="s">
        <v>1781</v>
      </c>
      <c r="E58" s="152" t="s">
        <v>1782</v>
      </c>
    </row>
    <row r="59" spans="1:5" s="24" customFormat="1" ht="44.25" customHeight="1" thickTop="1" thickBot="1" x14ac:dyDescent="0.25">
      <c r="A59" s="21">
        <v>485</v>
      </c>
      <c r="B59" s="22" t="s">
        <v>176</v>
      </c>
      <c r="C59" s="107" t="s">
        <v>177</v>
      </c>
      <c r="D59" s="143" t="s">
        <v>1785</v>
      </c>
      <c r="E59" s="144" t="s">
        <v>1786</v>
      </c>
    </row>
    <row r="60" spans="1:5" s="38" customFormat="1" ht="44.25" customHeight="1" thickTop="1" thickBot="1" x14ac:dyDescent="0.25">
      <c r="A60" s="153">
        <v>203</v>
      </c>
      <c r="B60" s="154" t="s">
        <v>1795</v>
      </c>
      <c r="C60" s="155" t="s">
        <v>1796</v>
      </c>
      <c r="D60" s="154" t="s">
        <v>1787</v>
      </c>
      <c r="E60" s="155" t="s">
        <v>1788</v>
      </c>
    </row>
    <row r="61" spans="1:5" s="38" customFormat="1" ht="44.25" customHeight="1" thickTop="1" thickBot="1" x14ac:dyDescent="0.25">
      <c r="A61" s="150">
        <v>1</v>
      </c>
      <c r="B61" s="151" t="s">
        <v>1789</v>
      </c>
      <c r="C61" s="152" t="s">
        <v>1790</v>
      </c>
      <c r="D61" s="151" t="s">
        <v>1791</v>
      </c>
      <c r="E61" s="152" t="s">
        <v>1792</v>
      </c>
    </row>
    <row r="62" spans="1:5" s="38" customFormat="1" ht="44.25" customHeight="1" thickTop="1" thickBot="1" x14ac:dyDescent="0.25">
      <c r="A62" s="142">
        <v>1667</v>
      </c>
      <c r="B62" s="219" t="s">
        <v>1797</v>
      </c>
      <c r="C62" s="153" t="s">
        <v>1798</v>
      </c>
      <c r="D62" s="154" t="s">
        <v>1793</v>
      </c>
      <c r="E62" s="155" t="s">
        <v>1794</v>
      </c>
    </row>
    <row r="63" spans="1:5" s="38" customFormat="1" ht="44.25" customHeight="1" thickTop="1" thickBot="1" x14ac:dyDescent="0.25">
      <c r="A63" s="138">
        <v>967</v>
      </c>
      <c r="B63" s="169" t="s">
        <v>1799</v>
      </c>
      <c r="C63" s="170" t="s">
        <v>1800</v>
      </c>
      <c r="D63" s="169" t="s">
        <v>1801</v>
      </c>
      <c r="E63" s="170" t="s">
        <v>1802</v>
      </c>
    </row>
    <row r="64" spans="1:5" s="38" customFormat="1" ht="44.25" customHeight="1" thickTop="1" thickBot="1" x14ac:dyDescent="0.25">
      <c r="A64" s="33">
        <v>852</v>
      </c>
      <c r="B64" s="34" t="s">
        <v>1805</v>
      </c>
      <c r="C64" s="142" t="s">
        <v>1806</v>
      </c>
      <c r="D64" s="146" t="s">
        <v>1803</v>
      </c>
      <c r="E64" s="147" t="s">
        <v>1804</v>
      </c>
    </row>
    <row r="65" spans="1:5" s="38" customFormat="1" ht="44.25" customHeight="1" thickTop="1" thickBot="1" x14ac:dyDescent="0.25">
      <c r="A65" s="33">
        <v>1312</v>
      </c>
      <c r="B65" s="34" t="s">
        <v>1809</v>
      </c>
      <c r="C65" s="150" t="s">
        <v>1810</v>
      </c>
      <c r="D65" s="151" t="s">
        <v>1807</v>
      </c>
      <c r="E65" s="152" t="s">
        <v>1808</v>
      </c>
    </row>
    <row r="66" spans="1:5" s="38" customFormat="1" ht="44.25" customHeight="1" thickTop="1" thickBot="1" x14ac:dyDescent="0.25">
      <c r="A66" s="33">
        <v>1500</v>
      </c>
      <c r="B66" s="34" t="s">
        <v>1813</v>
      </c>
      <c r="C66" s="142" t="s">
        <v>1814</v>
      </c>
      <c r="D66" s="146" t="s">
        <v>1811</v>
      </c>
      <c r="E66" s="147" t="s">
        <v>1812</v>
      </c>
    </row>
    <row r="67" spans="1:5" s="38" customFormat="1" ht="44.25" customHeight="1" thickTop="1" thickBot="1" x14ac:dyDescent="0.25">
      <c r="A67" s="150">
        <v>1382</v>
      </c>
      <c r="B67" s="151" t="s">
        <v>1817</v>
      </c>
      <c r="C67" s="152" t="s">
        <v>1818</v>
      </c>
      <c r="D67" s="151" t="s">
        <v>1815</v>
      </c>
      <c r="E67" s="152" t="s">
        <v>1816</v>
      </c>
    </row>
    <row r="68" spans="1:5" s="38" customFormat="1" ht="44.25" customHeight="1" thickTop="1" thickBot="1" x14ac:dyDescent="0.25">
      <c r="A68" s="33">
        <v>1531</v>
      </c>
      <c r="B68" s="41" t="s">
        <v>1821</v>
      </c>
      <c r="C68" s="142" t="s">
        <v>1822</v>
      </c>
      <c r="D68" s="146" t="s">
        <v>1819</v>
      </c>
      <c r="E68" s="147" t="s">
        <v>1820</v>
      </c>
    </row>
    <row r="69" spans="1:5" s="38" customFormat="1" ht="44.25" customHeight="1" thickTop="1" thickBot="1" x14ac:dyDescent="0.25">
      <c r="A69" s="33">
        <v>749</v>
      </c>
      <c r="B69" s="34" t="s">
        <v>1825</v>
      </c>
      <c r="C69" s="138" t="s">
        <v>1826</v>
      </c>
      <c r="D69" s="139" t="s">
        <v>1823</v>
      </c>
      <c r="E69" s="140" t="s">
        <v>1824</v>
      </c>
    </row>
    <row r="70" spans="1:5" s="38" customFormat="1" ht="44.25" customHeight="1" thickTop="1" thickBot="1" x14ac:dyDescent="0.25">
      <c r="A70" s="33">
        <v>520</v>
      </c>
      <c r="B70" s="34" t="s">
        <v>1827</v>
      </c>
      <c r="C70" s="208" t="s">
        <v>1828</v>
      </c>
      <c r="D70" s="209" t="s">
        <v>1829</v>
      </c>
      <c r="E70" s="210" t="s">
        <v>1830</v>
      </c>
    </row>
    <row r="71" spans="1:5" s="38" customFormat="1" ht="44.25" customHeight="1" thickTop="1" thickBot="1" x14ac:dyDescent="0.25">
      <c r="A71" s="33">
        <v>1011</v>
      </c>
      <c r="B71" s="34" t="s">
        <v>1833</v>
      </c>
      <c r="C71" s="138" t="s">
        <v>1834</v>
      </c>
      <c r="D71" s="139" t="s">
        <v>1831</v>
      </c>
      <c r="E71" s="140" t="s">
        <v>1832</v>
      </c>
    </row>
    <row r="72" spans="1:5" s="38" customFormat="1" ht="44.25" customHeight="1" thickTop="1" thickBot="1" x14ac:dyDescent="0.25">
      <c r="A72" s="33">
        <v>622</v>
      </c>
      <c r="B72" s="34" t="s">
        <v>1837</v>
      </c>
      <c r="C72" s="148" t="s">
        <v>1838</v>
      </c>
      <c r="D72" s="166" t="s">
        <v>1835</v>
      </c>
      <c r="E72" s="167" t="s">
        <v>1836</v>
      </c>
    </row>
    <row r="73" spans="1:5" s="62" customFormat="1" ht="44.25" customHeight="1" thickTop="1" thickBot="1" x14ac:dyDescent="0.25">
      <c r="A73" s="33">
        <v>1061</v>
      </c>
      <c r="B73" s="34" t="s">
        <v>1839</v>
      </c>
      <c r="C73" s="153" t="s">
        <v>1840</v>
      </c>
      <c r="D73" s="154" t="s">
        <v>1835</v>
      </c>
      <c r="E73" s="155" t="s">
        <v>1836</v>
      </c>
    </row>
    <row r="74" spans="1:5" s="38" customFormat="1" ht="44.25" customHeight="1" thickTop="1" thickBot="1" x14ac:dyDescent="0.25">
      <c r="A74" s="33">
        <v>595</v>
      </c>
      <c r="B74" s="34" t="s">
        <v>1844</v>
      </c>
      <c r="C74" s="138" t="s">
        <v>1845</v>
      </c>
      <c r="D74" s="139" t="s">
        <v>1841</v>
      </c>
      <c r="E74" s="140" t="s">
        <v>1842</v>
      </c>
    </row>
    <row r="75" spans="1:5" s="38" customFormat="1" ht="44.25" customHeight="1" thickTop="1" thickBot="1" x14ac:dyDescent="0.25">
      <c r="A75" s="153">
        <v>550</v>
      </c>
      <c r="B75" s="154" t="s">
        <v>1911</v>
      </c>
      <c r="C75" s="155" t="s">
        <v>1912</v>
      </c>
      <c r="D75" s="149" t="s">
        <v>1849</v>
      </c>
      <c r="E75" s="335" t="s">
        <v>1850</v>
      </c>
    </row>
    <row r="76" spans="1:5" s="38" customFormat="1" ht="44.25" customHeight="1" thickTop="1" thickBot="1" x14ac:dyDescent="0.25">
      <c r="A76" s="33">
        <v>833</v>
      </c>
      <c r="B76" s="34" t="s">
        <v>1855</v>
      </c>
      <c r="C76" s="150" t="s">
        <v>1856</v>
      </c>
      <c r="D76" s="151" t="s">
        <v>1857</v>
      </c>
      <c r="E76" s="152" t="s">
        <v>1858</v>
      </c>
    </row>
    <row r="77" spans="1:5" s="38" customFormat="1" ht="44.25" customHeight="1" thickTop="1" thickBot="1" x14ac:dyDescent="0.25">
      <c r="A77" s="33">
        <v>608</v>
      </c>
      <c r="B77" s="34" t="s">
        <v>1861</v>
      </c>
      <c r="C77" s="142" t="s">
        <v>1862</v>
      </c>
      <c r="D77" s="146" t="s">
        <v>1859</v>
      </c>
      <c r="E77" s="147" t="s">
        <v>1860</v>
      </c>
    </row>
    <row r="78" spans="1:5" s="38" customFormat="1" ht="44.25" customHeight="1" thickTop="1" thickBot="1" x14ac:dyDescent="0.25">
      <c r="A78" s="33">
        <v>334</v>
      </c>
      <c r="B78" s="61" t="s">
        <v>1863</v>
      </c>
      <c r="C78" s="207" t="s">
        <v>1864</v>
      </c>
      <c r="D78" s="169" t="s">
        <v>1865</v>
      </c>
      <c r="E78" s="170" t="s">
        <v>1866</v>
      </c>
    </row>
    <row r="79" spans="1:5" s="38" customFormat="1" ht="44.25" customHeight="1" thickTop="1" thickBot="1" x14ac:dyDescent="0.25">
      <c r="A79" s="33">
        <v>1681</v>
      </c>
      <c r="B79" s="34" t="s">
        <v>1869</v>
      </c>
      <c r="C79" s="153" t="s">
        <v>1870</v>
      </c>
      <c r="D79" s="154" t="s">
        <v>1867</v>
      </c>
      <c r="E79" s="155" t="s">
        <v>1868</v>
      </c>
    </row>
    <row r="80" spans="1:5" s="38" customFormat="1" ht="44.25" customHeight="1" thickTop="1" thickBot="1" x14ac:dyDescent="0.25">
      <c r="A80" s="33">
        <v>94</v>
      </c>
      <c r="B80" s="34" t="s">
        <v>1871</v>
      </c>
      <c r="C80" s="138" t="s">
        <v>1872</v>
      </c>
      <c r="D80" s="139" t="s">
        <v>1873</v>
      </c>
      <c r="E80" s="140" t="s">
        <v>1874</v>
      </c>
    </row>
    <row r="81" spans="1:5" s="38" customFormat="1" ht="44.25" customHeight="1" thickTop="1" thickBot="1" x14ac:dyDescent="0.25">
      <c r="A81" s="33">
        <v>953</v>
      </c>
      <c r="B81" s="34" t="s">
        <v>1877</v>
      </c>
      <c r="C81" s="142" t="s">
        <v>1878</v>
      </c>
      <c r="D81" s="146" t="s">
        <v>1875</v>
      </c>
      <c r="E81" s="147" t="s">
        <v>1876</v>
      </c>
    </row>
    <row r="82" spans="1:5" s="38" customFormat="1" ht="44.25" customHeight="1" thickTop="1" thickBot="1" x14ac:dyDescent="0.25">
      <c r="A82" s="33">
        <v>625</v>
      </c>
      <c r="B82" s="61" t="s">
        <v>1879</v>
      </c>
      <c r="C82" s="207" t="s">
        <v>1880</v>
      </c>
      <c r="D82" s="169" t="s">
        <v>1881</v>
      </c>
      <c r="E82" s="170" t="s">
        <v>1882</v>
      </c>
    </row>
    <row r="83" spans="1:5" s="35" customFormat="1" ht="44.25" customHeight="1" thickTop="1" thickBot="1" x14ac:dyDescent="0.25">
      <c r="A83" s="33">
        <v>1384</v>
      </c>
      <c r="B83" s="34" t="s">
        <v>1885</v>
      </c>
      <c r="C83" s="142" t="s">
        <v>1886</v>
      </c>
      <c r="D83" s="146" t="s">
        <v>1883</v>
      </c>
      <c r="E83" s="147" t="s">
        <v>1884</v>
      </c>
    </row>
    <row r="84" spans="1:5" s="38" customFormat="1" ht="44.25" customHeight="1" thickTop="1" thickBot="1" x14ac:dyDescent="0.25">
      <c r="A84" s="33">
        <v>1010</v>
      </c>
      <c r="B84" s="34" t="s">
        <v>1889</v>
      </c>
      <c r="C84" s="138" t="s">
        <v>1890</v>
      </c>
      <c r="D84" s="139" t="s">
        <v>1887</v>
      </c>
      <c r="E84" s="140" t="s">
        <v>1888</v>
      </c>
    </row>
    <row r="85" spans="1:5" s="38" customFormat="1" ht="44.25" customHeight="1" thickTop="1" thickBot="1" x14ac:dyDescent="0.25">
      <c r="A85" s="33">
        <v>978</v>
      </c>
      <c r="B85" s="34"/>
      <c r="C85" s="142" t="s">
        <v>1893</v>
      </c>
      <c r="D85" s="146" t="s">
        <v>1891</v>
      </c>
      <c r="E85" s="147" t="s">
        <v>1892</v>
      </c>
    </row>
    <row r="86" spans="1:5" s="38" customFormat="1" ht="44.25" customHeight="1" thickTop="1" thickBot="1" x14ac:dyDescent="0.25">
      <c r="A86" s="33">
        <v>1668</v>
      </c>
      <c r="B86" s="34" t="s">
        <v>1896</v>
      </c>
      <c r="C86" s="138" t="s">
        <v>1897</v>
      </c>
      <c r="D86" s="139" t="s">
        <v>1894</v>
      </c>
      <c r="E86" s="140" t="s">
        <v>1895</v>
      </c>
    </row>
    <row r="87" spans="1:5" s="38" customFormat="1" ht="44.25" customHeight="1" thickTop="1" thickBot="1" x14ac:dyDescent="0.25">
      <c r="A87" s="33">
        <v>1352</v>
      </c>
      <c r="B87" s="34" t="s">
        <v>1900</v>
      </c>
      <c r="C87" s="142" t="s">
        <v>1901</v>
      </c>
      <c r="D87" s="146" t="s">
        <v>1898</v>
      </c>
      <c r="E87" s="147" t="s">
        <v>1899</v>
      </c>
    </row>
    <row r="88" spans="1:5" s="38" customFormat="1" ht="44.25" customHeight="1" thickTop="1" thickBot="1" x14ac:dyDescent="0.25">
      <c r="A88" s="33">
        <v>743</v>
      </c>
      <c r="B88" s="34" t="s">
        <v>1902</v>
      </c>
      <c r="C88" s="150" t="s">
        <v>1903</v>
      </c>
      <c r="D88" s="151" t="s">
        <v>1904</v>
      </c>
      <c r="E88" s="152" t="s">
        <v>1905</v>
      </c>
    </row>
    <row r="89" spans="1:5" s="35" customFormat="1" ht="44.25" customHeight="1" thickTop="1" thickBot="1" x14ac:dyDescent="0.25">
      <c r="A89" s="33">
        <v>753</v>
      </c>
      <c r="B89" s="34"/>
      <c r="C89" s="142" t="s">
        <v>1908</v>
      </c>
      <c r="D89" s="146" t="s">
        <v>1906</v>
      </c>
      <c r="E89" s="147" t="s">
        <v>1907</v>
      </c>
    </row>
    <row r="90" spans="1:5" s="38" customFormat="1" ht="44.25" customHeight="1" thickTop="1" thickBot="1" x14ac:dyDescent="0.25">
      <c r="A90" s="138">
        <v>839</v>
      </c>
      <c r="B90" s="139" t="s">
        <v>1913</v>
      </c>
      <c r="C90" s="140" t="s">
        <v>1914</v>
      </c>
      <c r="D90" s="139" t="s">
        <v>1909</v>
      </c>
      <c r="E90" s="140" t="s">
        <v>1910</v>
      </c>
    </row>
    <row r="91" spans="1:5" s="38" customFormat="1" ht="44.25" customHeight="1" thickTop="1" thickBot="1" x14ac:dyDescent="0.25">
      <c r="A91" s="33">
        <v>1199</v>
      </c>
      <c r="B91" s="34" t="s">
        <v>1917</v>
      </c>
      <c r="C91" s="142" t="s">
        <v>1918</v>
      </c>
      <c r="D91" s="146" t="s">
        <v>1915</v>
      </c>
      <c r="E91" s="147" t="s">
        <v>1916</v>
      </c>
    </row>
    <row r="92" spans="1:5" s="38" customFormat="1" ht="44.25" customHeight="1" thickTop="1" thickBot="1" x14ac:dyDescent="0.25">
      <c r="A92" s="33">
        <v>795</v>
      </c>
      <c r="B92" s="34" t="s">
        <v>1921</v>
      </c>
      <c r="C92" s="138" t="s">
        <v>1922</v>
      </c>
      <c r="D92" s="139" t="s">
        <v>1919</v>
      </c>
      <c r="E92" s="140" t="s">
        <v>1920</v>
      </c>
    </row>
    <row r="93" spans="1:5" s="38" customFormat="1" ht="44.25" customHeight="1" thickTop="1" thickBot="1" x14ac:dyDescent="0.25">
      <c r="A93" s="223">
        <v>1391</v>
      </c>
      <c r="B93" s="224" t="s">
        <v>1925</v>
      </c>
      <c r="C93" s="153" t="s">
        <v>1926</v>
      </c>
      <c r="D93" s="154" t="s">
        <v>1923</v>
      </c>
      <c r="E93" s="155" t="s">
        <v>1924</v>
      </c>
    </row>
    <row r="94" spans="1:5" s="38" customFormat="1" ht="44.25" customHeight="1" thickTop="1" thickBot="1" x14ac:dyDescent="0.25">
      <c r="A94" s="33">
        <v>213</v>
      </c>
      <c r="B94" s="61" t="s">
        <v>1927</v>
      </c>
      <c r="C94" s="207" t="s">
        <v>1928</v>
      </c>
      <c r="D94" s="169" t="s">
        <v>1929</v>
      </c>
      <c r="E94" s="170" t="s">
        <v>1930</v>
      </c>
    </row>
    <row r="95" spans="1:5" s="38" customFormat="1" ht="44.25" customHeight="1" thickTop="1" thickBot="1" x14ac:dyDescent="0.25">
      <c r="A95" s="33">
        <v>1303</v>
      </c>
      <c r="B95" s="34" t="s">
        <v>1935</v>
      </c>
      <c r="C95" s="142" t="s">
        <v>1936</v>
      </c>
      <c r="D95" s="146" t="s">
        <v>1625</v>
      </c>
      <c r="E95" s="147" t="s">
        <v>1622</v>
      </c>
    </row>
    <row r="96" spans="1:5" s="38" customFormat="1" ht="44.25" customHeight="1" thickTop="1" thickBot="1" x14ac:dyDescent="0.25">
      <c r="A96" s="138">
        <v>1354</v>
      </c>
      <c r="B96" s="169" t="s">
        <v>1937</v>
      </c>
      <c r="C96" s="170" t="s">
        <v>1938</v>
      </c>
      <c r="D96" s="169" t="s">
        <v>1939</v>
      </c>
      <c r="E96" s="170" t="s">
        <v>1940</v>
      </c>
    </row>
    <row r="97" spans="1:5" s="38" customFormat="1" ht="44.25" customHeight="1" thickTop="1" thickBot="1" x14ac:dyDescent="0.25">
      <c r="A97" s="33">
        <v>657</v>
      </c>
      <c r="B97" s="259" t="s">
        <v>1944</v>
      </c>
      <c r="C97" s="142" t="s">
        <v>1945</v>
      </c>
      <c r="D97" s="146" t="s">
        <v>1946</v>
      </c>
      <c r="E97" s="147" t="s">
        <v>1947</v>
      </c>
    </row>
    <row r="98" spans="1:5" s="38" customFormat="1" ht="44.25" customHeight="1" thickTop="1" thickBot="1" x14ac:dyDescent="0.25">
      <c r="A98" s="33">
        <v>529</v>
      </c>
      <c r="B98" s="34" t="s">
        <v>1950</v>
      </c>
      <c r="C98" s="138" t="s">
        <v>1951</v>
      </c>
      <c r="D98" s="139" t="s">
        <v>1948</v>
      </c>
      <c r="E98" s="140" t="s">
        <v>1949</v>
      </c>
    </row>
    <row r="99" spans="1:5" s="38" customFormat="1" ht="44.25" customHeight="1" thickTop="1" thickBot="1" x14ac:dyDescent="0.25">
      <c r="A99" s="33">
        <v>302</v>
      </c>
      <c r="B99" s="41" t="s">
        <v>1952</v>
      </c>
      <c r="C99" s="333" t="s">
        <v>1953</v>
      </c>
      <c r="D99" s="146" t="s">
        <v>1954</v>
      </c>
      <c r="E99" s="147" t="s">
        <v>1955</v>
      </c>
    </row>
    <row r="100" spans="1:5" ht="44.25" customHeight="1" thickTop="1" thickBot="1" x14ac:dyDescent="0.25">
      <c r="A100" s="25">
        <v>992</v>
      </c>
      <c r="B100" s="27" t="s">
        <v>243</v>
      </c>
      <c r="C100" s="163" t="s">
        <v>244</v>
      </c>
      <c r="D100" s="312" t="s">
        <v>1956</v>
      </c>
      <c r="E100" s="311" t="s">
        <v>1957</v>
      </c>
    </row>
    <row r="101" spans="1:5" s="38" customFormat="1" ht="44.25" customHeight="1" thickTop="1" thickBot="1" x14ac:dyDescent="0.25">
      <c r="A101" s="33">
        <v>1189</v>
      </c>
      <c r="B101" s="34" t="s">
        <v>1960</v>
      </c>
      <c r="C101" s="142" t="s">
        <v>1961</v>
      </c>
      <c r="D101" s="146" t="s">
        <v>1958</v>
      </c>
      <c r="E101" s="147" t="s">
        <v>1959</v>
      </c>
    </row>
    <row r="102" spans="1:5" s="38" customFormat="1" ht="44.25" customHeight="1" thickTop="1" thickBot="1" x14ac:dyDescent="0.25">
      <c r="A102" s="148">
        <v>722</v>
      </c>
      <c r="B102" s="225" t="s">
        <v>1964</v>
      </c>
      <c r="C102" s="150" t="s">
        <v>1965</v>
      </c>
      <c r="D102" s="151" t="s">
        <v>1962</v>
      </c>
      <c r="E102" s="152" t="s">
        <v>1963</v>
      </c>
    </row>
    <row r="103" spans="1:5" s="38" customFormat="1" ht="44.25" customHeight="1" thickTop="1" thickBot="1" x14ac:dyDescent="0.25">
      <c r="A103" s="33">
        <v>1392</v>
      </c>
      <c r="B103" s="34" t="s">
        <v>1968</v>
      </c>
      <c r="C103" s="142" t="s">
        <v>1969</v>
      </c>
      <c r="D103" s="146" t="s">
        <v>1966</v>
      </c>
      <c r="E103" s="147" t="s">
        <v>1967</v>
      </c>
    </row>
    <row r="104" spans="1:5" s="38" customFormat="1" ht="44.25" customHeight="1" thickTop="1" thickBot="1" x14ac:dyDescent="0.25">
      <c r="A104" s="33">
        <v>278</v>
      </c>
      <c r="B104" s="34"/>
      <c r="C104" s="138" t="s">
        <v>1970</v>
      </c>
      <c r="D104" s="139" t="s">
        <v>1971</v>
      </c>
      <c r="E104" s="140" t="s">
        <v>1972</v>
      </c>
    </row>
    <row r="105" spans="1:5" s="38" customFormat="1" ht="44.25" customHeight="1" thickTop="1" thickBot="1" x14ac:dyDescent="0.25">
      <c r="A105" s="138">
        <v>1349</v>
      </c>
      <c r="B105" s="211" t="s">
        <v>1973</v>
      </c>
      <c r="C105" s="142" t="s">
        <v>1974</v>
      </c>
      <c r="D105" s="146" t="s">
        <v>1975</v>
      </c>
      <c r="E105" s="147" t="s">
        <v>1976</v>
      </c>
    </row>
    <row r="106" spans="1:5" ht="44.25" customHeight="1" thickTop="1" thickBot="1" x14ac:dyDescent="0.25">
      <c r="A106" s="138">
        <v>1027</v>
      </c>
      <c r="B106" s="169" t="s">
        <v>1979</v>
      </c>
      <c r="C106" s="170" t="s">
        <v>1980</v>
      </c>
      <c r="D106" s="169" t="s">
        <v>1977</v>
      </c>
      <c r="E106" s="170" t="s">
        <v>1978</v>
      </c>
    </row>
    <row r="107" spans="1:5" s="38" customFormat="1" ht="44.25" customHeight="1" thickTop="1" thickBot="1" x14ac:dyDescent="0.25">
      <c r="A107" s="33">
        <v>1013</v>
      </c>
      <c r="B107" s="34" t="s">
        <v>1703</v>
      </c>
      <c r="C107" s="142" t="s">
        <v>1704</v>
      </c>
      <c r="D107" s="146" t="s">
        <v>1701</v>
      </c>
      <c r="E107" s="147" t="s">
        <v>1702</v>
      </c>
    </row>
    <row r="108" spans="1:5" s="38" customFormat="1" ht="44.25" customHeight="1" thickTop="1" thickBot="1" x14ac:dyDescent="0.25">
      <c r="A108" s="33">
        <v>1121</v>
      </c>
      <c r="B108" s="34" t="s">
        <v>1764</v>
      </c>
      <c r="C108" s="150" t="s">
        <v>1765</v>
      </c>
      <c r="D108" s="151" t="s">
        <v>1762</v>
      </c>
      <c r="E108" s="152" t="s">
        <v>1763</v>
      </c>
    </row>
    <row r="109" spans="1:5" s="38" customFormat="1" ht="44.25" customHeight="1" thickTop="1" thickBot="1" x14ac:dyDescent="0.25">
      <c r="A109" s="33">
        <v>1669</v>
      </c>
      <c r="B109" s="34" t="s">
        <v>1772</v>
      </c>
      <c r="C109" s="142" t="s">
        <v>1773</v>
      </c>
      <c r="D109" s="146" t="s">
        <v>1770</v>
      </c>
      <c r="E109" s="147" t="s">
        <v>1771</v>
      </c>
    </row>
    <row r="110" spans="1:5" ht="44.25" customHeight="1" thickTop="1" x14ac:dyDescent="0.2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6"/>
  <dimension ref="A1:I236"/>
  <sheetViews>
    <sheetView topLeftCell="A5" workbookViewId="0">
      <selection activeCell="A11" sqref="A11"/>
    </sheetView>
  </sheetViews>
  <sheetFormatPr defaultRowHeight="12.75" x14ac:dyDescent="0.2"/>
  <cols>
    <col min="1" max="1" width="51.42578125" customWidth="1"/>
    <col min="2" max="2" width="13" style="1" customWidth="1"/>
    <col min="3" max="3" width="9.28515625" style="84" customWidth="1"/>
    <col min="4" max="4" width="15.28515625" style="1" customWidth="1"/>
    <col min="5" max="5" width="2.5703125" customWidth="1"/>
    <col min="6" max="6" width="42.85546875" style="269" customWidth="1"/>
    <col min="7" max="7" width="12.85546875" style="84" customWidth="1"/>
    <col min="8" max="8" width="9.85546875" style="84" customWidth="1"/>
    <col min="9" max="9" width="15.28515625" style="84" customWidth="1"/>
  </cols>
  <sheetData>
    <row r="1" spans="1:9" ht="31.5" thickTop="1" thickBot="1" x14ac:dyDescent="0.25">
      <c r="A1" s="344" t="s">
        <v>2232</v>
      </c>
      <c r="B1" s="271" t="s">
        <v>2159</v>
      </c>
      <c r="C1" s="271" t="s">
        <v>2160</v>
      </c>
      <c r="D1" s="345" t="s">
        <v>2172</v>
      </c>
      <c r="F1" s="344" t="s">
        <v>2169</v>
      </c>
      <c r="G1" s="271" t="s">
        <v>2159</v>
      </c>
      <c r="H1" s="271" t="s">
        <v>2160</v>
      </c>
      <c r="I1" s="345" t="s">
        <v>2172</v>
      </c>
    </row>
    <row r="2" spans="1:9" s="176" customFormat="1" ht="31.5" customHeight="1" thickTop="1" x14ac:dyDescent="0.2">
      <c r="A2" s="350" t="s">
        <v>2161</v>
      </c>
      <c r="B2" s="245">
        <v>2</v>
      </c>
      <c r="C2" s="351">
        <v>2</v>
      </c>
      <c r="D2" s="352">
        <f>C2-B2</f>
        <v>0</v>
      </c>
      <c r="F2" s="350" t="s">
        <v>2171</v>
      </c>
      <c r="G2" s="384">
        <v>9</v>
      </c>
      <c r="H2" s="384">
        <v>10</v>
      </c>
      <c r="I2" s="385">
        <f>H2-G2</f>
        <v>1</v>
      </c>
    </row>
    <row r="3" spans="1:9" s="176" customFormat="1" ht="31.5" customHeight="1" x14ac:dyDescent="0.2">
      <c r="A3" s="353" t="s">
        <v>2129</v>
      </c>
      <c r="B3" s="199">
        <v>6</v>
      </c>
      <c r="C3" s="354">
        <v>7</v>
      </c>
      <c r="D3" s="355">
        <f>C3-B3</f>
        <v>1</v>
      </c>
      <c r="F3" s="353" t="s">
        <v>450</v>
      </c>
      <c r="G3" s="386">
        <v>9</v>
      </c>
      <c r="H3" s="386">
        <v>13</v>
      </c>
      <c r="I3" s="387">
        <f t="shared" ref="I3:I16" si="0">H3-G3</f>
        <v>4</v>
      </c>
    </row>
    <row r="4" spans="1:9" s="176" customFormat="1" ht="31.5" customHeight="1" x14ac:dyDescent="0.2">
      <c r="A4" s="353" t="s">
        <v>50</v>
      </c>
      <c r="B4" s="199">
        <v>5</v>
      </c>
      <c r="C4" s="354">
        <v>7</v>
      </c>
      <c r="D4" s="355">
        <f>C4-B4</f>
        <v>2</v>
      </c>
      <c r="F4" s="353" t="s">
        <v>449</v>
      </c>
      <c r="G4" s="386">
        <v>10</v>
      </c>
      <c r="H4" s="386">
        <v>13</v>
      </c>
      <c r="I4" s="387">
        <f t="shared" si="0"/>
        <v>3</v>
      </c>
    </row>
    <row r="5" spans="1:9" s="176" customFormat="1" ht="31.5" customHeight="1" x14ac:dyDescent="0.2">
      <c r="A5" s="353" t="s">
        <v>2162</v>
      </c>
      <c r="B5" s="199">
        <v>1</v>
      </c>
      <c r="C5" s="354">
        <v>2</v>
      </c>
      <c r="D5" s="355">
        <f>C5-B5</f>
        <v>1</v>
      </c>
      <c r="F5" s="353" t="s">
        <v>2183</v>
      </c>
      <c r="G5" s="386">
        <v>7</v>
      </c>
      <c r="H5" s="386">
        <v>7</v>
      </c>
      <c r="I5" s="387">
        <f t="shared" si="0"/>
        <v>0</v>
      </c>
    </row>
    <row r="6" spans="1:9" s="176" customFormat="1" ht="31.5" customHeight="1" x14ac:dyDescent="0.2">
      <c r="A6" s="353" t="s">
        <v>54</v>
      </c>
      <c r="B6" s="199">
        <v>4</v>
      </c>
      <c r="C6" s="354">
        <v>7</v>
      </c>
      <c r="D6" s="355">
        <f>C6-B6</f>
        <v>3</v>
      </c>
      <c r="F6" s="353" t="s">
        <v>2175</v>
      </c>
      <c r="G6" s="386">
        <v>4</v>
      </c>
      <c r="H6" s="386">
        <v>7</v>
      </c>
      <c r="I6" s="387">
        <f t="shared" si="0"/>
        <v>3</v>
      </c>
    </row>
    <row r="7" spans="1:9" s="176" customFormat="1" ht="31.5" customHeight="1" x14ac:dyDescent="0.2">
      <c r="A7" s="353" t="s">
        <v>58</v>
      </c>
      <c r="B7" s="199">
        <v>6</v>
      </c>
      <c r="C7" s="354">
        <v>7</v>
      </c>
      <c r="D7" s="355">
        <f t="shared" ref="D7:D9" si="1">C7-B7</f>
        <v>1</v>
      </c>
      <c r="F7" s="353" t="s">
        <v>2176</v>
      </c>
      <c r="G7" s="386">
        <v>5</v>
      </c>
      <c r="H7" s="386">
        <v>7</v>
      </c>
      <c r="I7" s="387">
        <f>H7-G7</f>
        <v>2</v>
      </c>
    </row>
    <row r="8" spans="1:9" s="176" customFormat="1" ht="31.5" customHeight="1" x14ac:dyDescent="0.2">
      <c r="A8" s="353" t="s">
        <v>2163</v>
      </c>
      <c r="B8" s="199">
        <v>2</v>
      </c>
      <c r="C8" s="354">
        <v>2</v>
      </c>
      <c r="D8" s="355">
        <f t="shared" si="1"/>
        <v>0</v>
      </c>
      <c r="F8" s="353" t="s">
        <v>2177</v>
      </c>
      <c r="G8" s="386">
        <v>6</v>
      </c>
      <c r="H8" s="386">
        <v>7</v>
      </c>
      <c r="I8" s="387">
        <f>H8-G8</f>
        <v>1</v>
      </c>
    </row>
    <row r="9" spans="1:9" s="176" customFormat="1" ht="31.5" customHeight="1" x14ac:dyDescent="0.2">
      <c r="A9" s="353" t="s">
        <v>2164</v>
      </c>
      <c r="B9" s="199">
        <v>1</v>
      </c>
      <c r="C9" s="354">
        <v>2</v>
      </c>
      <c r="D9" s="355">
        <f t="shared" si="1"/>
        <v>1</v>
      </c>
      <c r="F9" s="353" t="s">
        <v>2174</v>
      </c>
      <c r="G9" s="386">
        <v>5</v>
      </c>
      <c r="H9" s="386">
        <v>7</v>
      </c>
      <c r="I9" s="387">
        <f t="shared" si="0"/>
        <v>2</v>
      </c>
    </row>
    <row r="10" spans="1:9" s="176" customFormat="1" ht="31.5" customHeight="1" x14ac:dyDescent="0.2">
      <c r="A10" s="353" t="s">
        <v>2130</v>
      </c>
      <c r="B10" s="199">
        <v>5</v>
      </c>
      <c r="C10" s="354">
        <v>7</v>
      </c>
      <c r="D10" s="355">
        <f>C10-B10</f>
        <v>2</v>
      </c>
      <c r="F10" s="353" t="s">
        <v>2234</v>
      </c>
      <c r="G10" s="386">
        <v>3</v>
      </c>
      <c r="H10" s="386">
        <v>7</v>
      </c>
      <c r="I10" s="387">
        <f t="shared" si="0"/>
        <v>4</v>
      </c>
    </row>
    <row r="11" spans="1:9" s="176" customFormat="1" ht="31.5" customHeight="1" x14ac:dyDescent="0.2">
      <c r="A11" s="353" t="s">
        <v>2131</v>
      </c>
      <c r="B11" s="199">
        <v>7</v>
      </c>
      <c r="C11" s="354">
        <v>7</v>
      </c>
      <c r="D11" s="355">
        <f t="shared" ref="D11:D74" si="2">C11-B11</f>
        <v>0</v>
      </c>
      <c r="F11" s="353" t="s">
        <v>2063</v>
      </c>
      <c r="G11" s="386">
        <v>2</v>
      </c>
      <c r="H11" s="386">
        <v>7</v>
      </c>
      <c r="I11" s="387">
        <f t="shared" si="0"/>
        <v>5</v>
      </c>
    </row>
    <row r="12" spans="1:9" s="176" customFormat="1" ht="31.5" customHeight="1" x14ac:dyDescent="0.2">
      <c r="A12" s="353" t="s">
        <v>2132</v>
      </c>
      <c r="B12" s="199">
        <v>5</v>
      </c>
      <c r="C12" s="354">
        <v>7</v>
      </c>
      <c r="D12" s="355">
        <f t="shared" si="2"/>
        <v>2</v>
      </c>
      <c r="F12" s="353" t="s">
        <v>2181</v>
      </c>
      <c r="G12" s="386">
        <v>1</v>
      </c>
      <c r="H12" s="386">
        <v>1</v>
      </c>
      <c r="I12" s="387">
        <f>H12-G12</f>
        <v>0</v>
      </c>
    </row>
    <row r="13" spans="1:9" s="176" customFormat="1" ht="31.5" customHeight="1" x14ac:dyDescent="0.2">
      <c r="A13" s="353" t="s">
        <v>74</v>
      </c>
      <c r="B13" s="199">
        <v>5</v>
      </c>
      <c r="C13" s="354">
        <v>7</v>
      </c>
      <c r="D13" s="355">
        <f t="shared" si="2"/>
        <v>2</v>
      </c>
      <c r="F13" s="353" t="s">
        <v>2182</v>
      </c>
      <c r="G13" s="386">
        <v>1</v>
      </c>
      <c r="H13" s="386">
        <v>1</v>
      </c>
      <c r="I13" s="387">
        <f t="shared" si="0"/>
        <v>0</v>
      </c>
    </row>
    <row r="14" spans="1:9" s="176" customFormat="1" ht="31.5" customHeight="1" x14ac:dyDescent="0.2">
      <c r="A14" s="353" t="s">
        <v>77</v>
      </c>
      <c r="B14" s="199">
        <v>5</v>
      </c>
      <c r="C14" s="354">
        <v>7</v>
      </c>
      <c r="D14" s="355">
        <f t="shared" si="2"/>
        <v>2</v>
      </c>
      <c r="F14" s="353" t="s">
        <v>2180</v>
      </c>
      <c r="G14" s="386">
        <v>6</v>
      </c>
      <c r="H14" s="386">
        <v>7</v>
      </c>
      <c r="I14" s="387">
        <f>H14-G14</f>
        <v>1</v>
      </c>
    </row>
    <row r="15" spans="1:9" s="176" customFormat="1" ht="31.5" customHeight="1" x14ac:dyDescent="0.2">
      <c r="A15" s="353" t="s">
        <v>81</v>
      </c>
      <c r="B15" s="199">
        <v>5</v>
      </c>
      <c r="C15" s="354">
        <v>7</v>
      </c>
      <c r="D15" s="355">
        <f t="shared" si="2"/>
        <v>2</v>
      </c>
      <c r="F15" s="353" t="s">
        <v>453</v>
      </c>
      <c r="G15" s="386">
        <v>5</v>
      </c>
      <c r="H15" s="386">
        <v>7</v>
      </c>
      <c r="I15" s="387">
        <f t="shared" si="0"/>
        <v>2</v>
      </c>
    </row>
    <row r="16" spans="1:9" s="176" customFormat="1" ht="31.5" customHeight="1" x14ac:dyDescent="0.2">
      <c r="A16" s="353" t="s">
        <v>85</v>
      </c>
      <c r="B16" s="199">
        <v>6</v>
      </c>
      <c r="C16" s="354">
        <v>7</v>
      </c>
      <c r="D16" s="355">
        <f t="shared" si="2"/>
        <v>1</v>
      </c>
      <c r="F16" s="353" t="s">
        <v>2184</v>
      </c>
      <c r="G16" s="386">
        <v>10</v>
      </c>
      <c r="H16" s="386">
        <v>10</v>
      </c>
      <c r="I16" s="387">
        <f t="shared" si="0"/>
        <v>0</v>
      </c>
    </row>
    <row r="17" spans="1:9" s="176" customFormat="1" ht="31.5" customHeight="1" x14ac:dyDescent="0.2">
      <c r="A17" s="353" t="s">
        <v>87</v>
      </c>
      <c r="B17" s="199">
        <v>5</v>
      </c>
      <c r="C17" s="354">
        <v>7</v>
      </c>
      <c r="D17" s="355">
        <f t="shared" si="2"/>
        <v>2</v>
      </c>
      <c r="F17" s="353" t="s">
        <v>2170</v>
      </c>
      <c r="G17" s="386">
        <v>2</v>
      </c>
      <c r="H17" s="386">
        <v>7</v>
      </c>
      <c r="I17" s="387">
        <f>H17-G17</f>
        <v>5</v>
      </c>
    </row>
    <row r="18" spans="1:9" s="176" customFormat="1" ht="31.5" customHeight="1" thickBot="1" x14ac:dyDescent="0.25">
      <c r="A18" s="353" t="s">
        <v>89</v>
      </c>
      <c r="B18" s="199">
        <v>6</v>
      </c>
      <c r="C18" s="354">
        <v>7</v>
      </c>
      <c r="D18" s="355">
        <f t="shared" si="2"/>
        <v>1</v>
      </c>
      <c r="F18" s="388" t="s">
        <v>415</v>
      </c>
      <c r="G18" s="389">
        <v>5</v>
      </c>
      <c r="H18" s="389">
        <v>7</v>
      </c>
      <c r="I18" s="390">
        <f>H18-G18</f>
        <v>2</v>
      </c>
    </row>
    <row r="19" spans="1:9" s="176" customFormat="1" ht="31.5" customHeight="1" thickTop="1" x14ac:dyDescent="0.2">
      <c r="A19" s="353" t="s">
        <v>91</v>
      </c>
      <c r="B19" s="199">
        <v>5</v>
      </c>
      <c r="C19" s="354">
        <v>7</v>
      </c>
      <c r="D19" s="355">
        <f t="shared" si="2"/>
        <v>2</v>
      </c>
      <c r="F19" s="2005" t="s">
        <v>2231</v>
      </c>
      <c r="G19" s="2006"/>
      <c r="H19" s="2006"/>
      <c r="I19" s="1995">
        <f>SUM(I2:I18)</f>
        <v>35</v>
      </c>
    </row>
    <row r="20" spans="1:9" s="176" customFormat="1" ht="31.5" customHeight="1" thickBot="1" x14ac:dyDescent="0.25">
      <c r="A20" s="353" t="s">
        <v>92</v>
      </c>
      <c r="B20" s="199">
        <v>5</v>
      </c>
      <c r="C20" s="354">
        <v>7</v>
      </c>
      <c r="D20" s="355">
        <f t="shared" si="2"/>
        <v>2</v>
      </c>
      <c r="F20" s="1997" t="s">
        <v>44</v>
      </c>
      <c r="G20" s="1998"/>
      <c r="H20" s="1999"/>
      <c r="I20" s="1996"/>
    </row>
    <row r="21" spans="1:9" s="176" customFormat="1" ht="31.5" customHeight="1" thickTop="1" thickBot="1" x14ac:dyDescent="0.25">
      <c r="A21" s="353" t="s">
        <v>2133</v>
      </c>
      <c r="B21" s="199">
        <v>7</v>
      </c>
      <c r="C21" s="354">
        <v>7</v>
      </c>
      <c r="D21" s="355">
        <f t="shared" si="2"/>
        <v>0</v>
      </c>
      <c r="F21" s="374"/>
      <c r="G21" s="374"/>
      <c r="H21" s="374"/>
      <c r="I21" s="375"/>
    </row>
    <row r="22" spans="1:9" s="176" customFormat="1" ht="31.5" customHeight="1" thickTop="1" thickBot="1" x14ac:dyDescent="0.25">
      <c r="A22" s="353" t="s">
        <v>2134</v>
      </c>
      <c r="B22" s="199">
        <v>6</v>
      </c>
      <c r="C22" s="354">
        <v>7</v>
      </c>
      <c r="D22" s="355">
        <f t="shared" si="2"/>
        <v>1</v>
      </c>
      <c r="F22" s="344" t="s">
        <v>2169</v>
      </c>
      <c r="G22" s="271" t="s">
        <v>2159</v>
      </c>
      <c r="H22" s="271" t="s">
        <v>2160</v>
      </c>
      <c r="I22" s="345" t="s">
        <v>2172</v>
      </c>
    </row>
    <row r="23" spans="1:9" s="176" customFormat="1" ht="31.5" customHeight="1" thickTop="1" x14ac:dyDescent="0.2">
      <c r="A23" s="353" t="s">
        <v>2135</v>
      </c>
      <c r="B23" s="199">
        <v>5</v>
      </c>
      <c r="C23" s="354">
        <v>7</v>
      </c>
      <c r="D23" s="355">
        <f t="shared" si="2"/>
        <v>2</v>
      </c>
      <c r="F23" s="318" t="s">
        <v>2259</v>
      </c>
      <c r="G23" s="356">
        <v>118</v>
      </c>
      <c r="H23" s="356">
        <v>194</v>
      </c>
      <c r="I23" s="357">
        <f t="shared" ref="I23:I24" si="3">H23-G23</f>
        <v>76</v>
      </c>
    </row>
    <row r="24" spans="1:9" s="176" customFormat="1" ht="31.5" customHeight="1" thickBot="1" x14ac:dyDescent="0.25">
      <c r="A24" s="353" t="s">
        <v>2136</v>
      </c>
      <c r="B24" s="199">
        <v>7</v>
      </c>
      <c r="C24" s="354">
        <v>7</v>
      </c>
      <c r="D24" s="355">
        <f t="shared" si="2"/>
        <v>0</v>
      </c>
      <c r="F24" s="319" t="s">
        <v>2185</v>
      </c>
      <c r="G24" s="360">
        <v>6</v>
      </c>
      <c r="H24" s="360">
        <v>8</v>
      </c>
      <c r="I24" s="361">
        <f t="shared" si="3"/>
        <v>2</v>
      </c>
    </row>
    <row r="25" spans="1:9" s="176" customFormat="1" ht="31.5" customHeight="1" thickTop="1" x14ac:dyDescent="0.2">
      <c r="A25" s="353" t="s">
        <v>2137</v>
      </c>
      <c r="B25" s="199">
        <v>5</v>
      </c>
      <c r="C25" s="354">
        <v>7</v>
      </c>
      <c r="D25" s="355">
        <f t="shared" si="2"/>
        <v>2</v>
      </c>
      <c r="F25" s="2000" t="s">
        <v>2250</v>
      </c>
      <c r="G25" s="2001"/>
      <c r="H25" s="2001"/>
      <c r="I25" s="397">
        <f>I23</f>
        <v>76</v>
      </c>
    </row>
    <row r="26" spans="1:9" s="176" customFormat="1" ht="31.5" customHeight="1" thickBot="1" x14ac:dyDescent="0.25">
      <c r="A26" s="353" t="s">
        <v>2138</v>
      </c>
      <c r="B26" s="199">
        <v>6</v>
      </c>
      <c r="C26" s="354">
        <v>7</v>
      </c>
      <c r="D26" s="355">
        <f t="shared" si="2"/>
        <v>1</v>
      </c>
      <c r="F26" s="2002" t="s">
        <v>2254</v>
      </c>
      <c r="G26" s="2003"/>
      <c r="H26" s="2003"/>
      <c r="I26" s="392">
        <f>I24</f>
        <v>2</v>
      </c>
    </row>
    <row r="27" spans="1:9" s="176" customFormat="1" ht="31.5" customHeight="1" thickTop="1" thickBot="1" x14ac:dyDescent="0.25">
      <c r="A27" s="353" t="s">
        <v>2139</v>
      </c>
      <c r="B27" s="199">
        <v>5</v>
      </c>
      <c r="C27" s="354">
        <v>7</v>
      </c>
      <c r="D27" s="355">
        <f t="shared" si="2"/>
        <v>2</v>
      </c>
      <c r="F27" s="2004"/>
      <c r="G27" s="2004"/>
      <c r="H27" s="2004"/>
      <c r="I27" s="375"/>
    </row>
    <row r="28" spans="1:9" s="176" customFormat="1" ht="31.5" customHeight="1" thickTop="1" thickBot="1" x14ac:dyDescent="0.25">
      <c r="A28" s="353" t="s">
        <v>2140</v>
      </c>
      <c r="B28" s="199">
        <v>7</v>
      </c>
      <c r="C28" s="354">
        <v>7</v>
      </c>
      <c r="D28" s="355">
        <f t="shared" si="2"/>
        <v>0</v>
      </c>
      <c r="F28" s="344" t="s">
        <v>2169</v>
      </c>
      <c r="G28" s="271" t="s">
        <v>2159</v>
      </c>
      <c r="H28" s="271" t="s">
        <v>2160</v>
      </c>
      <c r="I28" s="345" t="s">
        <v>2172</v>
      </c>
    </row>
    <row r="29" spans="1:9" s="176" customFormat="1" ht="31.5" customHeight="1" thickTop="1" x14ac:dyDescent="0.2">
      <c r="A29" s="353" t="s">
        <v>2141</v>
      </c>
      <c r="B29" s="199">
        <v>5</v>
      </c>
      <c r="C29" s="354">
        <v>7</v>
      </c>
      <c r="D29" s="355">
        <f t="shared" si="2"/>
        <v>2</v>
      </c>
      <c r="F29" s="393" t="s">
        <v>2240</v>
      </c>
      <c r="G29" s="398">
        <v>2</v>
      </c>
      <c r="H29" s="398">
        <v>4</v>
      </c>
      <c r="I29" s="400">
        <f t="shared" ref="I29:I39" si="4">H29-G29</f>
        <v>2</v>
      </c>
    </row>
    <row r="30" spans="1:9" s="176" customFormat="1" ht="31.5" customHeight="1" x14ac:dyDescent="0.2">
      <c r="A30" s="353" t="s">
        <v>2142</v>
      </c>
      <c r="B30" s="199">
        <v>6</v>
      </c>
      <c r="C30" s="354">
        <v>7</v>
      </c>
      <c r="D30" s="355">
        <f t="shared" si="2"/>
        <v>1</v>
      </c>
      <c r="F30" s="394" t="s">
        <v>2241</v>
      </c>
      <c r="G30" s="399">
        <v>2</v>
      </c>
      <c r="H30" s="399">
        <v>4</v>
      </c>
      <c r="I30" s="401">
        <f t="shared" si="4"/>
        <v>2</v>
      </c>
    </row>
    <row r="31" spans="1:9" s="176" customFormat="1" ht="31.5" customHeight="1" x14ac:dyDescent="0.2">
      <c r="A31" s="353" t="s">
        <v>132</v>
      </c>
      <c r="B31" s="199">
        <v>5</v>
      </c>
      <c r="C31" s="354">
        <v>7</v>
      </c>
      <c r="D31" s="355">
        <f t="shared" si="2"/>
        <v>2</v>
      </c>
      <c r="F31" s="394" t="s">
        <v>2251</v>
      </c>
      <c r="G31" s="399">
        <v>1</v>
      </c>
      <c r="H31" s="399">
        <v>3</v>
      </c>
      <c r="I31" s="401">
        <f t="shared" si="4"/>
        <v>2</v>
      </c>
    </row>
    <row r="32" spans="1:9" s="176" customFormat="1" ht="31.5" customHeight="1" x14ac:dyDescent="0.2">
      <c r="A32" s="353" t="s">
        <v>2143</v>
      </c>
      <c r="B32" s="199">
        <v>6</v>
      </c>
      <c r="C32" s="354">
        <v>7</v>
      </c>
      <c r="D32" s="355">
        <f t="shared" si="2"/>
        <v>1</v>
      </c>
      <c r="F32" s="394" t="s">
        <v>2242</v>
      </c>
      <c r="G32" s="399">
        <v>1</v>
      </c>
      <c r="H32" s="399">
        <v>3</v>
      </c>
      <c r="I32" s="401">
        <f t="shared" si="4"/>
        <v>2</v>
      </c>
    </row>
    <row r="33" spans="1:9" s="176" customFormat="1" ht="31.5" customHeight="1" x14ac:dyDescent="0.2">
      <c r="A33" s="353" t="s">
        <v>2144</v>
      </c>
      <c r="B33" s="199">
        <v>2</v>
      </c>
      <c r="C33" s="354">
        <v>2</v>
      </c>
      <c r="D33" s="355">
        <f t="shared" si="2"/>
        <v>0</v>
      </c>
      <c r="F33" s="394" t="s">
        <v>2243</v>
      </c>
      <c r="G33" s="399">
        <v>0</v>
      </c>
      <c r="H33" s="399">
        <v>3</v>
      </c>
      <c r="I33" s="401">
        <f t="shared" si="4"/>
        <v>3</v>
      </c>
    </row>
    <row r="34" spans="1:9" s="176" customFormat="1" ht="31.5" customHeight="1" x14ac:dyDescent="0.2">
      <c r="A34" s="353" t="s">
        <v>2145</v>
      </c>
      <c r="B34" s="199">
        <v>7</v>
      </c>
      <c r="C34" s="354">
        <v>7</v>
      </c>
      <c r="D34" s="355">
        <f t="shared" si="2"/>
        <v>0</v>
      </c>
      <c r="F34" s="394" t="s">
        <v>2244</v>
      </c>
      <c r="G34" s="399">
        <v>1</v>
      </c>
      <c r="H34" s="399">
        <v>3</v>
      </c>
      <c r="I34" s="401">
        <f t="shared" si="4"/>
        <v>2</v>
      </c>
    </row>
    <row r="35" spans="1:9" s="176" customFormat="1" ht="31.5" customHeight="1" x14ac:dyDescent="0.2">
      <c r="A35" s="353" t="s">
        <v>2146</v>
      </c>
      <c r="B35" s="199">
        <v>5</v>
      </c>
      <c r="C35" s="354">
        <v>7</v>
      </c>
      <c r="D35" s="355">
        <f t="shared" si="2"/>
        <v>2</v>
      </c>
      <c r="F35" s="329" t="s">
        <v>2245</v>
      </c>
      <c r="G35" s="399">
        <v>2</v>
      </c>
      <c r="H35" s="399">
        <v>3</v>
      </c>
      <c r="I35" s="401">
        <f t="shared" si="4"/>
        <v>1</v>
      </c>
    </row>
    <row r="36" spans="1:9" s="176" customFormat="1" ht="48" customHeight="1" x14ac:dyDescent="0.2">
      <c r="A36" s="353" t="s">
        <v>2147</v>
      </c>
      <c r="B36" s="199">
        <v>6</v>
      </c>
      <c r="C36" s="354">
        <v>7</v>
      </c>
      <c r="D36" s="355">
        <f t="shared" si="2"/>
        <v>1</v>
      </c>
      <c r="F36" s="329" t="s">
        <v>2246</v>
      </c>
      <c r="G36" s="399">
        <v>1</v>
      </c>
      <c r="H36" s="399">
        <v>3</v>
      </c>
      <c r="I36" s="401">
        <f t="shared" si="4"/>
        <v>2</v>
      </c>
    </row>
    <row r="37" spans="1:9" s="176" customFormat="1" ht="43.5" customHeight="1" x14ac:dyDescent="0.2">
      <c r="A37" s="353" t="s">
        <v>2148</v>
      </c>
      <c r="B37" s="199">
        <v>6</v>
      </c>
      <c r="C37" s="354">
        <v>7</v>
      </c>
      <c r="D37" s="355">
        <f t="shared" si="2"/>
        <v>1</v>
      </c>
      <c r="F37" s="329" t="s">
        <v>2255</v>
      </c>
      <c r="G37" s="399">
        <v>1</v>
      </c>
      <c r="H37" s="399">
        <v>1</v>
      </c>
      <c r="I37" s="401">
        <f t="shared" si="4"/>
        <v>0</v>
      </c>
    </row>
    <row r="38" spans="1:9" s="176" customFormat="1" ht="31.5" customHeight="1" x14ac:dyDescent="0.2">
      <c r="A38" s="353" t="s">
        <v>2149</v>
      </c>
      <c r="B38" s="199">
        <v>6</v>
      </c>
      <c r="C38" s="354">
        <v>7</v>
      </c>
      <c r="D38" s="355">
        <f t="shared" si="2"/>
        <v>1</v>
      </c>
      <c r="F38" s="125" t="s">
        <v>2252</v>
      </c>
      <c r="G38" s="399">
        <v>1</v>
      </c>
      <c r="H38" s="399">
        <v>3</v>
      </c>
      <c r="I38" s="401">
        <f t="shared" si="4"/>
        <v>2</v>
      </c>
    </row>
    <row r="39" spans="1:9" s="176" customFormat="1" ht="31.5" customHeight="1" x14ac:dyDescent="0.2">
      <c r="A39" s="353" t="s">
        <v>2150</v>
      </c>
      <c r="B39" s="199">
        <v>5</v>
      </c>
      <c r="C39" s="354">
        <v>7</v>
      </c>
      <c r="D39" s="355">
        <f t="shared" si="2"/>
        <v>2</v>
      </c>
      <c r="F39" s="125" t="s">
        <v>2253</v>
      </c>
      <c r="G39" s="399">
        <v>0</v>
      </c>
      <c r="H39" s="399">
        <v>3</v>
      </c>
      <c r="I39" s="401">
        <f t="shared" si="4"/>
        <v>3</v>
      </c>
    </row>
    <row r="40" spans="1:9" s="176" customFormat="1" ht="31.5" customHeight="1" x14ac:dyDescent="0.2">
      <c r="A40" s="353" t="s">
        <v>2151</v>
      </c>
      <c r="B40" s="199">
        <v>6</v>
      </c>
      <c r="C40" s="354">
        <v>7</v>
      </c>
      <c r="D40" s="355">
        <f t="shared" si="2"/>
        <v>1</v>
      </c>
      <c r="F40" s="125" t="s">
        <v>2258</v>
      </c>
      <c r="G40" s="402">
        <v>1</v>
      </c>
      <c r="H40" s="402">
        <v>4</v>
      </c>
      <c r="I40" s="401">
        <f>H40-G40</f>
        <v>3</v>
      </c>
    </row>
    <row r="41" spans="1:9" s="176" customFormat="1" ht="31.5" customHeight="1" x14ac:dyDescent="0.2">
      <c r="A41" s="353" t="s">
        <v>172</v>
      </c>
      <c r="B41" s="199">
        <v>5</v>
      </c>
      <c r="C41" s="354">
        <v>7</v>
      </c>
      <c r="D41" s="355">
        <f t="shared" si="2"/>
        <v>2</v>
      </c>
      <c r="F41" s="125" t="s">
        <v>2257</v>
      </c>
      <c r="G41" s="358">
        <v>2</v>
      </c>
      <c r="H41" s="358">
        <v>4</v>
      </c>
      <c r="I41" s="355">
        <f>H41-G41</f>
        <v>2</v>
      </c>
    </row>
    <row r="42" spans="1:9" s="176" customFormat="1" ht="31.5" customHeight="1" x14ac:dyDescent="0.2">
      <c r="A42" s="353" t="s">
        <v>2152</v>
      </c>
      <c r="B42" s="199">
        <v>4</v>
      </c>
      <c r="C42" s="354">
        <v>7</v>
      </c>
      <c r="D42" s="355">
        <f t="shared" si="2"/>
        <v>3</v>
      </c>
      <c r="F42" s="125" t="s">
        <v>2256</v>
      </c>
      <c r="G42" s="358">
        <v>0</v>
      </c>
      <c r="H42" s="358">
        <v>1</v>
      </c>
      <c r="I42" s="355">
        <f>H42-G42</f>
        <v>1</v>
      </c>
    </row>
    <row r="43" spans="1:9" s="176" customFormat="1" ht="31.5" customHeight="1" x14ac:dyDescent="0.2">
      <c r="A43" s="353" t="s">
        <v>175</v>
      </c>
      <c r="B43" s="199">
        <v>5</v>
      </c>
      <c r="C43" s="354">
        <v>7</v>
      </c>
      <c r="D43" s="355">
        <f t="shared" si="2"/>
        <v>2</v>
      </c>
      <c r="F43" s="125" t="s">
        <v>2187</v>
      </c>
      <c r="G43" s="358">
        <v>2</v>
      </c>
      <c r="H43" s="358">
        <v>4</v>
      </c>
      <c r="I43" s="355">
        <f>H43-G43</f>
        <v>2</v>
      </c>
    </row>
    <row r="44" spans="1:9" s="176" customFormat="1" ht="31.5" customHeight="1" x14ac:dyDescent="0.2">
      <c r="A44" s="353" t="s">
        <v>180</v>
      </c>
      <c r="B44" s="199">
        <v>7</v>
      </c>
      <c r="C44" s="354">
        <v>7</v>
      </c>
      <c r="D44" s="355">
        <f t="shared" si="2"/>
        <v>0</v>
      </c>
      <c r="F44" s="125" t="s">
        <v>2188</v>
      </c>
      <c r="G44" s="358">
        <v>2</v>
      </c>
      <c r="H44" s="358">
        <v>4</v>
      </c>
      <c r="I44" s="355">
        <f>H44-G44</f>
        <v>2</v>
      </c>
    </row>
    <row r="45" spans="1:9" s="176" customFormat="1" ht="31.5" customHeight="1" x14ac:dyDescent="0.2">
      <c r="A45" s="353" t="s">
        <v>184</v>
      </c>
      <c r="B45" s="199">
        <v>6</v>
      </c>
      <c r="C45" s="354">
        <v>7</v>
      </c>
      <c r="D45" s="355">
        <f t="shared" si="2"/>
        <v>1</v>
      </c>
      <c r="F45" s="125" t="s">
        <v>2189</v>
      </c>
      <c r="G45" s="358">
        <v>0</v>
      </c>
      <c r="H45" s="358">
        <v>2</v>
      </c>
      <c r="I45" s="355">
        <f t="shared" ref="I45:I57" si="5">H45-G45</f>
        <v>2</v>
      </c>
    </row>
    <row r="46" spans="1:9" s="176" customFormat="1" ht="31.5" customHeight="1" x14ac:dyDescent="0.2">
      <c r="A46" s="353" t="s">
        <v>185</v>
      </c>
      <c r="B46" s="199">
        <v>5</v>
      </c>
      <c r="C46" s="354">
        <v>7</v>
      </c>
      <c r="D46" s="355">
        <f t="shared" si="2"/>
        <v>2</v>
      </c>
      <c r="F46" s="125" t="s">
        <v>2190</v>
      </c>
      <c r="G46" s="358">
        <v>1</v>
      </c>
      <c r="H46" s="358">
        <v>2</v>
      </c>
      <c r="I46" s="355">
        <f t="shared" si="5"/>
        <v>1</v>
      </c>
    </row>
    <row r="47" spans="1:9" s="176" customFormat="1" ht="31.5" customHeight="1" x14ac:dyDescent="0.2">
      <c r="A47" s="353" t="s">
        <v>186</v>
      </c>
      <c r="B47" s="199">
        <v>4</v>
      </c>
      <c r="C47" s="354">
        <v>7</v>
      </c>
      <c r="D47" s="355">
        <f t="shared" si="2"/>
        <v>3</v>
      </c>
      <c r="F47" s="125" t="s">
        <v>2191</v>
      </c>
      <c r="G47" s="358">
        <v>1</v>
      </c>
      <c r="H47" s="358">
        <v>2</v>
      </c>
      <c r="I47" s="359">
        <f t="shared" si="5"/>
        <v>1</v>
      </c>
    </row>
    <row r="48" spans="1:9" s="176" customFormat="1" ht="31.5" customHeight="1" x14ac:dyDescent="0.2">
      <c r="A48" s="353" t="s">
        <v>2153</v>
      </c>
      <c r="B48" s="199">
        <v>7</v>
      </c>
      <c r="C48" s="354">
        <v>7</v>
      </c>
      <c r="D48" s="355">
        <f t="shared" si="2"/>
        <v>0</v>
      </c>
      <c r="F48" s="125" t="s">
        <v>2192</v>
      </c>
      <c r="G48" s="358">
        <v>1</v>
      </c>
      <c r="H48" s="358">
        <v>2</v>
      </c>
      <c r="I48" s="359">
        <f t="shared" si="5"/>
        <v>1</v>
      </c>
    </row>
    <row r="49" spans="1:9" s="176" customFormat="1" ht="31.5" customHeight="1" x14ac:dyDescent="0.2">
      <c r="A49" s="353" t="s">
        <v>2154</v>
      </c>
      <c r="B49" s="199">
        <v>5</v>
      </c>
      <c r="C49" s="354">
        <v>7</v>
      </c>
      <c r="D49" s="355">
        <f t="shared" si="2"/>
        <v>2</v>
      </c>
      <c r="F49" s="125" t="s">
        <v>2193</v>
      </c>
      <c r="G49" s="358">
        <v>1</v>
      </c>
      <c r="H49" s="358">
        <v>2</v>
      </c>
      <c r="I49" s="359">
        <f t="shared" si="5"/>
        <v>1</v>
      </c>
    </row>
    <row r="50" spans="1:9" s="176" customFormat="1" ht="31.5" customHeight="1" x14ac:dyDescent="0.2">
      <c r="A50" s="353" t="s">
        <v>2155</v>
      </c>
      <c r="B50" s="199">
        <v>6</v>
      </c>
      <c r="C50" s="354">
        <v>7</v>
      </c>
      <c r="D50" s="355">
        <f t="shared" si="2"/>
        <v>1</v>
      </c>
      <c r="F50" s="125" t="s">
        <v>2194</v>
      </c>
      <c r="G50" s="358">
        <v>1</v>
      </c>
      <c r="H50" s="358">
        <v>2</v>
      </c>
      <c r="I50" s="359">
        <f t="shared" si="5"/>
        <v>1</v>
      </c>
    </row>
    <row r="51" spans="1:9" s="176" customFormat="1" ht="31.5" customHeight="1" x14ac:dyDescent="0.2">
      <c r="A51" s="353" t="s">
        <v>2156</v>
      </c>
      <c r="B51" s="199">
        <v>7</v>
      </c>
      <c r="C51" s="354">
        <v>7</v>
      </c>
      <c r="D51" s="355">
        <f t="shared" si="2"/>
        <v>0</v>
      </c>
      <c r="F51" s="125" t="s">
        <v>2237</v>
      </c>
      <c r="G51" s="358">
        <v>2</v>
      </c>
      <c r="H51" s="358">
        <v>3</v>
      </c>
      <c r="I51" s="359">
        <f t="shared" si="5"/>
        <v>1</v>
      </c>
    </row>
    <row r="52" spans="1:9" s="176" customFormat="1" ht="31.5" customHeight="1" x14ac:dyDescent="0.2">
      <c r="A52" s="353" t="s">
        <v>195</v>
      </c>
      <c r="B52" s="199">
        <v>4</v>
      </c>
      <c r="C52" s="354">
        <v>7</v>
      </c>
      <c r="D52" s="355">
        <f t="shared" si="2"/>
        <v>3</v>
      </c>
      <c r="F52" s="125" t="s">
        <v>2238</v>
      </c>
      <c r="G52" s="358">
        <v>0</v>
      </c>
      <c r="H52" s="358">
        <v>3</v>
      </c>
      <c r="I52" s="359">
        <f t="shared" ref="I52" si="6">H52-G52</f>
        <v>3</v>
      </c>
    </row>
    <row r="53" spans="1:9" s="176" customFormat="1" ht="31.5" customHeight="1" x14ac:dyDescent="0.2">
      <c r="A53" s="353" t="s">
        <v>200</v>
      </c>
      <c r="B53" s="199">
        <v>5</v>
      </c>
      <c r="C53" s="354">
        <v>7</v>
      </c>
      <c r="D53" s="355">
        <f t="shared" si="2"/>
        <v>2</v>
      </c>
      <c r="F53" s="125" t="s">
        <v>2236</v>
      </c>
      <c r="G53" s="358">
        <v>1</v>
      </c>
      <c r="H53" s="358">
        <v>3</v>
      </c>
      <c r="I53" s="359">
        <f t="shared" ref="I53" si="7">H53-G53</f>
        <v>2</v>
      </c>
    </row>
    <row r="54" spans="1:9" s="176" customFormat="1" ht="31.5" customHeight="1" x14ac:dyDescent="0.2">
      <c r="A54" s="353" t="s">
        <v>2157</v>
      </c>
      <c r="B54" s="199">
        <v>8</v>
      </c>
      <c r="C54" s="354">
        <v>7</v>
      </c>
      <c r="D54" s="355">
        <f t="shared" si="2"/>
        <v>-1</v>
      </c>
      <c r="F54" s="125" t="s">
        <v>2235</v>
      </c>
      <c r="G54" s="358">
        <v>0</v>
      </c>
      <c r="H54" s="358">
        <v>3</v>
      </c>
      <c r="I54" s="359">
        <f t="shared" si="5"/>
        <v>3</v>
      </c>
    </row>
    <row r="55" spans="1:9" s="176" customFormat="1" ht="31.5" customHeight="1" x14ac:dyDescent="0.2">
      <c r="A55" s="353" t="s">
        <v>203</v>
      </c>
      <c r="B55" s="199">
        <v>6</v>
      </c>
      <c r="C55" s="354">
        <v>7</v>
      </c>
      <c r="D55" s="355">
        <f t="shared" si="2"/>
        <v>1</v>
      </c>
      <c r="F55" s="125" t="s">
        <v>2178</v>
      </c>
      <c r="G55" s="358">
        <v>1</v>
      </c>
      <c r="H55" s="358">
        <v>2</v>
      </c>
      <c r="I55" s="359">
        <f t="shared" si="5"/>
        <v>1</v>
      </c>
    </row>
    <row r="56" spans="1:9" s="176" customFormat="1" ht="31.5" customHeight="1" x14ac:dyDescent="0.2">
      <c r="A56" s="353" t="s">
        <v>2158</v>
      </c>
      <c r="B56" s="199">
        <v>5</v>
      </c>
      <c r="C56" s="354">
        <v>7</v>
      </c>
      <c r="D56" s="355">
        <f t="shared" si="2"/>
        <v>2</v>
      </c>
      <c r="F56" s="125" t="s">
        <v>2179</v>
      </c>
      <c r="G56" s="358">
        <v>1</v>
      </c>
      <c r="H56" s="358">
        <v>2</v>
      </c>
      <c r="I56" s="359">
        <f t="shared" si="5"/>
        <v>1</v>
      </c>
    </row>
    <row r="57" spans="1:9" s="176" customFormat="1" ht="31.5" customHeight="1" x14ac:dyDescent="0.2">
      <c r="A57" s="353" t="s">
        <v>219</v>
      </c>
      <c r="B57" s="199">
        <v>7</v>
      </c>
      <c r="C57" s="354">
        <v>7</v>
      </c>
      <c r="D57" s="355">
        <f t="shared" si="2"/>
        <v>0</v>
      </c>
      <c r="F57" s="125" t="s">
        <v>2186</v>
      </c>
      <c r="G57" s="358">
        <v>0</v>
      </c>
      <c r="H57" s="358">
        <v>1</v>
      </c>
      <c r="I57" s="359">
        <f t="shared" si="5"/>
        <v>1</v>
      </c>
    </row>
    <row r="58" spans="1:9" s="176" customFormat="1" ht="31.5" customHeight="1" thickBot="1" x14ac:dyDescent="0.25">
      <c r="A58" s="353" t="s">
        <v>220</v>
      </c>
      <c r="B58" s="199">
        <v>6</v>
      </c>
      <c r="C58" s="354">
        <v>7</v>
      </c>
      <c r="D58" s="355">
        <f t="shared" si="2"/>
        <v>1</v>
      </c>
      <c r="F58" s="395" t="s">
        <v>2239</v>
      </c>
      <c r="G58" s="396">
        <f>SUM(G29:G57)</f>
        <v>29</v>
      </c>
      <c r="H58" s="396">
        <f>SUM(H29:H57)</f>
        <v>79</v>
      </c>
      <c r="I58" s="392">
        <f>SUM(I29:I57)</f>
        <v>50</v>
      </c>
    </row>
    <row r="59" spans="1:9" s="176" customFormat="1" ht="31.5" customHeight="1" thickTop="1" x14ac:dyDescent="0.2">
      <c r="A59" s="353" t="s">
        <v>226</v>
      </c>
      <c r="B59" s="199">
        <v>4</v>
      </c>
      <c r="C59" s="354">
        <v>7</v>
      </c>
      <c r="D59" s="355">
        <f t="shared" si="2"/>
        <v>3</v>
      </c>
      <c r="F59" s="2012" t="s">
        <v>2247</v>
      </c>
      <c r="G59" s="2013"/>
      <c r="H59" s="2013"/>
      <c r="I59" s="391">
        <f>I56+I53+I51+I48+I46+I44+I41+I50+I38+I35+I33+I31+I29</f>
        <v>21</v>
      </c>
    </row>
    <row r="60" spans="1:9" s="176" customFormat="1" ht="31.5" customHeight="1" x14ac:dyDescent="0.2">
      <c r="A60" s="353" t="s">
        <v>2165</v>
      </c>
      <c r="B60" s="199">
        <v>6</v>
      </c>
      <c r="C60" s="354">
        <v>7</v>
      </c>
      <c r="D60" s="355">
        <f t="shared" si="2"/>
        <v>1</v>
      </c>
      <c r="F60" s="2010" t="s">
        <v>2248</v>
      </c>
      <c r="G60" s="2011"/>
      <c r="H60" s="2011"/>
      <c r="I60" s="379">
        <f>I55+I54+I52+I49+I47+I45+I43+I40+I39+I36+I34+I32+I30</f>
        <v>27</v>
      </c>
    </row>
    <row r="61" spans="1:9" s="176" customFormat="1" ht="31.5" customHeight="1" thickBot="1" x14ac:dyDescent="0.25">
      <c r="A61" s="353" t="s">
        <v>2166</v>
      </c>
      <c r="B61" s="199">
        <v>5</v>
      </c>
      <c r="C61" s="354">
        <v>7</v>
      </c>
      <c r="D61" s="355">
        <f t="shared" si="2"/>
        <v>2</v>
      </c>
      <c r="F61" s="2002" t="s">
        <v>2249</v>
      </c>
      <c r="G61" s="2003"/>
      <c r="H61" s="2003"/>
      <c r="I61" s="392">
        <f>I57+I42+I37</f>
        <v>2</v>
      </c>
    </row>
    <row r="62" spans="1:9" s="176" customFormat="1" ht="31.5" customHeight="1" thickTop="1" thickBot="1" x14ac:dyDescent="0.25">
      <c r="A62" s="353" t="s">
        <v>230</v>
      </c>
      <c r="B62" s="199">
        <v>6</v>
      </c>
      <c r="C62" s="354">
        <v>7</v>
      </c>
      <c r="D62" s="355">
        <f t="shared" si="2"/>
        <v>1</v>
      </c>
      <c r="F62" s="365"/>
      <c r="G62" s="257"/>
      <c r="H62" s="257"/>
      <c r="I62" s="257"/>
    </row>
    <row r="63" spans="1:9" s="176" customFormat="1" ht="31.5" customHeight="1" thickTop="1" thickBot="1" x14ac:dyDescent="0.25">
      <c r="A63" s="353" t="s">
        <v>232</v>
      </c>
      <c r="B63" s="199">
        <v>6</v>
      </c>
      <c r="C63" s="354">
        <v>7</v>
      </c>
      <c r="D63" s="355">
        <f t="shared" si="2"/>
        <v>1</v>
      </c>
      <c r="F63" s="2007" t="s">
        <v>2230</v>
      </c>
      <c r="G63" s="2008"/>
      <c r="H63" s="2009"/>
      <c r="I63" s="372">
        <v>30</v>
      </c>
    </row>
    <row r="64" spans="1:9" s="176" customFormat="1" ht="31.5" customHeight="1" thickTop="1" x14ac:dyDescent="0.2">
      <c r="A64" s="353" t="s">
        <v>239</v>
      </c>
      <c r="B64" s="199">
        <v>7</v>
      </c>
      <c r="C64" s="354">
        <v>7</v>
      </c>
      <c r="D64" s="355">
        <f t="shared" si="2"/>
        <v>0</v>
      </c>
      <c r="F64" s="365"/>
      <c r="G64" s="257"/>
      <c r="H64" s="257"/>
      <c r="I64" s="257"/>
    </row>
    <row r="65" spans="1:9" s="176" customFormat="1" ht="31.5" customHeight="1" x14ac:dyDescent="0.2">
      <c r="A65" s="353" t="s">
        <v>241</v>
      </c>
      <c r="B65" s="199">
        <v>6</v>
      </c>
      <c r="C65" s="354">
        <v>7</v>
      </c>
      <c r="D65" s="355">
        <f t="shared" si="2"/>
        <v>1</v>
      </c>
      <c r="F65" s="365"/>
      <c r="G65" s="257"/>
      <c r="H65" s="257"/>
      <c r="I65" s="257"/>
    </row>
    <row r="66" spans="1:9" s="176" customFormat="1" ht="31.5" customHeight="1" x14ac:dyDescent="0.2">
      <c r="A66" s="353" t="s">
        <v>242</v>
      </c>
      <c r="B66" s="199">
        <v>4</v>
      </c>
      <c r="C66" s="354">
        <v>7</v>
      </c>
      <c r="D66" s="355">
        <f t="shared" si="2"/>
        <v>3</v>
      </c>
      <c r="F66" s="365"/>
      <c r="G66" s="257"/>
      <c r="H66" s="257"/>
      <c r="I66" s="257"/>
    </row>
    <row r="67" spans="1:9" s="176" customFormat="1" ht="31.5" customHeight="1" x14ac:dyDescent="0.2">
      <c r="A67" s="353" t="s">
        <v>246</v>
      </c>
      <c r="B67" s="199">
        <v>5</v>
      </c>
      <c r="C67" s="354">
        <v>7</v>
      </c>
      <c r="D67" s="355">
        <f t="shared" si="2"/>
        <v>2</v>
      </c>
      <c r="F67" s="365"/>
      <c r="G67" s="257"/>
      <c r="H67" s="257"/>
      <c r="I67" s="257"/>
    </row>
    <row r="68" spans="1:9" s="176" customFormat="1" ht="31.5" customHeight="1" x14ac:dyDescent="0.2">
      <c r="A68" s="353" t="s">
        <v>247</v>
      </c>
      <c r="B68" s="199">
        <v>6</v>
      </c>
      <c r="C68" s="354">
        <v>7</v>
      </c>
      <c r="D68" s="355">
        <f t="shared" si="2"/>
        <v>1</v>
      </c>
      <c r="F68" s="365"/>
      <c r="G68" s="257"/>
      <c r="H68" s="257"/>
      <c r="I68" s="257"/>
    </row>
    <row r="69" spans="1:9" s="176" customFormat="1" ht="31.5" customHeight="1" x14ac:dyDescent="0.2">
      <c r="A69" s="353" t="s">
        <v>253</v>
      </c>
      <c r="B69" s="199">
        <v>4</v>
      </c>
      <c r="C69" s="354">
        <v>7</v>
      </c>
      <c r="D69" s="355">
        <f t="shared" si="2"/>
        <v>3</v>
      </c>
      <c r="F69" s="365"/>
      <c r="G69" s="257"/>
      <c r="H69" s="257"/>
      <c r="I69" s="257"/>
    </row>
    <row r="70" spans="1:9" s="176" customFormat="1" ht="31.5" customHeight="1" x14ac:dyDescent="0.2">
      <c r="A70" s="353" t="s">
        <v>260</v>
      </c>
      <c r="B70" s="199">
        <v>5</v>
      </c>
      <c r="C70" s="354">
        <v>7</v>
      </c>
      <c r="D70" s="355">
        <f t="shared" si="2"/>
        <v>2</v>
      </c>
      <c r="F70" s="365"/>
      <c r="G70" s="257"/>
      <c r="H70" s="257"/>
      <c r="I70" s="257"/>
    </row>
    <row r="71" spans="1:9" s="176" customFormat="1" ht="31.5" customHeight="1" x14ac:dyDescent="0.2">
      <c r="A71" s="353" t="s">
        <v>267</v>
      </c>
      <c r="B71" s="199">
        <v>5</v>
      </c>
      <c r="C71" s="354">
        <v>7</v>
      </c>
      <c r="D71" s="355">
        <f t="shared" si="2"/>
        <v>2</v>
      </c>
      <c r="F71" s="365"/>
      <c r="G71" s="257"/>
      <c r="H71" s="257"/>
      <c r="I71" s="257"/>
    </row>
    <row r="72" spans="1:9" s="176" customFormat="1" ht="31.5" customHeight="1" x14ac:dyDescent="0.2">
      <c r="A72" s="353" t="s">
        <v>270</v>
      </c>
      <c r="B72" s="199">
        <v>9</v>
      </c>
      <c r="C72" s="354">
        <v>15</v>
      </c>
      <c r="D72" s="355">
        <f t="shared" si="2"/>
        <v>6</v>
      </c>
      <c r="F72" s="365"/>
      <c r="G72" s="257"/>
      <c r="H72" s="257"/>
      <c r="I72" s="257"/>
    </row>
    <row r="73" spans="1:9" s="176" customFormat="1" ht="31.5" customHeight="1" x14ac:dyDescent="0.2">
      <c r="A73" s="353" t="s">
        <v>276</v>
      </c>
      <c r="B73" s="199">
        <v>7</v>
      </c>
      <c r="C73" s="354">
        <v>15</v>
      </c>
      <c r="D73" s="355">
        <f t="shared" si="2"/>
        <v>8</v>
      </c>
      <c r="F73" s="365"/>
      <c r="G73" s="257"/>
      <c r="H73" s="257"/>
      <c r="I73" s="257"/>
    </row>
    <row r="74" spans="1:9" s="176" customFormat="1" ht="31.5" customHeight="1" x14ac:dyDescent="0.2">
      <c r="A74" s="353" t="s">
        <v>281</v>
      </c>
      <c r="B74" s="199">
        <v>7</v>
      </c>
      <c r="C74" s="354">
        <v>15</v>
      </c>
      <c r="D74" s="355">
        <f t="shared" si="2"/>
        <v>8</v>
      </c>
      <c r="F74" s="365"/>
      <c r="G74" s="257"/>
      <c r="H74" s="257"/>
      <c r="I74" s="257"/>
    </row>
    <row r="75" spans="1:9" s="176" customFormat="1" ht="31.5" customHeight="1" x14ac:dyDescent="0.2">
      <c r="A75" s="353" t="s">
        <v>287</v>
      </c>
      <c r="B75" s="199">
        <v>6</v>
      </c>
      <c r="C75" s="354">
        <v>10</v>
      </c>
      <c r="D75" s="355">
        <f t="shared" ref="D75:D89" si="8">C75-B75</f>
        <v>4</v>
      </c>
      <c r="F75" s="365"/>
      <c r="G75" s="257"/>
      <c r="H75" s="257"/>
      <c r="I75" s="257"/>
    </row>
    <row r="76" spans="1:9" s="176" customFormat="1" ht="31.5" customHeight="1" x14ac:dyDescent="0.2">
      <c r="A76" s="353" t="s">
        <v>289</v>
      </c>
      <c r="B76" s="199">
        <v>6</v>
      </c>
      <c r="C76" s="354">
        <v>10</v>
      </c>
      <c r="D76" s="355">
        <f t="shared" si="8"/>
        <v>4</v>
      </c>
      <c r="F76" s="365"/>
      <c r="G76" s="257"/>
      <c r="H76" s="257"/>
      <c r="I76" s="257"/>
    </row>
    <row r="77" spans="1:9" s="176" customFormat="1" ht="31.5" customHeight="1" x14ac:dyDescent="0.2">
      <c r="A77" s="353" t="s">
        <v>296</v>
      </c>
      <c r="B77" s="199">
        <v>6</v>
      </c>
      <c r="C77" s="354">
        <v>10</v>
      </c>
      <c r="D77" s="355">
        <f t="shared" si="8"/>
        <v>4</v>
      </c>
      <c r="F77" s="365"/>
      <c r="G77" s="257"/>
      <c r="H77" s="257"/>
      <c r="I77" s="257"/>
    </row>
    <row r="78" spans="1:9" s="176" customFormat="1" ht="31.5" customHeight="1" x14ac:dyDescent="0.2">
      <c r="A78" s="353" t="s">
        <v>299</v>
      </c>
      <c r="B78" s="199">
        <v>5</v>
      </c>
      <c r="C78" s="354">
        <v>10</v>
      </c>
      <c r="D78" s="355">
        <f t="shared" si="8"/>
        <v>5</v>
      </c>
      <c r="F78" s="365"/>
      <c r="G78" s="257"/>
      <c r="H78" s="257"/>
      <c r="I78" s="257"/>
    </row>
    <row r="79" spans="1:9" s="176" customFormat="1" ht="31.5" customHeight="1" x14ac:dyDescent="0.2">
      <c r="A79" s="353" t="s">
        <v>372</v>
      </c>
      <c r="B79" s="199">
        <v>8</v>
      </c>
      <c r="C79" s="354">
        <v>10</v>
      </c>
      <c r="D79" s="355">
        <f t="shared" si="8"/>
        <v>2</v>
      </c>
      <c r="F79" s="365"/>
      <c r="G79" s="257"/>
      <c r="H79" s="257"/>
      <c r="I79" s="257"/>
    </row>
    <row r="80" spans="1:9" s="176" customFormat="1" ht="31.5" customHeight="1" x14ac:dyDescent="0.2">
      <c r="A80" s="353" t="s">
        <v>377</v>
      </c>
      <c r="B80" s="199">
        <v>2</v>
      </c>
      <c r="C80" s="354">
        <v>10</v>
      </c>
      <c r="D80" s="355">
        <f t="shared" si="8"/>
        <v>8</v>
      </c>
      <c r="F80" s="365"/>
      <c r="G80" s="257"/>
      <c r="H80" s="257"/>
      <c r="I80" s="257"/>
    </row>
    <row r="81" spans="1:9" s="176" customFormat="1" ht="31.5" customHeight="1" x14ac:dyDescent="0.2">
      <c r="A81" s="353" t="s">
        <v>2195</v>
      </c>
      <c r="B81" s="199">
        <v>3</v>
      </c>
      <c r="C81" s="354">
        <v>7</v>
      </c>
      <c r="D81" s="355">
        <f t="shared" si="8"/>
        <v>4</v>
      </c>
      <c r="F81" s="365"/>
      <c r="G81" s="257"/>
      <c r="H81" s="257"/>
      <c r="I81" s="257"/>
    </row>
    <row r="82" spans="1:9" s="176" customFormat="1" ht="31.5" customHeight="1" x14ac:dyDescent="0.2">
      <c r="A82" s="353" t="s">
        <v>386</v>
      </c>
      <c r="B82" s="199">
        <v>5</v>
      </c>
      <c r="C82" s="354">
        <v>13</v>
      </c>
      <c r="D82" s="355">
        <f t="shared" si="8"/>
        <v>8</v>
      </c>
      <c r="F82" s="365"/>
      <c r="G82" s="257"/>
      <c r="H82" s="257"/>
      <c r="I82" s="257"/>
    </row>
    <row r="83" spans="1:9" s="176" customFormat="1" ht="31.5" customHeight="1" x14ac:dyDescent="0.2">
      <c r="A83" s="353" t="s">
        <v>392</v>
      </c>
      <c r="B83" s="199">
        <v>5</v>
      </c>
      <c r="C83" s="354">
        <v>13</v>
      </c>
      <c r="D83" s="355">
        <f t="shared" si="8"/>
        <v>8</v>
      </c>
      <c r="F83" s="365"/>
      <c r="G83" s="257"/>
      <c r="H83" s="257"/>
      <c r="I83" s="257"/>
    </row>
    <row r="84" spans="1:9" s="176" customFormat="1" ht="31.5" customHeight="1" x14ac:dyDescent="0.2">
      <c r="A84" s="353" t="s">
        <v>398</v>
      </c>
      <c r="B84" s="199">
        <v>7</v>
      </c>
      <c r="C84" s="354">
        <v>10</v>
      </c>
      <c r="D84" s="355">
        <f t="shared" si="8"/>
        <v>3</v>
      </c>
      <c r="F84" s="365"/>
      <c r="G84" s="257"/>
      <c r="H84" s="257"/>
      <c r="I84" s="257"/>
    </row>
    <row r="85" spans="1:9" s="176" customFormat="1" ht="31.5" customHeight="1" x14ac:dyDescent="0.2">
      <c r="A85" s="353" t="s">
        <v>402</v>
      </c>
      <c r="B85" s="199">
        <v>9</v>
      </c>
      <c r="C85" s="354">
        <v>15</v>
      </c>
      <c r="D85" s="355">
        <f t="shared" si="8"/>
        <v>6</v>
      </c>
      <c r="F85" s="365"/>
      <c r="G85" s="257"/>
      <c r="H85" s="257"/>
      <c r="I85" s="257"/>
    </row>
    <row r="86" spans="1:9" s="176" customFormat="1" ht="31.5" customHeight="1" x14ac:dyDescent="0.2">
      <c r="A86" s="125" t="s">
        <v>2309</v>
      </c>
      <c r="B86" s="199">
        <v>7</v>
      </c>
      <c r="C86" s="354">
        <v>12</v>
      </c>
      <c r="D86" s="355">
        <f t="shared" si="8"/>
        <v>5</v>
      </c>
      <c r="F86" s="365"/>
      <c r="G86" s="257"/>
      <c r="H86" s="257"/>
      <c r="I86" s="257"/>
    </row>
    <row r="87" spans="1:9" s="176" customFormat="1" ht="31.5" customHeight="1" x14ac:dyDescent="0.2">
      <c r="A87" s="353" t="s">
        <v>412</v>
      </c>
      <c r="B87" s="199">
        <v>5</v>
      </c>
      <c r="C87" s="354">
        <v>7</v>
      </c>
      <c r="D87" s="355">
        <f t="shared" si="8"/>
        <v>2</v>
      </c>
      <c r="F87" s="365"/>
      <c r="G87" s="257"/>
      <c r="H87" s="257"/>
      <c r="I87" s="257"/>
    </row>
    <row r="88" spans="1:9" s="176" customFormat="1" ht="31.5" customHeight="1" x14ac:dyDescent="0.2">
      <c r="A88" s="353" t="s">
        <v>2167</v>
      </c>
      <c r="B88" s="199">
        <v>15</v>
      </c>
      <c r="C88" s="354">
        <v>25</v>
      </c>
      <c r="D88" s="355">
        <f t="shared" si="8"/>
        <v>10</v>
      </c>
      <c r="F88" s="365"/>
      <c r="G88" s="257"/>
      <c r="H88" s="257"/>
      <c r="I88" s="257"/>
    </row>
    <row r="89" spans="1:9" s="176" customFormat="1" ht="31.5" customHeight="1" x14ac:dyDescent="0.2">
      <c r="A89" s="353" t="s">
        <v>2168</v>
      </c>
      <c r="B89" s="199">
        <v>24</v>
      </c>
      <c r="C89" s="354">
        <v>25</v>
      </c>
      <c r="D89" s="355">
        <f t="shared" si="8"/>
        <v>1</v>
      </c>
    </row>
    <row r="90" spans="1:9" ht="30.75" customHeight="1" thickBot="1" x14ac:dyDescent="0.25">
      <c r="A90" s="319" t="s">
        <v>435</v>
      </c>
      <c r="B90" s="360">
        <v>5</v>
      </c>
      <c r="C90" s="360">
        <v>7</v>
      </c>
      <c r="D90" s="361">
        <f>C90-B90</f>
        <v>2</v>
      </c>
      <c r="F90" s="176"/>
      <c r="G90" s="176"/>
      <c r="H90" s="176"/>
      <c r="I90" s="176"/>
    </row>
    <row r="91" spans="1:9" ht="30" customHeight="1" thickTop="1" x14ac:dyDescent="0.2">
      <c r="A91" s="2022" t="s">
        <v>2231</v>
      </c>
      <c r="B91" s="2023"/>
      <c r="C91" s="2023"/>
      <c r="D91" s="2017">
        <f>SUM(D2:D90)</f>
        <v>193</v>
      </c>
      <c r="F91" s="176"/>
      <c r="G91" s="176"/>
      <c r="H91" s="176"/>
      <c r="I91" s="176"/>
    </row>
    <row r="92" spans="1:9" ht="23.25" customHeight="1" thickBot="1" x14ac:dyDescent="0.25">
      <c r="A92" s="2014" t="s">
        <v>44</v>
      </c>
      <c r="B92" s="2015"/>
      <c r="C92" s="2016"/>
      <c r="D92" s="2018"/>
      <c r="F92" s="176"/>
      <c r="G92" s="176"/>
      <c r="H92" s="176"/>
      <c r="I92" s="176"/>
    </row>
    <row r="93" spans="1:9" ht="24.75" customHeight="1" thickTop="1" thickBot="1" x14ac:dyDescent="0.25">
      <c r="E93" s="373"/>
      <c r="F93" s="176"/>
      <c r="G93" s="176"/>
      <c r="H93" s="176"/>
      <c r="I93" s="176"/>
    </row>
    <row r="94" spans="1:9" ht="27" customHeight="1" thickTop="1" thickBot="1" x14ac:dyDescent="0.25">
      <c r="A94" s="2024" t="s">
        <v>2229</v>
      </c>
      <c r="B94" s="2025"/>
      <c r="C94" s="2025"/>
      <c r="D94" s="378">
        <v>89</v>
      </c>
      <c r="F94" s="176"/>
      <c r="G94" s="176"/>
      <c r="H94" s="176"/>
      <c r="I94" s="176"/>
    </row>
    <row r="95" spans="1:9" ht="13.5" thickTop="1" x14ac:dyDescent="0.2">
      <c r="F95" s="176"/>
      <c r="G95" s="176"/>
      <c r="H95" s="176"/>
      <c r="I95" s="176"/>
    </row>
    <row r="96" spans="1:9" ht="13.5" thickBot="1" x14ac:dyDescent="0.25">
      <c r="F96" s="176"/>
      <c r="G96" s="176"/>
      <c r="H96" s="176"/>
      <c r="I96" s="176"/>
    </row>
    <row r="97" spans="1:9" ht="31.5" thickTop="1" thickBot="1" x14ac:dyDescent="0.25">
      <c r="A97" s="344" t="s">
        <v>2291</v>
      </c>
      <c r="B97" s="271" t="s">
        <v>2159</v>
      </c>
      <c r="C97" s="271" t="s">
        <v>2292</v>
      </c>
      <c r="D97" s="345" t="s">
        <v>2172</v>
      </c>
      <c r="F97" s="176"/>
      <c r="G97" s="176"/>
      <c r="H97" s="176"/>
      <c r="I97" s="176"/>
    </row>
    <row r="98" spans="1:9" ht="17.25" customHeight="1" thickTop="1" x14ac:dyDescent="0.2">
      <c r="A98" s="125" t="s">
        <v>1268</v>
      </c>
      <c r="B98" s="172">
        <v>4</v>
      </c>
      <c r="C98" s="268">
        <v>7</v>
      </c>
      <c r="D98" s="421">
        <f t="shared" ref="D98:D107" si="9">C98-B98</f>
        <v>3</v>
      </c>
      <c r="F98" s="176"/>
      <c r="G98" s="176"/>
      <c r="H98" s="176"/>
      <c r="I98" s="176"/>
    </row>
    <row r="99" spans="1:9" ht="17.25" customHeight="1" x14ac:dyDescent="0.2">
      <c r="A99" s="125" t="s">
        <v>1288</v>
      </c>
      <c r="B99" s="172">
        <v>4</v>
      </c>
      <c r="C99" s="268">
        <v>7</v>
      </c>
      <c r="D99" s="421">
        <f t="shared" si="9"/>
        <v>3</v>
      </c>
      <c r="F99" s="176"/>
      <c r="G99" s="176"/>
      <c r="H99" s="176"/>
      <c r="I99" s="176"/>
    </row>
    <row r="100" spans="1:9" ht="17.25" customHeight="1" x14ac:dyDescent="0.2">
      <c r="A100" s="125" t="s">
        <v>1319</v>
      </c>
      <c r="B100" s="172">
        <v>6</v>
      </c>
      <c r="C100" s="268">
        <v>7</v>
      </c>
      <c r="D100" s="421">
        <f t="shared" si="9"/>
        <v>1</v>
      </c>
      <c r="F100" s="176"/>
      <c r="G100" s="176"/>
      <c r="H100" s="176"/>
      <c r="I100" s="176"/>
    </row>
    <row r="101" spans="1:9" ht="17.25" customHeight="1" x14ac:dyDescent="0.2">
      <c r="A101" s="125" t="s">
        <v>1353</v>
      </c>
      <c r="B101" s="172">
        <v>5</v>
      </c>
      <c r="C101" s="268">
        <v>7</v>
      </c>
      <c r="D101" s="421">
        <f t="shared" si="9"/>
        <v>2</v>
      </c>
      <c r="F101" s="176"/>
      <c r="G101" s="176"/>
      <c r="H101" s="176"/>
      <c r="I101" s="176"/>
    </row>
    <row r="102" spans="1:9" ht="17.25" customHeight="1" x14ac:dyDescent="0.2">
      <c r="A102" s="125" t="s">
        <v>1370</v>
      </c>
      <c r="B102" s="172">
        <v>4</v>
      </c>
      <c r="C102" s="268">
        <v>7</v>
      </c>
      <c r="D102" s="421">
        <f t="shared" si="9"/>
        <v>3</v>
      </c>
      <c r="F102" s="176"/>
      <c r="G102" s="176"/>
      <c r="H102" s="176"/>
      <c r="I102" s="176"/>
    </row>
    <row r="103" spans="1:9" ht="17.25" customHeight="1" x14ac:dyDescent="0.2">
      <c r="A103" s="125" t="s">
        <v>1396</v>
      </c>
      <c r="B103" s="172">
        <v>11</v>
      </c>
      <c r="C103" s="268">
        <v>15</v>
      </c>
      <c r="D103" s="421">
        <f t="shared" si="9"/>
        <v>4</v>
      </c>
      <c r="F103" s="176"/>
      <c r="G103" s="176"/>
      <c r="H103" s="176"/>
      <c r="I103" s="176"/>
    </row>
    <row r="104" spans="1:9" ht="17.25" customHeight="1" x14ac:dyDescent="0.2">
      <c r="A104" s="125" t="s">
        <v>1470</v>
      </c>
      <c r="B104" s="172">
        <v>4</v>
      </c>
      <c r="C104" s="268">
        <v>4</v>
      </c>
      <c r="D104" s="421">
        <f t="shared" si="9"/>
        <v>0</v>
      </c>
    </row>
    <row r="105" spans="1:9" ht="17.25" customHeight="1" x14ac:dyDescent="0.2">
      <c r="A105" s="125" t="s">
        <v>1487</v>
      </c>
      <c r="B105" s="172">
        <v>8</v>
      </c>
      <c r="C105" s="268">
        <v>10</v>
      </c>
      <c r="D105" s="421">
        <f t="shared" si="9"/>
        <v>2</v>
      </c>
    </row>
    <row r="106" spans="1:9" ht="17.25" customHeight="1" x14ac:dyDescent="0.2">
      <c r="A106" s="125" t="s">
        <v>1556</v>
      </c>
      <c r="B106" s="172">
        <v>7</v>
      </c>
      <c r="C106" s="268">
        <v>10</v>
      </c>
      <c r="D106" s="421">
        <f t="shared" si="9"/>
        <v>3</v>
      </c>
    </row>
    <row r="107" spans="1:9" ht="17.25" customHeight="1" thickBot="1" x14ac:dyDescent="0.25">
      <c r="A107" s="319" t="s">
        <v>305</v>
      </c>
      <c r="B107" s="247">
        <v>4</v>
      </c>
      <c r="C107" s="206">
        <v>6</v>
      </c>
      <c r="D107" s="422">
        <f t="shared" si="9"/>
        <v>2</v>
      </c>
      <c r="F107"/>
      <c r="G107"/>
      <c r="H107"/>
      <c r="I107"/>
    </row>
    <row r="108" spans="1:9" ht="17.25" customHeight="1" thickTop="1" thickBot="1" x14ac:dyDescent="0.25">
      <c r="A108" s="2019" t="s">
        <v>2090</v>
      </c>
      <c r="B108" s="2020"/>
      <c r="C108" s="2021"/>
      <c r="D108" s="431">
        <f>SUM(D98:D107)</f>
        <v>23</v>
      </c>
      <c r="F108"/>
      <c r="G108"/>
      <c r="H108"/>
      <c r="I108"/>
    </row>
    <row r="109" spans="1:9" ht="14.25" thickTop="1" thickBot="1" x14ac:dyDescent="0.25">
      <c r="F109" s="176"/>
      <c r="G109" s="176"/>
      <c r="H109" s="176"/>
      <c r="I109" s="176"/>
    </row>
    <row r="110" spans="1:9" ht="31.5" thickTop="1" thickBot="1" x14ac:dyDescent="0.25">
      <c r="A110" s="344" t="s">
        <v>2293</v>
      </c>
      <c r="B110" s="271" t="s">
        <v>2159</v>
      </c>
      <c r="C110" s="271" t="s">
        <v>2292</v>
      </c>
      <c r="D110" s="345" t="s">
        <v>2172</v>
      </c>
      <c r="F110" s="176"/>
      <c r="G110" s="176"/>
      <c r="H110" s="176"/>
      <c r="I110" s="176"/>
    </row>
    <row r="111" spans="1:9" ht="17.25" customHeight="1" thickTop="1" x14ac:dyDescent="0.2">
      <c r="A111" s="426" t="s">
        <v>1161</v>
      </c>
      <c r="B111" s="427">
        <v>3</v>
      </c>
      <c r="C111" s="428">
        <v>6</v>
      </c>
      <c r="D111" s="429">
        <f>C111-B111</f>
        <v>3</v>
      </c>
      <c r="F111" s="642" t="s">
        <v>2457</v>
      </c>
      <c r="G111" s="643">
        <v>19</v>
      </c>
      <c r="H111" s="176"/>
      <c r="I111" s="176"/>
    </row>
    <row r="112" spans="1:9" ht="17.25" customHeight="1" x14ac:dyDescent="0.2">
      <c r="A112" s="125" t="s">
        <v>1172</v>
      </c>
      <c r="B112" s="172">
        <v>7</v>
      </c>
      <c r="C112" s="268">
        <v>11</v>
      </c>
      <c r="D112" s="421">
        <f t="shared" ref="D112:D113" si="10">C112-B112</f>
        <v>4</v>
      </c>
      <c r="F112" s="644" t="s">
        <v>2454</v>
      </c>
      <c r="G112" s="645">
        <v>87</v>
      </c>
      <c r="H112" s="176"/>
      <c r="I112" s="176"/>
    </row>
    <row r="113" spans="1:9" ht="17.25" customHeight="1" thickBot="1" x14ac:dyDescent="0.25">
      <c r="A113" s="319" t="s">
        <v>1205</v>
      </c>
      <c r="B113" s="247">
        <v>5</v>
      </c>
      <c r="C113" s="206">
        <v>6</v>
      </c>
      <c r="D113" s="422">
        <f t="shared" si="10"/>
        <v>1</v>
      </c>
      <c r="F113" s="644" t="s">
        <v>2455</v>
      </c>
      <c r="G113" s="645">
        <v>41</v>
      </c>
      <c r="H113" s="176"/>
      <c r="I113" s="176"/>
    </row>
    <row r="114" spans="1:9" ht="17.25" customHeight="1" thickTop="1" thickBot="1" x14ac:dyDescent="0.25">
      <c r="A114" s="2019" t="s">
        <v>2090</v>
      </c>
      <c r="B114" s="2020"/>
      <c r="C114" s="2021"/>
      <c r="D114" s="431">
        <f>SUM(D111:D113)</f>
        <v>8</v>
      </c>
      <c r="F114" s="644" t="s">
        <v>2456</v>
      </c>
      <c r="G114" s="646">
        <v>16</v>
      </c>
      <c r="H114"/>
      <c r="I114"/>
    </row>
    <row r="115" spans="1:9" ht="14.25" thickTop="1" thickBot="1" x14ac:dyDescent="0.25">
      <c r="F115" s="647" t="s">
        <v>2090</v>
      </c>
      <c r="G115" s="407">
        <f>SUM(G111:G114)</f>
        <v>163</v>
      </c>
    </row>
    <row r="116" spans="1:9" ht="31.5" thickTop="1" thickBot="1" x14ac:dyDescent="0.25">
      <c r="A116" s="344" t="s">
        <v>133</v>
      </c>
      <c r="B116" s="271" t="s">
        <v>2159</v>
      </c>
      <c r="C116" s="271" t="s">
        <v>2292</v>
      </c>
      <c r="D116" s="345" t="s">
        <v>2172</v>
      </c>
    </row>
    <row r="117" spans="1:9" ht="18" customHeight="1" thickTop="1" x14ac:dyDescent="0.2">
      <c r="A117" s="318" t="s">
        <v>1157</v>
      </c>
      <c r="B117" s="263">
        <v>6</v>
      </c>
      <c r="C117" s="263">
        <v>6</v>
      </c>
      <c r="D117" s="274">
        <f t="shared" ref="D117:D147" si="11">C117-B117</f>
        <v>0</v>
      </c>
    </row>
    <row r="118" spans="1:9" ht="18" customHeight="1" x14ac:dyDescent="0.2">
      <c r="A118" s="125" t="s">
        <v>1159</v>
      </c>
      <c r="B118" s="268">
        <v>3</v>
      </c>
      <c r="C118" s="268">
        <v>9</v>
      </c>
      <c r="D118" s="415">
        <f t="shared" si="11"/>
        <v>6</v>
      </c>
    </row>
    <row r="119" spans="1:9" ht="18" customHeight="1" x14ac:dyDescent="0.2">
      <c r="A119" s="125" t="s">
        <v>1217</v>
      </c>
      <c r="B119" s="268">
        <v>5</v>
      </c>
      <c r="C119" s="268">
        <v>7</v>
      </c>
      <c r="D119" s="415">
        <f t="shared" si="11"/>
        <v>2</v>
      </c>
    </row>
    <row r="120" spans="1:9" ht="18" customHeight="1" x14ac:dyDescent="0.2">
      <c r="A120" s="125" t="s">
        <v>1218</v>
      </c>
      <c r="B120" s="268">
        <v>2</v>
      </c>
      <c r="C120" s="268">
        <v>8</v>
      </c>
      <c r="D120" s="415">
        <f t="shared" si="11"/>
        <v>6</v>
      </c>
    </row>
    <row r="121" spans="1:9" ht="18" customHeight="1" x14ac:dyDescent="0.2">
      <c r="A121" s="125" t="s">
        <v>1219</v>
      </c>
      <c r="B121" s="268">
        <v>7</v>
      </c>
      <c r="C121" s="268">
        <v>8</v>
      </c>
      <c r="D121" s="415">
        <f t="shared" si="11"/>
        <v>1</v>
      </c>
    </row>
    <row r="122" spans="1:9" ht="18" customHeight="1" x14ac:dyDescent="0.2">
      <c r="A122" s="125" t="s">
        <v>1232</v>
      </c>
      <c r="B122" s="268">
        <v>12</v>
      </c>
      <c r="C122" s="268">
        <v>15</v>
      </c>
      <c r="D122" s="415">
        <f t="shared" si="11"/>
        <v>3</v>
      </c>
    </row>
    <row r="123" spans="1:9" ht="18" customHeight="1" x14ac:dyDescent="0.2">
      <c r="A123" s="125" t="s">
        <v>1234</v>
      </c>
      <c r="B123" s="268">
        <v>5</v>
      </c>
      <c r="C123" s="268">
        <v>5</v>
      </c>
      <c r="D123" s="415">
        <f t="shared" si="11"/>
        <v>0</v>
      </c>
    </row>
    <row r="124" spans="1:9" ht="18" customHeight="1" x14ac:dyDescent="0.2">
      <c r="A124" s="125" t="s">
        <v>1235</v>
      </c>
      <c r="B124" s="268">
        <v>4</v>
      </c>
      <c r="C124" s="268">
        <v>7</v>
      </c>
      <c r="D124" s="415">
        <f t="shared" si="11"/>
        <v>3</v>
      </c>
    </row>
    <row r="125" spans="1:9" ht="18" customHeight="1" x14ac:dyDescent="0.2">
      <c r="A125" s="125" t="s">
        <v>1236</v>
      </c>
      <c r="B125" s="268">
        <v>10</v>
      </c>
      <c r="C125" s="268">
        <v>12</v>
      </c>
      <c r="D125" s="415">
        <f t="shared" si="11"/>
        <v>2</v>
      </c>
    </row>
    <row r="126" spans="1:9" ht="18" customHeight="1" x14ac:dyDescent="0.2">
      <c r="A126" s="125" t="s">
        <v>1237</v>
      </c>
      <c r="B126" s="268">
        <v>6</v>
      </c>
      <c r="C126" s="268">
        <v>10</v>
      </c>
      <c r="D126" s="415">
        <f t="shared" si="11"/>
        <v>4</v>
      </c>
    </row>
    <row r="127" spans="1:9" ht="18" customHeight="1" x14ac:dyDescent="0.2">
      <c r="A127" s="125" t="s">
        <v>1238</v>
      </c>
      <c r="B127" s="268">
        <v>5</v>
      </c>
      <c r="C127" s="268">
        <v>9</v>
      </c>
      <c r="D127" s="415">
        <f t="shared" si="11"/>
        <v>4</v>
      </c>
    </row>
    <row r="128" spans="1:9" ht="18" customHeight="1" x14ac:dyDescent="0.2">
      <c r="A128" s="125" t="s">
        <v>1239</v>
      </c>
      <c r="B128" s="268">
        <v>1</v>
      </c>
      <c r="C128" s="268">
        <v>3</v>
      </c>
      <c r="D128" s="415">
        <f t="shared" si="11"/>
        <v>2</v>
      </c>
    </row>
    <row r="129" spans="1:4" ht="18" customHeight="1" x14ac:dyDescent="0.2">
      <c r="A129" s="125" t="s">
        <v>1240</v>
      </c>
      <c r="B129" s="268">
        <v>27</v>
      </c>
      <c r="C129" s="268">
        <v>33</v>
      </c>
      <c r="D129" s="415">
        <f t="shared" si="11"/>
        <v>6</v>
      </c>
    </row>
    <row r="130" spans="1:4" ht="18" customHeight="1" x14ac:dyDescent="0.2">
      <c r="A130" s="125" t="s">
        <v>1246</v>
      </c>
      <c r="B130" s="268">
        <v>5</v>
      </c>
      <c r="C130" s="268">
        <v>5</v>
      </c>
      <c r="D130" s="415">
        <f t="shared" si="11"/>
        <v>0</v>
      </c>
    </row>
    <row r="131" spans="1:4" ht="18" customHeight="1" x14ac:dyDescent="0.2">
      <c r="A131" s="125" t="s">
        <v>1263</v>
      </c>
      <c r="B131" s="268">
        <v>3</v>
      </c>
      <c r="C131" s="268">
        <v>3</v>
      </c>
      <c r="D131" s="415">
        <f t="shared" si="11"/>
        <v>0</v>
      </c>
    </row>
    <row r="132" spans="1:4" ht="29.25" customHeight="1" x14ac:dyDescent="0.2">
      <c r="A132" s="125" t="s">
        <v>2332</v>
      </c>
      <c r="B132" s="268">
        <v>4</v>
      </c>
      <c r="C132" s="268">
        <v>7</v>
      </c>
      <c r="D132" s="415">
        <f t="shared" si="11"/>
        <v>3</v>
      </c>
    </row>
    <row r="133" spans="1:4" ht="18" customHeight="1" x14ac:dyDescent="0.2">
      <c r="A133" s="125" t="s">
        <v>1546</v>
      </c>
      <c r="B133" s="268">
        <v>3</v>
      </c>
      <c r="C133" s="268">
        <v>7</v>
      </c>
      <c r="D133" s="415">
        <f t="shared" si="11"/>
        <v>4</v>
      </c>
    </row>
    <row r="134" spans="1:4" ht="18" customHeight="1" x14ac:dyDescent="0.2">
      <c r="A134" s="125" t="s">
        <v>1603</v>
      </c>
      <c r="B134" s="268">
        <v>5</v>
      </c>
      <c r="C134" s="268">
        <v>5</v>
      </c>
      <c r="D134" s="415">
        <f t="shared" si="11"/>
        <v>0</v>
      </c>
    </row>
    <row r="135" spans="1:4" ht="18" customHeight="1" x14ac:dyDescent="0.2">
      <c r="A135" s="125" t="s">
        <v>1605</v>
      </c>
      <c r="B135" s="268">
        <v>7</v>
      </c>
      <c r="C135" s="268">
        <v>9</v>
      </c>
      <c r="D135" s="415">
        <f t="shared" si="11"/>
        <v>2</v>
      </c>
    </row>
    <row r="136" spans="1:4" ht="18" customHeight="1" x14ac:dyDescent="0.2">
      <c r="A136" s="125" t="s">
        <v>1607</v>
      </c>
      <c r="B136" s="268">
        <v>8</v>
      </c>
      <c r="C136" s="268">
        <v>8</v>
      </c>
      <c r="D136" s="415">
        <f t="shared" si="11"/>
        <v>0</v>
      </c>
    </row>
    <row r="137" spans="1:4" ht="18" customHeight="1" x14ac:dyDescent="0.2">
      <c r="A137" s="125" t="s">
        <v>1609</v>
      </c>
      <c r="B137" s="268">
        <v>7</v>
      </c>
      <c r="C137" s="268">
        <v>7</v>
      </c>
      <c r="D137" s="415">
        <f t="shared" si="11"/>
        <v>0</v>
      </c>
    </row>
    <row r="138" spans="1:4" ht="18" customHeight="1" x14ac:dyDescent="0.2">
      <c r="A138" s="322" t="s">
        <v>1614</v>
      </c>
      <c r="B138" s="268">
        <v>3</v>
      </c>
      <c r="C138" s="268">
        <v>7</v>
      </c>
      <c r="D138" s="415">
        <f t="shared" si="11"/>
        <v>4</v>
      </c>
    </row>
    <row r="139" spans="1:4" ht="18" customHeight="1" x14ac:dyDescent="0.2">
      <c r="A139" s="125" t="s">
        <v>1615</v>
      </c>
      <c r="B139" s="268">
        <v>3</v>
      </c>
      <c r="C139" s="268">
        <v>5</v>
      </c>
      <c r="D139" s="415">
        <f t="shared" si="11"/>
        <v>2</v>
      </c>
    </row>
    <row r="140" spans="1:4" ht="18" customHeight="1" x14ac:dyDescent="0.2">
      <c r="A140" s="125" t="s">
        <v>2295</v>
      </c>
      <c r="B140" s="268">
        <v>2</v>
      </c>
      <c r="C140" s="268">
        <v>2</v>
      </c>
      <c r="D140" s="415">
        <f t="shared" si="11"/>
        <v>0</v>
      </c>
    </row>
    <row r="141" spans="1:4" ht="18" customHeight="1" x14ac:dyDescent="0.2">
      <c r="A141" s="125" t="s">
        <v>1621</v>
      </c>
      <c r="B141" s="268">
        <v>1</v>
      </c>
      <c r="C141" s="268">
        <v>2</v>
      </c>
      <c r="D141" s="415">
        <f t="shared" si="11"/>
        <v>1</v>
      </c>
    </row>
    <row r="142" spans="1:4" ht="18" customHeight="1" x14ac:dyDescent="0.2">
      <c r="A142" s="125" t="s">
        <v>457</v>
      </c>
      <c r="B142" s="268">
        <v>4</v>
      </c>
      <c r="C142" s="268">
        <v>5</v>
      </c>
      <c r="D142" s="415">
        <f t="shared" si="11"/>
        <v>1</v>
      </c>
    </row>
    <row r="143" spans="1:4" ht="18" customHeight="1" x14ac:dyDescent="0.2">
      <c r="A143" s="125" t="s">
        <v>454</v>
      </c>
      <c r="B143" s="268">
        <v>6</v>
      </c>
      <c r="C143" s="268">
        <v>6</v>
      </c>
      <c r="D143" s="415">
        <f t="shared" si="11"/>
        <v>0</v>
      </c>
    </row>
    <row r="144" spans="1:4" ht="18" customHeight="1" x14ac:dyDescent="0.2">
      <c r="A144" s="125" t="s">
        <v>455</v>
      </c>
      <c r="B144" s="268">
        <v>2</v>
      </c>
      <c r="C144" s="268">
        <v>2</v>
      </c>
      <c r="D144" s="415">
        <f t="shared" si="11"/>
        <v>0</v>
      </c>
    </row>
    <row r="145" spans="1:9" ht="18" customHeight="1" x14ac:dyDescent="0.2">
      <c r="A145" s="125" t="s">
        <v>451</v>
      </c>
      <c r="B145" s="268">
        <v>1</v>
      </c>
      <c r="C145" s="268">
        <v>3</v>
      </c>
      <c r="D145" s="415">
        <f t="shared" si="11"/>
        <v>2</v>
      </c>
    </row>
    <row r="146" spans="1:9" ht="18" customHeight="1" x14ac:dyDescent="0.2">
      <c r="A146" s="125" t="s">
        <v>452</v>
      </c>
      <c r="B146" s="268">
        <v>5</v>
      </c>
      <c r="C146" s="268">
        <v>7</v>
      </c>
      <c r="D146" s="415">
        <f t="shared" si="11"/>
        <v>2</v>
      </c>
    </row>
    <row r="147" spans="1:9" ht="18" customHeight="1" thickBot="1" x14ac:dyDescent="0.25">
      <c r="A147" s="331" t="s">
        <v>464</v>
      </c>
      <c r="B147" s="206">
        <v>4</v>
      </c>
      <c r="C147" s="206">
        <v>4</v>
      </c>
      <c r="D147" s="416">
        <f t="shared" si="11"/>
        <v>0</v>
      </c>
    </row>
    <row r="148" spans="1:9" ht="17.25" customHeight="1" thickTop="1" thickBot="1" x14ac:dyDescent="0.25">
      <c r="A148" s="2019" t="s">
        <v>2090</v>
      </c>
      <c r="B148" s="2020"/>
      <c r="C148" s="2021"/>
      <c r="D148" s="431">
        <f>SUM(D117:D147)</f>
        <v>60</v>
      </c>
      <c r="F148"/>
      <c r="G148"/>
      <c r="H148"/>
      <c r="I148"/>
    </row>
    <row r="149" spans="1:9" ht="14.25" thickTop="1" thickBot="1" x14ac:dyDescent="0.25"/>
    <row r="150" spans="1:9" ht="30" customHeight="1" thickTop="1" thickBot="1" x14ac:dyDescent="0.25">
      <c r="A150" s="344" t="s">
        <v>2294</v>
      </c>
      <c r="B150" s="271" t="s">
        <v>2159</v>
      </c>
      <c r="C150" s="271" t="s">
        <v>2292</v>
      </c>
      <c r="D150" s="345" t="s">
        <v>2172</v>
      </c>
    </row>
    <row r="151" spans="1:9" ht="13.5" thickTop="1" x14ac:dyDescent="0.2">
      <c r="A151" s="425" t="s">
        <v>2469</v>
      </c>
      <c r="B151" s="419">
        <v>0</v>
      </c>
      <c r="C151" s="263">
        <v>1</v>
      </c>
      <c r="D151" s="274">
        <f t="shared" ref="D151:D157" si="12">C151-B151</f>
        <v>1</v>
      </c>
    </row>
    <row r="152" spans="1:9" x14ac:dyDescent="0.2">
      <c r="A152" s="410" t="s">
        <v>2470</v>
      </c>
      <c r="B152" s="172">
        <v>0</v>
      </c>
      <c r="C152" s="268">
        <v>1</v>
      </c>
      <c r="D152" s="415">
        <f t="shared" si="12"/>
        <v>1</v>
      </c>
    </row>
    <row r="153" spans="1:9" x14ac:dyDescent="0.2">
      <c r="A153" s="410" t="s">
        <v>2471</v>
      </c>
      <c r="B153" s="172">
        <v>0</v>
      </c>
      <c r="C153" s="268">
        <v>1</v>
      </c>
      <c r="D153" s="415">
        <f t="shared" si="12"/>
        <v>1</v>
      </c>
    </row>
    <row r="154" spans="1:9" x14ac:dyDescent="0.2">
      <c r="A154" s="410" t="s">
        <v>2472</v>
      </c>
      <c r="B154" s="172">
        <v>0</v>
      </c>
      <c r="C154" s="268">
        <v>1</v>
      </c>
      <c r="D154" s="415">
        <f t="shared" si="12"/>
        <v>1</v>
      </c>
    </row>
    <row r="155" spans="1:9" x14ac:dyDescent="0.2">
      <c r="A155" s="410" t="s">
        <v>2473</v>
      </c>
      <c r="B155" s="172">
        <v>2</v>
      </c>
      <c r="C155" s="268">
        <v>2</v>
      </c>
      <c r="D155" s="415">
        <f t="shared" si="12"/>
        <v>0</v>
      </c>
    </row>
    <row r="156" spans="1:9" x14ac:dyDescent="0.2">
      <c r="A156" s="410" t="s">
        <v>2474</v>
      </c>
      <c r="B156" s="462">
        <v>0</v>
      </c>
      <c r="C156" s="463">
        <v>1</v>
      </c>
      <c r="D156" s="464">
        <f t="shared" si="12"/>
        <v>1</v>
      </c>
    </row>
    <row r="157" spans="1:9" ht="13.5" thickBot="1" x14ac:dyDescent="0.25">
      <c r="A157" s="410" t="s">
        <v>2475</v>
      </c>
      <c r="B157" s="462">
        <v>0</v>
      </c>
      <c r="C157" s="463">
        <v>1</v>
      </c>
      <c r="D157" s="464">
        <f t="shared" si="12"/>
        <v>1</v>
      </c>
    </row>
    <row r="158" spans="1:9" ht="17.25" customHeight="1" thickTop="1" thickBot="1" x14ac:dyDescent="0.25">
      <c r="A158" s="2019" t="s">
        <v>2090</v>
      </c>
      <c r="B158" s="2020"/>
      <c r="C158" s="2021"/>
      <c r="D158" s="431">
        <f>SUM(D151:D157)</f>
        <v>6</v>
      </c>
      <c r="F158"/>
      <c r="G158"/>
      <c r="H158"/>
      <c r="I158"/>
    </row>
    <row r="159" spans="1:9" ht="14.25" thickTop="1" thickBot="1" x14ac:dyDescent="0.25"/>
    <row r="160" spans="1:9" ht="30" customHeight="1" thickTop="1" thickBot="1" x14ac:dyDescent="0.25">
      <c r="A160" s="344" t="s">
        <v>2303</v>
      </c>
      <c r="B160" s="271" t="s">
        <v>2159</v>
      </c>
      <c r="C160" s="271" t="s">
        <v>2292</v>
      </c>
      <c r="D160" s="345" t="s">
        <v>2172</v>
      </c>
    </row>
    <row r="161" spans="1:9" ht="18" customHeight="1" thickTop="1" x14ac:dyDescent="0.2">
      <c r="A161" s="318" t="s">
        <v>2476</v>
      </c>
      <c r="B161" s="419">
        <v>1</v>
      </c>
      <c r="C161" s="263">
        <v>4</v>
      </c>
      <c r="D161" s="420">
        <f>C161-B161</f>
        <v>3</v>
      </c>
    </row>
    <row r="162" spans="1:9" ht="18" customHeight="1" x14ac:dyDescent="0.2">
      <c r="A162" s="125" t="s">
        <v>2477</v>
      </c>
      <c r="B162" s="172">
        <v>2</v>
      </c>
      <c r="C162" s="268">
        <v>2</v>
      </c>
      <c r="D162" s="421">
        <f>C162-B162</f>
        <v>0</v>
      </c>
    </row>
    <row r="163" spans="1:9" ht="18" customHeight="1" thickBot="1" x14ac:dyDescent="0.25">
      <c r="A163" s="125" t="s">
        <v>2478</v>
      </c>
      <c r="B163" s="172">
        <v>2</v>
      </c>
      <c r="C163" s="268">
        <v>2</v>
      </c>
      <c r="D163" s="421">
        <f>C163-B163</f>
        <v>0</v>
      </c>
    </row>
    <row r="164" spans="1:9" ht="17.25" customHeight="1" thickTop="1" thickBot="1" x14ac:dyDescent="0.25">
      <c r="A164" s="2019" t="s">
        <v>2090</v>
      </c>
      <c r="B164" s="2020"/>
      <c r="C164" s="2021"/>
      <c r="D164" s="431">
        <f>SUM(D161:D163)</f>
        <v>3</v>
      </c>
      <c r="F164"/>
      <c r="G164"/>
      <c r="H164"/>
      <c r="I164"/>
    </row>
    <row r="165" spans="1:9" ht="18" customHeight="1" thickTop="1" thickBot="1" x14ac:dyDescent="0.25">
      <c r="A165" s="430"/>
    </row>
    <row r="166" spans="1:9" ht="30" customHeight="1" thickTop="1" thickBot="1" x14ac:dyDescent="0.25">
      <c r="A166" s="344" t="s">
        <v>2302</v>
      </c>
      <c r="B166" s="271" t="s">
        <v>2159</v>
      </c>
      <c r="C166" s="271" t="s">
        <v>2292</v>
      </c>
      <c r="D166" s="345" t="s">
        <v>2172</v>
      </c>
    </row>
    <row r="167" spans="1:9" ht="16.5" customHeight="1" thickTop="1" x14ac:dyDescent="0.2">
      <c r="A167" s="318" t="s">
        <v>2296</v>
      </c>
      <c r="B167" s="263">
        <v>7</v>
      </c>
      <c r="C167" s="263">
        <v>7</v>
      </c>
      <c r="D167" s="274">
        <f>C167-B167</f>
        <v>0</v>
      </c>
    </row>
    <row r="168" spans="1:9" ht="16.5" customHeight="1" x14ac:dyDescent="0.2">
      <c r="A168" s="125" t="s">
        <v>2297</v>
      </c>
      <c r="B168" s="268">
        <v>1</v>
      </c>
      <c r="C168" s="268">
        <v>1</v>
      </c>
      <c r="D168" s="415">
        <f t="shared" ref="D168:D173" si="13">C168-B168</f>
        <v>0</v>
      </c>
    </row>
    <row r="169" spans="1:9" ht="16.5" customHeight="1" x14ac:dyDescent="0.2">
      <c r="A169" s="125" t="s">
        <v>2299</v>
      </c>
      <c r="B169" s="172">
        <v>1</v>
      </c>
      <c r="C169" s="268">
        <v>1</v>
      </c>
      <c r="D169" s="415">
        <f t="shared" si="13"/>
        <v>0</v>
      </c>
    </row>
    <row r="170" spans="1:9" ht="16.5" customHeight="1" x14ac:dyDescent="0.2">
      <c r="A170" s="125" t="s">
        <v>2301</v>
      </c>
      <c r="B170" s="172">
        <v>1</v>
      </c>
      <c r="C170" s="268">
        <v>1</v>
      </c>
      <c r="D170" s="415">
        <f t="shared" si="13"/>
        <v>0</v>
      </c>
    </row>
    <row r="171" spans="1:9" ht="16.5" customHeight="1" x14ac:dyDescent="0.2">
      <c r="A171" s="125" t="s">
        <v>2298</v>
      </c>
      <c r="B171" s="268">
        <v>1</v>
      </c>
      <c r="C171" s="268">
        <v>1</v>
      </c>
      <c r="D171" s="415">
        <f t="shared" si="13"/>
        <v>0</v>
      </c>
    </row>
    <row r="172" spans="1:9" ht="16.5" customHeight="1" x14ac:dyDescent="0.2">
      <c r="A172" s="125" t="s">
        <v>2300</v>
      </c>
      <c r="B172" s="172">
        <v>1</v>
      </c>
      <c r="C172" s="268">
        <v>1</v>
      </c>
      <c r="D172" s="415">
        <f t="shared" si="13"/>
        <v>0</v>
      </c>
    </row>
    <row r="173" spans="1:9" ht="16.5" customHeight="1" thickBot="1" x14ac:dyDescent="0.25">
      <c r="A173" s="319" t="s">
        <v>2312</v>
      </c>
      <c r="B173" s="247">
        <v>1</v>
      </c>
      <c r="C173" s="206">
        <v>5</v>
      </c>
      <c r="D173" s="416">
        <f t="shared" si="13"/>
        <v>4</v>
      </c>
    </row>
    <row r="174" spans="1:9" ht="17.25" customHeight="1" thickTop="1" thickBot="1" x14ac:dyDescent="0.25">
      <c r="A174" s="2019" t="s">
        <v>2090</v>
      </c>
      <c r="B174" s="2020"/>
      <c r="C174" s="2021"/>
      <c r="D174" s="431">
        <f>SUM(D167:D173)</f>
        <v>4</v>
      </c>
      <c r="F174"/>
      <c r="G174"/>
      <c r="H174"/>
      <c r="I174"/>
    </row>
    <row r="175" spans="1:9" ht="15.75" thickTop="1" thickBot="1" x14ac:dyDescent="0.25">
      <c r="A175" s="37"/>
      <c r="D175" s="84"/>
    </row>
    <row r="176" spans="1:9" ht="30" customHeight="1" thickTop="1" thickBot="1" x14ac:dyDescent="0.25">
      <c r="A176" s="344" t="s">
        <v>2304</v>
      </c>
      <c r="B176" s="271" t="s">
        <v>2159</v>
      </c>
      <c r="C176" s="271" t="s">
        <v>2292</v>
      </c>
      <c r="D176" s="345" t="s">
        <v>2172</v>
      </c>
    </row>
    <row r="177" spans="1:9" ht="18" customHeight="1" thickTop="1" x14ac:dyDescent="0.2">
      <c r="A177" s="318" t="s">
        <v>2491</v>
      </c>
      <c r="B177" s="263">
        <v>37</v>
      </c>
      <c r="C177" s="263">
        <v>52</v>
      </c>
      <c r="D177" s="274">
        <f>C177-B177</f>
        <v>15</v>
      </c>
    </row>
    <row r="178" spans="1:9" ht="14.25" x14ac:dyDescent="0.2">
      <c r="A178" s="125" t="s">
        <v>2492</v>
      </c>
      <c r="B178" s="172">
        <v>1</v>
      </c>
      <c r="C178" s="268">
        <v>5</v>
      </c>
      <c r="D178" s="415">
        <f>C178-B178</f>
        <v>4</v>
      </c>
    </row>
    <row r="179" spans="1:9" ht="14.25" x14ac:dyDescent="0.2">
      <c r="A179" s="125" t="s">
        <v>2493</v>
      </c>
      <c r="B179" s="172">
        <v>18</v>
      </c>
      <c r="C179" s="268">
        <v>0</v>
      </c>
      <c r="D179" s="415">
        <f t="shared" ref="D179:D182" si="14">C179-B179</f>
        <v>-18</v>
      </c>
    </row>
    <row r="180" spans="1:9" ht="14.25" x14ac:dyDescent="0.2">
      <c r="A180" s="125" t="s">
        <v>2494</v>
      </c>
      <c r="B180" s="172">
        <v>0</v>
      </c>
      <c r="C180" s="268">
        <v>3</v>
      </c>
      <c r="D180" s="415">
        <f t="shared" si="14"/>
        <v>3</v>
      </c>
    </row>
    <row r="181" spans="1:9" ht="14.25" x14ac:dyDescent="0.2">
      <c r="A181" s="125" t="s">
        <v>2495</v>
      </c>
      <c r="B181" s="172">
        <v>0</v>
      </c>
      <c r="C181" s="268">
        <v>2</v>
      </c>
      <c r="D181" s="415">
        <f t="shared" si="14"/>
        <v>2</v>
      </c>
    </row>
    <row r="182" spans="1:9" ht="15" thickBot="1" x14ac:dyDescent="0.25">
      <c r="A182" s="319" t="s">
        <v>44</v>
      </c>
      <c r="B182" s="247">
        <v>0</v>
      </c>
      <c r="C182" s="206">
        <v>2</v>
      </c>
      <c r="D182" s="415">
        <f t="shared" si="14"/>
        <v>2</v>
      </c>
    </row>
    <row r="183" spans="1:9" ht="17.25" customHeight="1" thickTop="1" thickBot="1" x14ac:dyDescent="0.25">
      <c r="A183" s="2019" t="s">
        <v>2090</v>
      </c>
      <c r="B183" s="2020"/>
      <c r="C183" s="2021"/>
      <c r="D183" s="431">
        <f>D177+D178+D180+D181+D182</f>
        <v>26</v>
      </c>
      <c r="F183"/>
      <c r="G183"/>
      <c r="H183"/>
      <c r="I183"/>
    </row>
    <row r="184" spans="1:9" ht="14.25" thickTop="1" thickBot="1" x14ac:dyDescent="0.25"/>
    <row r="185" spans="1:9" ht="30" customHeight="1" thickTop="1" thickBot="1" x14ac:dyDescent="0.25">
      <c r="A185" s="344" t="s">
        <v>2305</v>
      </c>
      <c r="B185" s="271" t="s">
        <v>2159</v>
      </c>
      <c r="C185" s="271" t="s">
        <v>2292</v>
      </c>
      <c r="D185" s="345" t="s">
        <v>2172</v>
      </c>
    </row>
    <row r="186" spans="1:9" s="176" customFormat="1" ht="18.75" customHeight="1" thickTop="1" x14ac:dyDescent="0.2">
      <c r="A186" s="435" t="s">
        <v>2307</v>
      </c>
      <c r="B186" s="436">
        <v>1</v>
      </c>
      <c r="C186" s="436">
        <v>1</v>
      </c>
      <c r="D186" s="437">
        <f>C186-B186</f>
        <v>0</v>
      </c>
      <c r="F186" s="434"/>
      <c r="G186" s="257"/>
      <c r="H186" s="257"/>
      <c r="I186" s="257"/>
    </row>
    <row r="187" spans="1:9" ht="18" customHeight="1" thickBot="1" x14ac:dyDescent="0.25">
      <c r="A187" s="125" t="s">
        <v>2479</v>
      </c>
      <c r="B187" s="268">
        <v>9</v>
      </c>
      <c r="C187" s="268">
        <v>10</v>
      </c>
      <c r="D187" s="415">
        <f>C187-B187</f>
        <v>1</v>
      </c>
    </row>
    <row r="188" spans="1:9" ht="17.25" customHeight="1" thickTop="1" thickBot="1" x14ac:dyDescent="0.25">
      <c r="A188" s="2019" t="s">
        <v>2090</v>
      </c>
      <c r="B188" s="2020"/>
      <c r="C188" s="2021"/>
      <c r="D188" s="431">
        <f>SUM(D186:D187)</f>
        <v>1</v>
      </c>
      <c r="F188"/>
      <c r="G188"/>
      <c r="H188"/>
      <c r="I188"/>
    </row>
    <row r="189" spans="1:9" ht="18" customHeight="1" thickTop="1" thickBot="1" x14ac:dyDescent="0.25">
      <c r="A189" s="430"/>
      <c r="B189" s="432"/>
      <c r="C189" s="432"/>
      <c r="D189" s="433"/>
    </row>
    <row r="190" spans="1:9" ht="30" customHeight="1" thickTop="1" thickBot="1" x14ac:dyDescent="0.25">
      <c r="A190" s="344" t="s">
        <v>2306</v>
      </c>
      <c r="B190" s="271" t="s">
        <v>2159</v>
      </c>
      <c r="C190" s="271" t="s">
        <v>2292</v>
      </c>
      <c r="D190" s="345" t="s">
        <v>2172</v>
      </c>
    </row>
    <row r="191" spans="1:9" ht="18" customHeight="1" thickTop="1" x14ac:dyDescent="0.2">
      <c r="A191" s="393" t="s">
        <v>2307</v>
      </c>
      <c r="B191" s="263">
        <v>1</v>
      </c>
      <c r="C191" s="263">
        <v>1</v>
      </c>
      <c r="D191" s="274">
        <f>C191-B191</f>
        <v>0</v>
      </c>
    </row>
    <row r="192" spans="1:9" ht="15" thickBot="1" x14ac:dyDescent="0.25">
      <c r="A192" s="319" t="s">
        <v>2479</v>
      </c>
      <c r="B192" s="247">
        <v>7</v>
      </c>
      <c r="C192" s="206">
        <v>8</v>
      </c>
      <c r="D192" s="416">
        <f>C192-B192</f>
        <v>1</v>
      </c>
    </row>
    <row r="193" spans="1:9" ht="17.25" customHeight="1" thickTop="1" thickBot="1" x14ac:dyDescent="0.25">
      <c r="A193" s="2026" t="s">
        <v>2090</v>
      </c>
      <c r="B193" s="2027"/>
      <c r="C193" s="2027"/>
      <c r="D193" s="431">
        <f>SUM(D191:D192)</f>
        <v>1</v>
      </c>
      <c r="F193"/>
      <c r="G193"/>
      <c r="H193"/>
      <c r="I193"/>
    </row>
    <row r="194" spans="1:9" ht="17.25" customHeight="1" thickTop="1" thickBot="1" x14ac:dyDescent="0.25">
      <c r="A194" s="447"/>
      <c r="B194" s="447"/>
      <c r="C194" s="447"/>
      <c r="D194" s="448"/>
      <c r="F194"/>
      <c r="G194"/>
      <c r="H194"/>
      <c r="I194"/>
    </row>
    <row r="195" spans="1:9" ht="30" customHeight="1" thickTop="1" thickBot="1" x14ac:dyDescent="0.25">
      <c r="A195" s="344" t="s">
        <v>2313</v>
      </c>
      <c r="B195" s="271" t="s">
        <v>2159</v>
      </c>
      <c r="C195" s="271" t="s">
        <v>2292</v>
      </c>
      <c r="D195" s="345" t="s">
        <v>2172</v>
      </c>
    </row>
    <row r="196" spans="1:9" ht="18" customHeight="1" thickTop="1" x14ac:dyDescent="0.2">
      <c r="A196" s="393" t="s">
        <v>2480</v>
      </c>
      <c r="B196" s="263">
        <v>2</v>
      </c>
      <c r="C196" s="263">
        <v>5</v>
      </c>
      <c r="D196" s="274">
        <f>C196-B196</f>
        <v>3</v>
      </c>
    </row>
    <row r="197" spans="1:9" ht="15" thickBot="1" x14ac:dyDescent="0.25">
      <c r="A197" s="319" t="s">
        <v>44</v>
      </c>
      <c r="B197" s="247">
        <v>0</v>
      </c>
      <c r="C197" s="206">
        <v>3</v>
      </c>
      <c r="D197" s="416">
        <f>C197-B197</f>
        <v>3</v>
      </c>
    </row>
    <row r="198" spans="1:9" ht="17.25" customHeight="1" thickTop="1" thickBot="1" x14ac:dyDescent="0.25">
      <c r="A198" s="2026" t="s">
        <v>2090</v>
      </c>
      <c r="B198" s="2027"/>
      <c r="C198" s="2027"/>
      <c r="D198" s="431">
        <f>SUM(D196:D197)</f>
        <v>6</v>
      </c>
      <c r="F198"/>
      <c r="G198"/>
      <c r="H198"/>
      <c r="I198"/>
    </row>
    <row r="199" spans="1:9" ht="17.25" customHeight="1" thickTop="1" thickBot="1" x14ac:dyDescent="0.25">
      <c r="A199" s="447"/>
      <c r="B199" s="447"/>
      <c r="C199" s="447"/>
      <c r="D199" s="448"/>
      <c r="F199"/>
      <c r="G199"/>
      <c r="H199"/>
      <c r="I199"/>
    </row>
    <row r="200" spans="1:9" ht="30" customHeight="1" thickTop="1" thickBot="1" x14ac:dyDescent="0.25">
      <c r="A200" s="344" t="s">
        <v>2316</v>
      </c>
      <c r="B200" s="271" t="s">
        <v>2159</v>
      </c>
      <c r="C200" s="271" t="s">
        <v>2292</v>
      </c>
      <c r="D200" s="345" t="s">
        <v>2172</v>
      </c>
    </row>
    <row r="201" spans="1:9" ht="17.25" customHeight="1" thickTop="1" x14ac:dyDescent="0.2">
      <c r="A201" s="453" t="s">
        <v>2075</v>
      </c>
      <c r="B201" s="445">
        <v>6</v>
      </c>
      <c r="C201" s="445">
        <v>12</v>
      </c>
      <c r="D201" s="274">
        <f>C201-B201</f>
        <v>6</v>
      </c>
      <c r="F201"/>
      <c r="G201"/>
      <c r="H201"/>
      <c r="I201"/>
    </row>
    <row r="202" spans="1:9" ht="17.25" customHeight="1" thickBot="1" x14ac:dyDescent="0.25">
      <c r="A202" s="454" t="s">
        <v>2315</v>
      </c>
      <c r="B202" s="446">
        <v>21</v>
      </c>
      <c r="C202" s="446">
        <v>26</v>
      </c>
      <c r="D202" s="416">
        <f>C202-B202</f>
        <v>5</v>
      </c>
      <c r="F202"/>
      <c r="G202"/>
      <c r="H202"/>
      <c r="I202"/>
    </row>
    <row r="203" spans="1:9" ht="17.25" customHeight="1" thickTop="1" thickBot="1" x14ac:dyDescent="0.25">
      <c r="A203" s="449"/>
      <c r="B203" s="449"/>
      <c r="C203" s="449"/>
      <c r="D203" s="450"/>
      <c r="F203"/>
      <c r="G203"/>
      <c r="H203"/>
      <c r="I203"/>
    </row>
    <row r="204" spans="1:9" ht="30" customHeight="1" thickTop="1" thickBot="1" x14ac:dyDescent="0.25">
      <c r="A204" s="344" t="s">
        <v>2321</v>
      </c>
      <c r="B204" s="271" t="s">
        <v>2159</v>
      </c>
      <c r="C204" s="271" t="s">
        <v>2292</v>
      </c>
      <c r="D204" s="345" t="s">
        <v>2172</v>
      </c>
    </row>
    <row r="205" spans="1:9" ht="15.75" customHeight="1" thickTop="1" x14ac:dyDescent="0.2">
      <c r="A205" s="393" t="s">
        <v>2496</v>
      </c>
      <c r="B205" s="398">
        <v>13</v>
      </c>
      <c r="C205" s="398">
        <v>13</v>
      </c>
      <c r="D205" s="274">
        <f>C205-B205</f>
        <v>0</v>
      </c>
    </row>
    <row r="206" spans="1:9" ht="15.75" customHeight="1" x14ac:dyDescent="0.2">
      <c r="A206" s="394" t="s">
        <v>2317</v>
      </c>
      <c r="B206" s="399">
        <v>0</v>
      </c>
      <c r="C206" s="399">
        <v>3</v>
      </c>
      <c r="D206" s="415">
        <f t="shared" ref="D206:D209" si="15">C206-B206</f>
        <v>3</v>
      </c>
    </row>
    <row r="207" spans="1:9" ht="19.5" customHeight="1" x14ac:dyDescent="0.2">
      <c r="A207" s="394" t="s">
        <v>2318</v>
      </c>
      <c r="B207" s="399">
        <v>0</v>
      </c>
      <c r="C207" s="399">
        <v>6</v>
      </c>
      <c r="D207" s="415">
        <f t="shared" si="15"/>
        <v>6</v>
      </c>
    </row>
    <row r="208" spans="1:9" ht="19.5" customHeight="1" x14ac:dyDescent="0.2">
      <c r="A208" s="394" t="s">
        <v>2319</v>
      </c>
      <c r="B208" s="399">
        <v>0</v>
      </c>
      <c r="C208" s="399">
        <v>4</v>
      </c>
      <c r="D208" s="415">
        <f t="shared" si="15"/>
        <v>4</v>
      </c>
    </row>
    <row r="209" spans="1:9" ht="19.5" customHeight="1" thickBot="1" x14ac:dyDescent="0.25">
      <c r="A209" s="455" t="s">
        <v>2320</v>
      </c>
      <c r="B209" s="456">
        <v>0</v>
      </c>
      <c r="C209" s="456">
        <v>4</v>
      </c>
      <c r="D209" s="416">
        <f t="shared" si="15"/>
        <v>4</v>
      </c>
    </row>
    <row r="210" spans="1:9" ht="19.5" customHeight="1" thickTop="1" thickBot="1" x14ac:dyDescent="0.25">
      <c r="A210" s="452"/>
      <c r="B210" s="451"/>
      <c r="C210" s="451"/>
      <c r="D210" s="84"/>
    </row>
    <row r="211" spans="1:9" ht="30.75" customHeight="1" thickTop="1" thickBot="1" x14ac:dyDescent="0.25">
      <c r="A211" s="344" t="s">
        <v>2330</v>
      </c>
      <c r="B211" s="271" t="s">
        <v>2159</v>
      </c>
      <c r="C211" s="271" t="s">
        <v>2292</v>
      </c>
      <c r="D211" s="345" t="s">
        <v>2172</v>
      </c>
    </row>
    <row r="212" spans="1:9" ht="21" customHeight="1" thickTop="1" x14ac:dyDescent="0.2">
      <c r="A212" s="393" t="s">
        <v>2481</v>
      </c>
      <c r="B212" s="398">
        <v>1</v>
      </c>
      <c r="C212" s="398">
        <v>2</v>
      </c>
      <c r="D212" s="274">
        <f t="shared" ref="D212:D213" si="16">C212-B212</f>
        <v>1</v>
      </c>
    </row>
    <row r="213" spans="1:9" ht="17.25" customHeight="1" thickBot="1" x14ac:dyDescent="0.25">
      <c r="A213" s="455" t="s">
        <v>44</v>
      </c>
      <c r="B213" s="456">
        <v>3</v>
      </c>
      <c r="C213" s="456">
        <v>4</v>
      </c>
      <c r="D213" s="416">
        <f t="shared" si="16"/>
        <v>1</v>
      </c>
    </row>
    <row r="214" spans="1:9" ht="19.5" customHeight="1" thickTop="1" thickBot="1" x14ac:dyDescent="0.25">
      <c r="A214" s="452"/>
      <c r="B214" s="451"/>
      <c r="C214" s="451"/>
      <c r="D214" s="84"/>
    </row>
    <row r="215" spans="1:9" ht="23.25" customHeight="1" thickTop="1" thickBot="1" x14ac:dyDescent="0.25">
      <c r="A215" s="1990" t="s">
        <v>2329</v>
      </c>
      <c r="B215" s="1991"/>
      <c r="C215" s="1991"/>
      <c r="D215" s="1992"/>
      <c r="H215"/>
      <c r="I215"/>
    </row>
    <row r="216" spans="1:9" ht="33.75" customHeight="1" thickTop="1" x14ac:dyDescent="0.2">
      <c r="A216" s="2028" t="s">
        <v>2314</v>
      </c>
      <c r="B216" s="2029"/>
      <c r="C216" s="2029"/>
      <c r="D216" s="444">
        <f>D192+D187+D148+D114+D108+D182+D197+D213</f>
        <v>99</v>
      </c>
    </row>
    <row r="217" spans="1:9" ht="37.5" customHeight="1" x14ac:dyDescent="0.2">
      <c r="A217" s="1988" t="s">
        <v>2328</v>
      </c>
      <c r="B217" s="1989"/>
      <c r="C217" s="1989"/>
      <c r="D217" s="415">
        <f>D173</f>
        <v>4</v>
      </c>
      <c r="F217"/>
      <c r="G217"/>
      <c r="H217"/>
      <c r="I217"/>
    </row>
    <row r="218" spans="1:9" ht="39.75" customHeight="1" x14ac:dyDescent="0.2">
      <c r="A218" s="1988" t="s">
        <v>2497</v>
      </c>
      <c r="B218" s="1989"/>
      <c r="C218" s="1989"/>
      <c r="D218" s="415">
        <f>D177</f>
        <v>15</v>
      </c>
      <c r="F218"/>
      <c r="G218"/>
      <c r="H218"/>
      <c r="I218"/>
    </row>
    <row r="219" spans="1:9" ht="33" customHeight="1" x14ac:dyDescent="0.2">
      <c r="A219" s="1988" t="s">
        <v>2498</v>
      </c>
      <c r="B219" s="1989"/>
      <c r="C219" s="1989"/>
      <c r="D219" s="415">
        <f>D178</f>
        <v>4</v>
      </c>
      <c r="F219"/>
      <c r="G219"/>
      <c r="H219"/>
      <c r="I219"/>
    </row>
    <row r="220" spans="1:9" ht="27.75" customHeight="1" x14ac:dyDescent="0.2">
      <c r="A220" s="1988" t="s">
        <v>2499</v>
      </c>
      <c r="B220" s="1989"/>
      <c r="C220" s="1989"/>
      <c r="D220" s="415">
        <f>D180</f>
        <v>3</v>
      </c>
    </row>
    <row r="221" spans="1:9" ht="35.25" customHeight="1" x14ac:dyDescent="0.2">
      <c r="A221" s="1988" t="s">
        <v>2500</v>
      </c>
      <c r="B221" s="1989"/>
      <c r="C221" s="1989"/>
      <c r="D221" s="415">
        <f>D181</f>
        <v>2</v>
      </c>
    </row>
    <row r="222" spans="1:9" ht="35.25" customHeight="1" x14ac:dyDescent="0.2">
      <c r="A222" s="1988" t="s">
        <v>2482</v>
      </c>
      <c r="B222" s="1989"/>
      <c r="C222" s="1989"/>
      <c r="D222" s="415">
        <v>1</v>
      </c>
    </row>
    <row r="223" spans="1:9" ht="35.25" customHeight="1" x14ac:dyDescent="0.2">
      <c r="A223" s="1988" t="s">
        <v>2483</v>
      </c>
      <c r="B223" s="1989"/>
      <c r="C223" s="1989"/>
      <c r="D223" s="415">
        <v>1</v>
      </c>
    </row>
    <row r="224" spans="1:9" ht="35.25" customHeight="1" x14ac:dyDescent="0.2">
      <c r="A224" s="1988" t="s">
        <v>2484</v>
      </c>
      <c r="B224" s="1989"/>
      <c r="C224" s="1989"/>
      <c r="D224" s="415">
        <v>1</v>
      </c>
    </row>
    <row r="225" spans="1:4" ht="35.25" customHeight="1" x14ac:dyDescent="0.2">
      <c r="A225" s="1988" t="s">
        <v>2485</v>
      </c>
      <c r="B225" s="1989"/>
      <c r="C225" s="1989"/>
      <c r="D225" s="415">
        <v>1</v>
      </c>
    </row>
    <row r="226" spans="1:4" ht="31.5" customHeight="1" x14ac:dyDescent="0.2">
      <c r="A226" s="1988" t="s">
        <v>2486</v>
      </c>
      <c r="B226" s="1989"/>
      <c r="C226" s="1989"/>
      <c r="D226" s="415">
        <v>1</v>
      </c>
    </row>
    <row r="227" spans="1:4" ht="31.5" customHeight="1" x14ac:dyDescent="0.2">
      <c r="A227" s="1988" t="s">
        <v>2487</v>
      </c>
      <c r="B227" s="1989"/>
      <c r="C227" s="1989"/>
      <c r="D227" s="415">
        <v>3</v>
      </c>
    </row>
    <row r="228" spans="1:4" ht="31.5" customHeight="1" x14ac:dyDescent="0.2">
      <c r="A228" s="1988" t="s">
        <v>2488</v>
      </c>
      <c r="B228" s="1989"/>
      <c r="C228" s="1989"/>
      <c r="D228" s="415">
        <f>D196</f>
        <v>3</v>
      </c>
    </row>
    <row r="229" spans="1:4" ht="31.5" customHeight="1" x14ac:dyDescent="0.2">
      <c r="A229" s="1988" t="s">
        <v>2322</v>
      </c>
      <c r="B229" s="1989"/>
      <c r="C229" s="1989"/>
      <c r="D229" s="415">
        <v>3</v>
      </c>
    </row>
    <row r="230" spans="1:4" ht="31.5" customHeight="1" x14ac:dyDescent="0.2">
      <c r="A230" s="1988" t="s">
        <v>2323</v>
      </c>
      <c r="B230" s="1989"/>
      <c r="C230" s="1989"/>
      <c r="D230" s="415">
        <v>6</v>
      </c>
    </row>
    <row r="231" spans="1:4" ht="31.5" customHeight="1" x14ac:dyDescent="0.2">
      <c r="A231" s="1988" t="s">
        <v>2324</v>
      </c>
      <c r="B231" s="1989"/>
      <c r="C231" s="1989"/>
      <c r="D231" s="415">
        <v>4</v>
      </c>
    </row>
    <row r="232" spans="1:4" ht="31.5" customHeight="1" x14ac:dyDescent="0.2">
      <c r="A232" s="1988" t="s">
        <v>2325</v>
      </c>
      <c r="B232" s="1989"/>
      <c r="C232" s="1989"/>
      <c r="D232" s="415">
        <v>4</v>
      </c>
    </row>
    <row r="233" spans="1:4" ht="30.75" customHeight="1" x14ac:dyDescent="0.2">
      <c r="A233" s="1988" t="s">
        <v>2326</v>
      </c>
      <c r="B233" s="1989"/>
      <c r="C233" s="1989"/>
      <c r="D233" s="415">
        <v>6</v>
      </c>
    </row>
    <row r="234" spans="1:4" ht="46.5" customHeight="1" x14ac:dyDescent="0.2">
      <c r="A234" s="1988" t="s">
        <v>2327</v>
      </c>
      <c r="B234" s="1989"/>
      <c r="C234" s="1989"/>
      <c r="D234" s="415">
        <v>5</v>
      </c>
    </row>
    <row r="235" spans="1:4" ht="31.5" customHeight="1" thickBot="1" x14ac:dyDescent="0.25">
      <c r="A235" s="1993" t="s">
        <v>2489</v>
      </c>
      <c r="B235" s="1994"/>
      <c r="C235" s="1994"/>
      <c r="D235" s="416">
        <v>1</v>
      </c>
    </row>
    <row r="236" spans="1:4" ht="13.5" thickTop="1" x14ac:dyDescent="0.2"/>
  </sheetData>
  <mergeCells count="45">
    <mergeCell ref="A198:C198"/>
    <mergeCell ref="A228:C228"/>
    <mergeCell ref="A216:C216"/>
    <mergeCell ref="A217:C217"/>
    <mergeCell ref="A218:C218"/>
    <mergeCell ref="A219:C219"/>
    <mergeCell ref="A220:C220"/>
    <mergeCell ref="A227:C227"/>
    <mergeCell ref="A193:C193"/>
    <mergeCell ref="A164:C164"/>
    <mergeCell ref="A174:C174"/>
    <mergeCell ref="A183:C183"/>
    <mergeCell ref="A188:C188"/>
    <mergeCell ref="A108:C108"/>
    <mergeCell ref="A114:C114"/>
    <mergeCell ref="A148:C148"/>
    <mergeCell ref="A158:C158"/>
    <mergeCell ref="A91:C91"/>
    <mergeCell ref="A94:C94"/>
    <mergeCell ref="F63:H63"/>
    <mergeCell ref="F60:H60"/>
    <mergeCell ref="F61:H61"/>
    <mergeCell ref="F59:H59"/>
    <mergeCell ref="A92:C92"/>
    <mergeCell ref="D91:D92"/>
    <mergeCell ref="I19:I20"/>
    <mergeCell ref="F20:H20"/>
    <mergeCell ref="F25:H25"/>
    <mergeCell ref="F26:H26"/>
    <mergeCell ref="F27:H27"/>
    <mergeCell ref="F19:H19"/>
    <mergeCell ref="A234:C234"/>
    <mergeCell ref="A215:D215"/>
    <mergeCell ref="A235:C235"/>
    <mergeCell ref="A229:C229"/>
    <mergeCell ref="A230:C230"/>
    <mergeCell ref="A231:C231"/>
    <mergeCell ref="A232:C232"/>
    <mergeCell ref="A233:C233"/>
    <mergeCell ref="A221:C221"/>
    <mergeCell ref="A226:C226"/>
    <mergeCell ref="A222:C222"/>
    <mergeCell ref="A225:C225"/>
    <mergeCell ref="A223:C223"/>
    <mergeCell ref="A224:C224"/>
  </mergeCells>
  <pageMargins left="1.0629921259842521" right="3.937007874015748E-2" top="1.1200000000000001" bottom="0.31496062992125984" header="0.15748031496062992" footer="0.15748031496062992"/>
  <pageSetup paperSize="9" scale="85" orientation="portrait" r:id="rId1"/>
  <headerFooter>
    <oddHeader>&amp;L&amp;GPODER JUDICIÁRIOTRIBUNAL DE JUSTIÇA DO ESTADO DO AMAZONAS&amp;"Arial,Negrito itálico"DIVISÃO DE GESTÃO DE PESSOAS</oddHeader>
    <oddFooter>&amp;L&amp;D&amp;CPeríodo do Levantamento: 29/09 à 1º/10/2014&amp;R&amp;N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45"/>
  <sheetViews>
    <sheetView topLeftCell="A184" zoomScale="70" zoomScaleNormal="70" workbookViewId="0">
      <selection activeCell="D195" sqref="D195"/>
    </sheetView>
  </sheetViews>
  <sheetFormatPr defaultRowHeight="30.75" customHeight="1" x14ac:dyDescent="0.2"/>
  <cols>
    <col min="1" max="1" width="11.5703125" style="1" customWidth="1"/>
    <col min="2" max="2" width="36.140625" customWidth="1"/>
    <col min="3" max="3" width="29.140625" customWidth="1"/>
    <col min="4" max="4" width="28" customWidth="1"/>
    <col min="5" max="5" width="25.28515625" style="1" customWidth="1"/>
    <col min="6" max="6" width="12.42578125" customWidth="1"/>
    <col min="7" max="7" width="33.140625" customWidth="1"/>
    <col min="8" max="8" width="21" customWidth="1"/>
    <col min="9" max="9" width="9" customWidth="1"/>
    <col min="10" max="10" width="7.5703125" customWidth="1"/>
    <col min="11" max="11" width="8.140625" customWidth="1"/>
    <col min="12" max="12" width="9.42578125" style="84" customWidth="1"/>
    <col min="13" max="13" width="18.140625" customWidth="1"/>
    <col min="14" max="14" width="30.5703125" style="1" customWidth="1"/>
    <col min="15" max="15" width="18.28515625" style="1" customWidth="1"/>
    <col min="16" max="16" width="22" style="543" customWidth="1"/>
    <col min="17" max="17" width="17" customWidth="1"/>
    <col min="25" max="25" width="17.42578125" style="96" customWidth="1"/>
    <col min="26" max="26" width="16.42578125" customWidth="1"/>
    <col min="27" max="27" width="17.140625" customWidth="1"/>
    <col min="28" max="28" width="15.28515625" style="96" customWidth="1"/>
    <col min="29" max="29" width="15.85546875" customWidth="1"/>
    <col min="30" max="30" width="13.85546875" customWidth="1"/>
  </cols>
  <sheetData>
    <row r="1" spans="1:28" ht="30.75" customHeight="1" thickTop="1" thickBot="1" x14ac:dyDescent="0.25">
      <c r="A1" s="558" t="s">
        <v>11</v>
      </c>
      <c r="B1" s="272" t="s">
        <v>13</v>
      </c>
      <c r="C1" s="270" t="s">
        <v>2091</v>
      </c>
      <c r="D1" s="272" t="s">
        <v>2196</v>
      </c>
      <c r="E1" s="270" t="s">
        <v>2373</v>
      </c>
      <c r="F1" s="313" t="s">
        <v>15</v>
      </c>
      <c r="G1" s="271" t="s">
        <v>16</v>
      </c>
      <c r="H1" s="271" t="s">
        <v>2115</v>
      </c>
      <c r="I1" s="272" t="s">
        <v>2091</v>
      </c>
      <c r="J1" s="270" t="s">
        <v>2089</v>
      </c>
      <c r="K1" s="270" t="s">
        <v>2201</v>
      </c>
      <c r="L1" s="270" t="s">
        <v>2115</v>
      </c>
      <c r="M1" s="270" t="s">
        <v>2398</v>
      </c>
      <c r="N1" s="272" t="s">
        <v>27</v>
      </c>
      <c r="O1" s="272" t="s">
        <v>28</v>
      </c>
      <c r="P1" s="272" t="s">
        <v>29</v>
      </c>
      <c r="Q1" s="270" t="s">
        <v>30</v>
      </c>
      <c r="R1" s="272" t="s">
        <v>31</v>
      </c>
      <c r="S1" s="272"/>
      <c r="T1" s="273" t="s">
        <v>32</v>
      </c>
      <c r="U1" s="314" t="s">
        <v>2080</v>
      </c>
      <c r="V1" s="315" t="s">
        <v>2081</v>
      </c>
      <c r="W1" s="316" t="s">
        <v>2086</v>
      </c>
      <c r="X1" s="315" t="s">
        <v>2083</v>
      </c>
      <c r="Y1" s="315" t="s">
        <v>2082</v>
      </c>
      <c r="Z1" s="315" t="s">
        <v>2084</v>
      </c>
      <c r="AB1"/>
    </row>
    <row r="2" spans="1:28" ht="30.75" customHeight="1" thickTop="1" x14ac:dyDescent="0.2">
      <c r="A2" s="548" t="s">
        <v>466</v>
      </c>
      <c r="B2" s="108" t="s">
        <v>467</v>
      </c>
      <c r="C2" s="108" t="s">
        <v>469</v>
      </c>
      <c r="D2" s="108"/>
      <c r="E2" s="108"/>
      <c r="F2" s="109" t="s">
        <v>468</v>
      </c>
      <c r="G2" s="108" t="s">
        <v>481</v>
      </c>
      <c r="H2" s="108" t="s">
        <v>482</v>
      </c>
      <c r="I2" s="244"/>
      <c r="J2" s="109" t="s">
        <v>310</v>
      </c>
      <c r="K2" s="109"/>
      <c r="L2" s="109" t="s">
        <v>174</v>
      </c>
      <c r="M2" s="563">
        <v>50960004000000</v>
      </c>
      <c r="N2" s="108"/>
      <c r="O2" s="108" t="s">
        <v>470</v>
      </c>
      <c r="P2" s="108" t="s">
        <v>471</v>
      </c>
      <c r="Q2" s="108" t="s">
        <v>472</v>
      </c>
      <c r="R2" s="108">
        <v>0</v>
      </c>
      <c r="S2" s="108">
        <v>0</v>
      </c>
      <c r="T2" s="111">
        <v>0</v>
      </c>
      <c r="U2" s="96"/>
      <c r="W2" s="252">
        <f>V2+365</f>
        <v>365</v>
      </c>
      <c r="X2" s="96"/>
      <c r="Y2"/>
      <c r="Z2" s="232">
        <f t="shared" ref="Z2" ca="1" si="0">TODAY()</f>
        <v>45728</v>
      </c>
      <c r="AA2">
        <f ca="1">W2-Z2</f>
        <v>-45363</v>
      </c>
      <c r="AB2"/>
    </row>
    <row r="3" spans="1:28" ht="30.75" customHeight="1" x14ac:dyDescent="0.2">
      <c r="A3" s="549" t="s">
        <v>478</v>
      </c>
      <c r="B3" s="99" t="s">
        <v>479</v>
      </c>
      <c r="C3" s="99" t="s">
        <v>2062</v>
      </c>
      <c r="D3" s="99" t="s">
        <v>269</v>
      </c>
      <c r="E3" s="99" t="s">
        <v>1126</v>
      </c>
      <c r="F3" s="101" t="s">
        <v>480</v>
      </c>
      <c r="G3" s="99" t="s">
        <v>481</v>
      </c>
      <c r="H3" s="99" t="s">
        <v>482</v>
      </c>
      <c r="I3" s="233"/>
      <c r="J3" s="101" t="s">
        <v>39</v>
      </c>
      <c r="K3" s="411"/>
      <c r="L3" s="101" t="s">
        <v>317</v>
      </c>
      <c r="M3" s="563">
        <v>50960004000000</v>
      </c>
      <c r="N3" s="171"/>
      <c r="O3" s="99" t="s">
        <v>483</v>
      </c>
      <c r="P3" s="99">
        <v>0</v>
      </c>
      <c r="Q3" s="99" t="s">
        <v>484</v>
      </c>
      <c r="R3" s="99">
        <v>0</v>
      </c>
      <c r="S3" s="99">
        <v>0</v>
      </c>
      <c r="T3" s="102">
        <v>0</v>
      </c>
      <c r="U3" s="96"/>
      <c r="W3" s="252">
        <f t="shared" ref="W3:W15" si="1">V3+365</f>
        <v>365</v>
      </c>
      <c r="X3" s="96"/>
      <c r="Y3"/>
      <c r="Z3" s="232">
        <f t="shared" ref="Z3:Z15" ca="1" si="2">TODAY()</f>
        <v>45728</v>
      </c>
      <c r="AA3">
        <f t="shared" ref="AA3:AA15" ca="1" si="3">W3-Z3</f>
        <v>-45363</v>
      </c>
      <c r="AB3"/>
    </row>
    <row r="4" spans="1:28" ht="30.75" customHeight="1" x14ac:dyDescent="0.2">
      <c r="A4" s="549" t="s">
        <v>485</v>
      </c>
      <c r="B4" s="99" t="s">
        <v>486</v>
      </c>
      <c r="C4" s="99" t="s">
        <v>473</v>
      </c>
      <c r="D4" s="99"/>
      <c r="E4" s="99"/>
      <c r="F4" s="101" t="s">
        <v>487</v>
      </c>
      <c r="G4" s="99" t="s">
        <v>481</v>
      </c>
      <c r="H4" s="99" t="s">
        <v>482</v>
      </c>
      <c r="I4" s="200"/>
      <c r="J4" s="101" t="s">
        <v>310</v>
      </c>
      <c r="K4" s="101"/>
      <c r="L4" s="101" t="s">
        <v>317</v>
      </c>
      <c r="M4" s="563">
        <v>50960004000000</v>
      </c>
      <c r="N4" s="171"/>
      <c r="O4" s="99">
        <v>0</v>
      </c>
      <c r="P4" s="99">
        <v>0</v>
      </c>
      <c r="Q4" s="99" t="s">
        <v>488</v>
      </c>
      <c r="R4" s="99">
        <v>0</v>
      </c>
      <c r="S4" s="99">
        <v>0</v>
      </c>
      <c r="T4" s="102">
        <v>0</v>
      </c>
      <c r="U4" s="96"/>
      <c r="W4" s="252">
        <f t="shared" si="1"/>
        <v>365</v>
      </c>
      <c r="X4" s="96"/>
      <c r="Y4"/>
      <c r="Z4" s="232">
        <f t="shared" ca="1" si="2"/>
        <v>45728</v>
      </c>
      <c r="AA4">
        <f t="shared" ca="1" si="3"/>
        <v>-45363</v>
      </c>
      <c r="AB4"/>
    </row>
    <row r="5" spans="1:28" ht="30.75" customHeight="1" x14ac:dyDescent="0.2">
      <c r="A5" s="549" t="s">
        <v>489</v>
      </c>
      <c r="B5" s="99" t="s">
        <v>490</v>
      </c>
      <c r="C5" s="99" t="s">
        <v>473</v>
      </c>
      <c r="D5" s="99"/>
      <c r="E5" s="99"/>
      <c r="F5" s="101" t="s">
        <v>491</v>
      </c>
      <c r="G5" s="99" t="s">
        <v>481</v>
      </c>
      <c r="H5" s="99" t="s">
        <v>482</v>
      </c>
      <c r="I5" s="200"/>
      <c r="J5" s="101" t="s">
        <v>310</v>
      </c>
      <c r="K5" s="101"/>
      <c r="L5" s="101" t="s">
        <v>317</v>
      </c>
      <c r="M5" s="563">
        <v>50960004000000</v>
      </c>
      <c r="N5" s="171"/>
      <c r="O5" s="99" t="s">
        <v>492</v>
      </c>
      <c r="P5" s="99">
        <v>0</v>
      </c>
      <c r="Q5" s="99" t="s">
        <v>493</v>
      </c>
      <c r="R5" s="99">
        <v>0</v>
      </c>
      <c r="S5" s="99" t="s">
        <v>494</v>
      </c>
      <c r="T5" s="102" t="s">
        <v>495</v>
      </c>
      <c r="U5" s="96"/>
      <c r="W5" s="252">
        <f t="shared" si="1"/>
        <v>365</v>
      </c>
      <c r="X5" s="96"/>
      <c r="Y5"/>
      <c r="Z5" s="232">
        <f t="shared" ca="1" si="2"/>
        <v>45728</v>
      </c>
      <c r="AA5">
        <f t="shared" ca="1" si="3"/>
        <v>-45363</v>
      </c>
      <c r="AB5"/>
    </row>
    <row r="6" spans="1:28" ht="30.75" customHeight="1" x14ac:dyDescent="0.2">
      <c r="A6" s="550" t="s">
        <v>496</v>
      </c>
      <c r="B6" s="112" t="s">
        <v>497</v>
      </c>
      <c r="C6" s="112" t="s">
        <v>2073</v>
      </c>
      <c r="D6" s="112" t="s">
        <v>2345</v>
      </c>
      <c r="E6" s="112" t="s">
        <v>1126</v>
      </c>
      <c r="F6" s="113" t="s">
        <v>498</v>
      </c>
      <c r="G6" s="112" t="s">
        <v>481</v>
      </c>
      <c r="H6" s="112" t="s">
        <v>482</v>
      </c>
      <c r="I6" s="292"/>
      <c r="J6" s="113" t="s">
        <v>39</v>
      </c>
      <c r="K6" s="474"/>
      <c r="L6" s="101" t="s">
        <v>317</v>
      </c>
      <c r="M6" s="563">
        <v>50960004000000</v>
      </c>
      <c r="N6" s="171"/>
      <c r="O6" s="112" t="s">
        <v>499</v>
      </c>
      <c r="P6" s="112" t="s">
        <v>500</v>
      </c>
      <c r="Q6" s="112" t="s">
        <v>501</v>
      </c>
      <c r="R6" s="112">
        <v>0</v>
      </c>
      <c r="S6" s="112">
        <v>0</v>
      </c>
      <c r="T6" s="115">
        <v>0</v>
      </c>
      <c r="U6" s="96"/>
      <c r="W6" s="252">
        <f t="shared" si="1"/>
        <v>365</v>
      </c>
      <c r="X6" s="96"/>
      <c r="Y6"/>
      <c r="Z6" s="232">
        <f t="shared" ca="1" si="2"/>
        <v>45728</v>
      </c>
      <c r="AA6">
        <f t="shared" ca="1" si="3"/>
        <v>-45363</v>
      </c>
      <c r="AB6"/>
    </row>
    <row r="7" spans="1:28" ht="30.75" customHeight="1" x14ac:dyDescent="0.2">
      <c r="A7" s="549" t="s">
        <v>502</v>
      </c>
      <c r="B7" s="99" t="s">
        <v>503</v>
      </c>
      <c r="C7" s="99" t="s">
        <v>505</v>
      </c>
      <c r="D7" s="99"/>
      <c r="E7" s="99"/>
      <c r="F7" s="101" t="s">
        <v>504</v>
      </c>
      <c r="G7" s="99" t="s">
        <v>481</v>
      </c>
      <c r="H7" s="99" t="s">
        <v>482</v>
      </c>
      <c r="I7" s="200"/>
      <c r="J7" s="101" t="s">
        <v>310</v>
      </c>
      <c r="K7" s="101"/>
      <c r="L7" s="101" t="s">
        <v>506</v>
      </c>
      <c r="M7" s="563">
        <v>50960004000000</v>
      </c>
      <c r="N7" s="171"/>
      <c r="O7" s="99" t="s">
        <v>507</v>
      </c>
      <c r="P7" s="99" t="s">
        <v>508</v>
      </c>
      <c r="Q7" s="99" t="s">
        <v>509</v>
      </c>
      <c r="R7" s="99">
        <v>0</v>
      </c>
      <c r="S7" s="99" t="s">
        <v>510</v>
      </c>
      <c r="T7" s="102">
        <v>0</v>
      </c>
      <c r="U7" s="96"/>
      <c r="W7" s="252">
        <f t="shared" si="1"/>
        <v>365</v>
      </c>
      <c r="X7" s="96"/>
      <c r="Y7"/>
      <c r="Z7" s="232">
        <f t="shared" ca="1" si="2"/>
        <v>45728</v>
      </c>
      <c r="AA7">
        <f t="shared" ca="1" si="3"/>
        <v>-45363</v>
      </c>
      <c r="AB7"/>
    </row>
    <row r="8" spans="1:28" ht="30.75" customHeight="1" thickBot="1" x14ac:dyDescent="0.25">
      <c r="A8" s="567" t="s">
        <v>516</v>
      </c>
      <c r="B8" s="457" t="s">
        <v>517</v>
      </c>
      <c r="C8" s="229" t="s">
        <v>2073</v>
      </c>
      <c r="D8" s="457" t="s">
        <v>2341</v>
      </c>
      <c r="E8" s="229" t="s">
        <v>505</v>
      </c>
      <c r="F8" s="458" t="s">
        <v>231</v>
      </c>
      <c r="G8" s="457" t="s">
        <v>481</v>
      </c>
      <c r="H8" s="457" t="s">
        <v>482</v>
      </c>
      <c r="I8" s="634"/>
      <c r="J8" s="458" t="s">
        <v>39</v>
      </c>
      <c r="K8" s="635"/>
      <c r="L8" s="486" t="s">
        <v>506</v>
      </c>
      <c r="M8" s="563">
        <v>50960004000000</v>
      </c>
      <c r="N8" s="112">
        <v>0</v>
      </c>
      <c r="O8" s="112">
        <v>0</v>
      </c>
      <c r="P8" s="112">
        <v>0</v>
      </c>
      <c r="Q8" s="112" t="s">
        <v>518</v>
      </c>
      <c r="R8" s="112">
        <v>0</v>
      </c>
      <c r="S8" s="112">
        <v>0</v>
      </c>
      <c r="T8" s="115">
        <v>0</v>
      </c>
      <c r="U8" s="96"/>
      <c r="W8" s="252">
        <f>V8+365</f>
        <v>365</v>
      </c>
      <c r="X8" s="96"/>
      <c r="Y8"/>
      <c r="Z8" s="232">
        <f t="shared" ca="1" si="2"/>
        <v>45728</v>
      </c>
      <c r="AA8">
        <f ca="1">W8-Z8</f>
        <v>-45363</v>
      </c>
      <c r="AB8"/>
    </row>
    <row r="9" spans="1:28" ht="30.75" customHeight="1" thickTop="1" thickBot="1" x14ac:dyDescent="0.25">
      <c r="A9" s="609" t="s">
        <v>511</v>
      </c>
      <c r="B9" s="610" t="s">
        <v>512</v>
      </c>
      <c r="C9" s="610" t="s">
        <v>2073</v>
      </c>
      <c r="D9" s="610" t="s">
        <v>2342</v>
      </c>
      <c r="E9" s="610"/>
      <c r="F9" s="611" t="s">
        <v>76</v>
      </c>
      <c r="G9" s="610" t="s">
        <v>481</v>
      </c>
      <c r="H9" s="610" t="s">
        <v>482</v>
      </c>
      <c r="I9" s="632"/>
      <c r="J9" s="611" t="s">
        <v>39</v>
      </c>
      <c r="K9" s="633"/>
      <c r="L9" s="611"/>
      <c r="M9" s="562">
        <v>50960004000000</v>
      </c>
      <c r="N9" s="122"/>
      <c r="O9" s="104" t="s">
        <v>513</v>
      </c>
      <c r="P9" s="104" t="s">
        <v>514</v>
      </c>
      <c r="Q9" s="104" t="s">
        <v>515</v>
      </c>
      <c r="R9" s="104">
        <v>0</v>
      </c>
      <c r="S9" s="104">
        <v>0</v>
      </c>
      <c r="T9" s="106">
        <v>0</v>
      </c>
      <c r="U9" s="96"/>
      <c r="W9" s="252">
        <f t="shared" si="1"/>
        <v>365</v>
      </c>
      <c r="X9" s="96"/>
      <c r="Y9"/>
      <c r="Z9" s="232">
        <f t="shared" ca="1" si="2"/>
        <v>45728</v>
      </c>
      <c r="AA9">
        <f t="shared" ca="1" si="3"/>
        <v>-45363</v>
      </c>
      <c r="AB9"/>
    </row>
    <row r="10" spans="1:28" ht="30.75" customHeight="1" thickTop="1" x14ac:dyDescent="0.2">
      <c r="A10" s="548" t="s">
        <v>519</v>
      </c>
      <c r="B10" s="108" t="s">
        <v>520</v>
      </c>
      <c r="C10" s="108" t="s">
        <v>2062</v>
      </c>
      <c r="D10" s="108" t="s">
        <v>269</v>
      </c>
      <c r="E10" s="108" t="s">
        <v>2379</v>
      </c>
      <c r="F10" s="109" t="s">
        <v>146</v>
      </c>
      <c r="G10" s="108" t="s">
        <v>521</v>
      </c>
      <c r="H10" s="108" t="s">
        <v>522</v>
      </c>
      <c r="I10" s="275"/>
      <c r="J10" s="109" t="s">
        <v>39</v>
      </c>
      <c r="K10" s="459"/>
      <c r="L10" s="109" t="s">
        <v>174</v>
      </c>
      <c r="M10" s="545">
        <v>50960005000000</v>
      </c>
      <c r="N10" s="136"/>
      <c r="O10" s="108" t="s">
        <v>523</v>
      </c>
      <c r="P10" s="108">
        <v>0</v>
      </c>
      <c r="Q10" s="108" t="s">
        <v>524</v>
      </c>
      <c r="R10" s="108">
        <v>0</v>
      </c>
      <c r="S10" s="108">
        <v>0</v>
      </c>
      <c r="T10" s="111">
        <v>0</v>
      </c>
      <c r="U10" s="96"/>
      <c r="W10" s="252">
        <f t="shared" si="1"/>
        <v>365</v>
      </c>
      <c r="X10" s="96"/>
      <c r="Y10"/>
      <c r="Z10" s="232">
        <f t="shared" ca="1" si="2"/>
        <v>45728</v>
      </c>
      <c r="AA10">
        <f t="shared" ca="1" si="3"/>
        <v>-45363</v>
      </c>
      <c r="AB10"/>
    </row>
    <row r="11" spans="1:28" ht="30.75" customHeight="1" x14ac:dyDescent="0.2">
      <c r="A11" s="549" t="s">
        <v>525</v>
      </c>
      <c r="B11" s="99" t="s">
        <v>526</v>
      </c>
      <c r="C11" s="99" t="s">
        <v>1126</v>
      </c>
      <c r="D11" s="99"/>
      <c r="E11" s="99"/>
      <c r="F11" s="101" t="s">
        <v>527</v>
      </c>
      <c r="G11" s="99" t="s">
        <v>521</v>
      </c>
      <c r="H11" s="99" t="s">
        <v>522</v>
      </c>
      <c r="I11" s="200"/>
      <c r="J11" s="101" t="s">
        <v>310</v>
      </c>
      <c r="K11" s="101"/>
      <c r="L11" s="101" t="s">
        <v>317</v>
      </c>
      <c r="M11" s="563">
        <v>50960005000000</v>
      </c>
      <c r="N11" s="171"/>
      <c r="O11" s="99" t="s">
        <v>528</v>
      </c>
      <c r="P11" s="99">
        <v>0</v>
      </c>
      <c r="Q11" s="99" t="s">
        <v>529</v>
      </c>
      <c r="R11" s="99">
        <v>0</v>
      </c>
      <c r="S11" s="99">
        <v>0</v>
      </c>
      <c r="T11" s="102">
        <v>0</v>
      </c>
      <c r="U11" s="96"/>
      <c r="W11" s="252">
        <f t="shared" si="1"/>
        <v>365</v>
      </c>
      <c r="X11" s="96"/>
      <c r="Y11"/>
      <c r="Z11" s="232">
        <f t="shared" ca="1" si="2"/>
        <v>45728</v>
      </c>
      <c r="AA11">
        <f t="shared" ca="1" si="3"/>
        <v>-45363</v>
      </c>
      <c r="AB11"/>
    </row>
    <row r="12" spans="1:28" s="38" customFormat="1" ht="30.75" customHeight="1" x14ac:dyDescent="0.2">
      <c r="A12" s="564" t="s">
        <v>530</v>
      </c>
      <c r="B12" s="143" t="s">
        <v>531</v>
      </c>
      <c r="C12" s="99" t="s">
        <v>1126</v>
      </c>
      <c r="D12" s="99"/>
      <c r="E12" s="99"/>
      <c r="F12" s="144" t="s">
        <v>532</v>
      </c>
      <c r="G12" s="99" t="s">
        <v>521</v>
      </c>
      <c r="H12" s="99" t="s">
        <v>522</v>
      </c>
      <c r="I12" s="200"/>
      <c r="J12" s="101" t="s">
        <v>310</v>
      </c>
      <c r="K12" s="101"/>
      <c r="L12" s="101" t="s">
        <v>317</v>
      </c>
      <c r="M12" s="563">
        <v>50960005000000</v>
      </c>
      <c r="N12" s="334"/>
      <c r="O12" s="143" t="s">
        <v>533</v>
      </c>
      <c r="P12" s="143"/>
      <c r="Q12" s="143" t="s">
        <v>534</v>
      </c>
      <c r="R12" s="143">
        <v>0</v>
      </c>
      <c r="S12" s="143">
        <v>0</v>
      </c>
      <c r="T12" s="145">
        <v>0</v>
      </c>
      <c r="U12" s="249" t="s">
        <v>535</v>
      </c>
      <c r="W12" s="252">
        <f t="shared" si="1"/>
        <v>365</v>
      </c>
      <c r="X12" s="96"/>
      <c r="Y12"/>
      <c r="Z12" s="232">
        <f t="shared" ca="1" si="2"/>
        <v>45728</v>
      </c>
      <c r="AA12">
        <f t="shared" ca="1" si="3"/>
        <v>-45363</v>
      </c>
    </row>
    <row r="13" spans="1:28" ht="30.75" customHeight="1" x14ac:dyDescent="0.2">
      <c r="A13" s="549" t="s">
        <v>537</v>
      </c>
      <c r="B13" s="99" t="s">
        <v>538</v>
      </c>
      <c r="C13" s="99" t="s">
        <v>1126</v>
      </c>
      <c r="D13" s="99"/>
      <c r="E13" s="99"/>
      <c r="F13" s="101" t="s">
        <v>539</v>
      </c>
      <c r="G13" s="99" t="s">
        <v>521</v>
      </c>
      <c r="H13" s="99" t="s">
        <v>522</v>
      </c>
      <c r="I13" s="200"/>
      <c r="J13" s="101" t="s">
        <v>310</v>
      </c>
      <c r="K13" s="101"/>
      <c r="L13" s="101" t="s">
        <v>317</v>
      </c>
      <c r="M13" s="563">
        <v>50960005000000</v>
      </c>
      <c r="N13" s="171"/>
      <c r="O13" s="99">
        <v>0</v>
      </c>
      <c r="P13" s="99">
        <v>0</v>
      </c>
      <c r="Q13" s="99"/>
      <c r="R13" s="99">
        <v>0</v>
      </c>
      <c r="S13" s="99">
        <v>0</v>
      </c>
      <c r="T13" s="102">
        <v>0</v>
      </c>
      <c r="U13" s="96" t="s">
        <v>540</v>
      </c>
      <c r="W13" s="252">
        <f t="shared" si="1"/>
        <v>365</v>
      </c>
      <c r="X13" s="96"/>
      <c r="Y13"/>
      <c r="Z13" s="232">
        <f t="shared" ca="1" si="2"/>
        <v>45728</v>
      </c>
      <c r="AA13">
        <f t="shared" ca="1" si="3"/>
        <v>-45363</v>
      </c>
      <c r="AB13"/>
    </row>
    <row r="14" spans="1:28" ht="30.75" customHeight="1" x14ac:dyDescent="0.2">
      <c r="A14" s="481" t="s">
        <v>2399</v>
      </c>
      <c r="B14" s="168" t="s">
        <v>536</v>
      </c>
      <c r="C14" s="99" t="s">
        <v>1126</v>
      </c>
      <c r="D14" s="99"/>
      <c r="E14" s="99"/>
      <c r="F14" s="101"/>
      <c r="G14" s="99" t="s">
        <v>521</v>
      </c>
      <c r="H14" s="99" t="s">
        <v>522</v>
      </c>
      <c r="I14" s="200"/>
      <c r="J14" s="101" t="s">
        <v>310</v>
      </c>
      <c r="K14" s="101"/>
      <c r="L14" s="101" t="s">
        <v>317</v>
      </c>
      <c r="M14" s="563">
        <v>50960005000000</v>
      </c>
      <c r="N14" s="171"/>
      <c r="O14" s="99"/>
      <c r="P14" s="99"/>
      <c r="Q14" s="99"/>
      <c r="R14" s="99"/>
      <c r="S14" s="99"/>
      <c r="T14" s="102"/>
      <c r="U14" s="96" t="s">
        <v>2060</v>
      </c>
      <c r="W14" s="252">
        <f t="shared" si="1"/>
        <v>365</v>
      </c>
      <c r="X14" s="96"/>
      <c r="Y14"/>
      <c r="Z14" s="232">
        <f t="shared" ca="1" si="2"/>
        <v>45728</v>
      </c>
      <c r="AA14">
        <f t="shared" ca="1" si="3"/>
        <v>-45363</v>
      </c>
      <c r="AB14"/>
    </row>
    <row r="15" spans="1:28" ht="30.75" customHeight="1" x14ac:dyDescent="0.2">
      <c r="A15" s="481" t="s">
        <v>2400</v>
      </c>
      <c r="B15" s="99" t="s">
        <v>541</v>
      </c>
      <c r="C15" s="99" t="s">
        <v>505</v>
      </c>
      <c r="D15" s="99"/>
      <c r="E15" s="99"/>
      <c r="F15" s="101"/>
      <c r="G15" s="99" t="s">
        <v>521</v>
      </c>
      <c r="H15" s="99" t="s">
        <v>522</v>
      </c>
      <c r="I15" s="200"/>
      <c r="J15" s="101" t="s">
        <v>310</v>
      </c>
      <c r="K15" s="101"/>
      <c r="L15" s="101" t="s">
        <v>506</v>
      </c>
      <c r="M15" s="563">
        <v>50960005000000</v>
      </c>
      <c r="N15" s="171"/>
      <c r="O15" s="99"/>
      <c r="P15" s="99"/>
      <c r="Q15" s="99"/>
      <c r="R15" s="99"/>
      <c r="S15" s="99"/>
      <c r="T15" s="102"/>
      <c r="U15" s="96" t="s">
        <v>542</v>
      </c>
      <c r="W15" s="252">
        <f t="shared" si="1"/>
        <v>365</v>
      </c>
      <c r="X15" s="96"/>
      <c r="Y15"/>
      <c r="Z15" s="232">
        <f t="shared" ca="1" si="2"/>
        <v>45728</v>
      </c>
      <c r="AA15">
        <f t="shared" ca="1" si="3"/>
        <v>-45363</v>
      </c>
      <c r="AB15"/>
    </row>
    <row r="16" spans="1:28" ht="30.75" customHeight="1" x14ac:dyDescent="0.2">
      <c r="A16" s="481" t="s">
        <v>2401</v>
      </c>
      <c r="B16" s="99" t="s">
        <v>2273</v>
      </c>
      <c r="C16" s="99" t="s">
        <v>505</v>
      </c>
      <c r="D16" s="99"/>
      <c r="E16" s="99"/>
      <c r="F16" s="101"/>
      <c r="G16" s="99" t="s">
        <v>521</v>
      </c>
      <c r="H16" s="99" t="s">
        <v>522</v>
      </c>
      <c r="I16" s="200"/>
      <c r="J16" s="101" t="s">
        <v>310</v>
      </c>
      <c r="K16" s="101"/>
      <c r="L16" s="101" t="s">
        <v>506</v>
      </c>
      <c r="M16" s="563">
        <v>50960005000000</v>
      </c>
      <c r="N16" s="171"/>
      <c r="O16" s="99"/>
      <c r="P16" s="99"/>
      <c r="Q16" s="99"/>
      <c r="R16" s="99"/>
      <c r="S16" s="99"/>
      <c r="T16" s="102"/>
      <c r="U16" s="96" t="s">
        <v>2274</v>
      </c>
      <c r="W16" s="252"/>
      <c r="X16" s="96"/>
      <c r="Y16"/>
      <c r="Z16" s="232"/>
      <c r="AB16"/>
    </row>
    <row r="17" spans="1:28" ht="30.75" customHeight="1" thickBot="1" x14ac:dyDescent="0.25">
      <c r="A17" s="551" t="s">
        <v>543</v>
      </c>
      <c r="B17" s="104" t="s">
        <v>544</v>
      </c>
      <c r="C17" s="104" t="s">
        <v>505</v>
      </c>
      <c r="D17" s="104"/>
      <c r="E17" s="104"/>
      <c r="F17" s="105" t="s">
        <v>476</v>
      </c>
      <c r="G17" s="104" t="s">
        <v>521</v>
      </c>
      <c r="H17" s="104" t="s">
        <v>522</v>
      </c>
      <c r="I17" s="238"/>
      <c r="J17" s="105" t="s">
        <v>310</v>
      </c>
      <c r="K17" s="105"/>
      <c r="L17" s="105" t="s">
        <v>506</v>
      </c>
      <c r="M17" s="562">
        <v>50960005000000</v>
      </c>
      <c r="N17" s="122"/>
      <c r="O17" s="104" t="s">
        <v>545</v>
      </c>
      <c r="P17" s="104">
        <v>0</v>
      </c>
      <c r="Q17" s="104" t="s">
        <v>546</v>
      </c>
      <c r="R17" s="104">
        <v>0</v>
      </c>
      <c r="S17" s="104">
        <v>0</v>
      </c>
      <c r="T17" s="106">
        <v>0</v>
      </c>
      <c r="U17" s="96"/>
      <c r="W17" s="252">
        <f t="shared" ref="W17:W80" si="4">V17+365</f>
        <v>365</v>
      </c>
      <c r="X17" s="96"/>
      <c r="Y17"/>
      <c r="Z17" s="232">
        <f t="shared" ref="Z17:Z80" ca="1" si="5">TODAY()</f>
        <v>45728</v>
      </c>
      <c r="AA17">
        <f t="shared" ref="AA17:AA80" ca="1" si="6">W17-Z17</f>
        <v>-45363</v>
      </c>
      <c r="AB17"/>
    </row>
    <row r="18" spans="1:28" ht="30.75" customHeight="1" thickTop="1" x14ac:dyDescent="0.2">
      <c r="A18" s="548" t="s">
        <v>547</v>
      </c>
      <c r="B18" s="108" t="s">
        <v>548</v>
      </c>
      <c r="C18" s="108" t="s">
        <v>2067</v>
      </c>
      <c r="D18" s="108" t="s">
        <v>2227</v>
      </c>
      <c r="E18" s="108" t="s">
        <v>2379</v>
      </c>
      <c r="F18" s="109" t="s">
        <v>111</v>
      </c>
      <c r="G18" s="108" t="s">
        <v>549</v>
      </c>
      <c r="H18" s="108" t="s">
        <v>550</v>
      </c>
      <c r="I18" s="283"/>
      <c r="J18" s="109" t="s">
        <v>39</v>
      </c>
      <c r="K18" s="371"/>
      <c r="L18" s="109" t="s">
        <v>174</v>
      </c>
      <c r="M18" s="545">
        <v>50960006000000</v>
      </c>
      <c r="N18" s="136"/>
      <c r="O18" s="108" t="s">
        <v>551</v>
      </c>
      <c r="P18" s="108" t="s">
        <v>2074</v>
      </c>
      <c r="Q18" s="108" t="s">
        <v>552</v>
      </c>
      <c r="R18" s="108">
        <v>0</v>
      </c>
      <c r="S18" s="108">
        <v>0</v>
      </c>
      <c r="T18" s="111">
        <v>0</v>
      </c>
      <c r="U18" s="96"/>
      <c r="W18" s="252">
        <f t="shared" si="4"/>
        <v>365</v>
      </c>
      <c r="X18" s="96"/>
      <c r="Y18"/>
      <c r="Z18" s="232">
        <f t="shared" ca="1" si="5"/>
        <v>45728</v>
      </c>
      <c r="AA18">
        <f t="shared" ca="1" si="6"/>
        <v>-45363</v>
      </c>
      <c r="AB18"/>
    </row>
    <row r="19" spans="1:28" ht="30.75" customHeight="1" x14ac:dyDescent="0.2">
      <c r="A19" s="550" t="s">
        <v>553</v>
      </c>
      <c r="B19" s="112" t="s">
        <v>554</v>
      </c>
      <c r="C19" s="112" t="s">
        <v>473</v>
      </c>
      <c r="D19" s="112"/>
      <c r="E19" s="112"/>
      <c r="F19" s="113" t="s">
        <v>555</v>
      </c>
      <c r="G19" s="112" t="s">
        <v>549</v>
      </c>
      <c r="H19" s="112" t="s">
        <v>550</v>
      </c>
      <c r="I19" s="177"/>
      <c r="J19" s="113" t="s">
        <v>310</v>
      </c>
      <c r="K19" s="113"/>
      <c r="L19" s="113" t="s">
        <v>317</v>
      </c>
      <c r="M19" s="563">
        <v>50960006000000</v>
      </c>
      <c r="N19" s="171"/>
      <c r="O19" s="112">
        <v>0</v>
      </c>
      <c r="P19" s="112">
        <v>0</v>
      </c>
      <c r="Q19" s="112" t="s">
        <v>556</v>
      </c>
      <c r="R19" s="112">
        <v>0</v>
      </c>
      <c r="S19" s="112">
        <v>0</v>
      </c>
      <c r="T19" s="115">
        <v>0</v>
      </c>
      <c r="U19" s="96"/>
      <c r="W19" s="252">
        <f t="shared" si="4"/>
        <v>365</v>
      </c>
      <c r="X19" s="96"/>
      <c r="Y19"/>
      <c r="Z19" s="232">
        <f t="shared" ca="1" si="5"/>
        <v>45728</v>
      </c>
      <c r="AA19">
        <f t="shared" ca="1" si="6"/>
        <v>-45363</v>
      </c>
      <c r="AB19"/>
    </row>
    <row r="20" spans="1:28" ht="30.75" customHeight="1" x14ac:dyDescent="0.2">
      <c r="A20" s="549" t="s">
        <v>557</v>
      </c>
      <c r="B20" s="99" t="s">
        <v>558</v>
      </c>
      <c r="C20" s="99" t="s">
        <v>473</v>
      </c>
      <c r="D20" s="99"/>
      <c r="E20" s="99"/>
      <c r="F20" s="101" t="s">
        <v>559</v>
      </c>
      <c r="G20" s="99" t="s">
        <v>549</v>
      </c>
      <c r="H20" s="99" t="s">
        <v>550</v>
      </c>
      <c r="I20" s="200"/>
      <c r="J20" s="101" t="s">
        <v>310</v>
      </c>
      <c r="K20" s="101"/>
      <c r="L20" s="101" t="s">
        <v>317</v>
      </c>
      <c r="M20" s="563">
        <v>50960006000000</v>
      </c>
      <c r="N20" s="171"/>
      <c r="O20" s="99">
        <v>0</v>
      </c>
      <c r="P20" s="99">
        <v>0</v>
      </c>
      <c r="Q20" s="99" t="s">
        <v>560</v>
      </c>
      <c r="R20" s="99">
        <v>0</v>
      </c>
      <c r="S20" s="99">
        <v>0</v>
      </c>
      <c r="T20" s="102">
        <v>0</v>
      </c>
      <c r="U20" s="96"/>
      <c r="W20" s="252">
        <f t="shared" si="4"/>
        <v>365</v>
      </c>
      <c r="X20" s="96"/>
      <c r="Y20"/>
      <c r="Z20" s="232">
        <f t="shared" ca="1" si="5"/>
        <v>45728</v>
      </c>
      <c r="AA20">
        <f t="shared" ca="1" si="6"/>
        <v>-45363</v>
      </c>
      <c r="AB20"/>
    </row>
    <row r="21" spans="1:28" ht="30.75" customHeight="1" x14ac:dyDescent="0.2">
      <c r="A21" s="549" t="s">
        <v>565</v>
      </c>
      <c r="B21" s="99" t="s">
        <v>566</v>
      </c>
      <c r="C21" s="99" t="s">
        <v>473</v>
      </c>
      <c r="D21" s="99"/>
      <c r="E21" s="99"/>
      <c r="F21" s="101" t="s">
        <v>567</v>
      </c>
      <c r="G21" s="99" t="s">
        <v>549</v>
      </c>
      <c r="H21" s="99" t="s">
        <v>550</v>
      </c>
      <c r="I21" s="200"/>
      <c r="J21" s="101" t="s">
        <v>310</v>
      </c>
      <c r="K21" s="101"/>
      <c r="L21" s="101" t="s">
        <v>317</v>
      </c>
      <c r="M21" s="563">
        <v>50960006000000</v>
      </c>
      <c r="N21" s="171"/>
      <c r="O21" s="99" t="s">
        <v>568</v>
      </c>
      <c r="P21" s="99" t="s">
        <v>569</v>
      </c>
      <c r="Q21" s="99" t="s">
        <v>570</v>
      </c>
      <c r="R21" s="99">
        <v>0</v>
      </c>
      <c r="S21" s="99">
        <v>0</v>
      </c>
      <c r="T21" s="102">
        <v>0</v>
      </c>
      <c r="U21" s="96"/>
      <c r="W21" s="252">
        <f t="shared" si="4"/>
        <v>365</v>
      </c>
      <c r="X21" s="96"/>
      <c r="Y21"/>
      <c r="Z21" s="232">
        <f t="shared" ca="1" si="5"/>
        <v>45728</v>
      </c>
      <c r="AA21">
        <f t="shared" ca="1" si="6"/>
        <v>-45363</v>
      </c>
      <c r="AB21"/>
    </row>
    <row r="22" spans="1:28" ht="30.75" customHeight="1" x14ac:dyDescent="0.2">
      <c r="A22" s="549" t="s">
        <v>571</v>
      </c>
      <c r="B22" s="99" t="s">
        <v>572</v>
      </c>
      <c r="C22" s="99" t="s">
        <v>2067</v>
      </c>
      <c r="D22" s="99" t="s">
        <v>2226</v>
      </c>
      <c r="E22" s="99" t="s">
        <v>505</v>
      </c>
      <c r="F22" s="101" t="s">
        <v>573</v>
      </c>
      <c r="G22" s="99" t="s">
        <v>549</v>
      </c>
      <c r="H22" s="99" t="s">
        <v>550</v>
      </c>
      <c r="I22" s="282"/>
      <c r="J22" s="101" t="s">
        <v>39</v>
      </c>
      <c r="K22" s="367"/>
      <c r="L22" s="101" t="s">
        <v>506</v>
      </c>
      <c r="M22" s="563">
        <v>50960006000000</v>
      </c>
      <c r="N22" s="171"/>
      <c r="O22" s="99" t="s">
        <v>574</v>
      </c>
      <c r="P22" s="99">
        <v>0</v>
      </c>
      <c r="Q22" s="99" t="s">
        <v>575</v>
      </c>
      <c r="R22" s="99">
        <v>0</v>
      </c>
      <c r="S22" s="99">
        <v>0</v>
      </c>
      <c r="T22" s="102">
        <v>0</v>
      </c>
      <c r="U22" s="96"/>
      <c r="W22" s="252">
        <f t="shared" si="4"/>
        <v>365</v>
      </c>
      <c r="X22" s="96"/>
      <c r="Y22"/>
      <c r="Z22" s="232">
        <f t="shared" ca="1" si="5"/>
        <v>45728</v>
      </c>
      <c r="AA22">
        <f t="shared" ca="1" si="6"/>
        <v>-45363</v>
      </c>
      <c r="AB22"/>
    </row>
    <row r="23" spans="1:28" ht="30.75" customHeight="1" thickBot="1" x14ac:dyDescent="0.25">
      <c r="A23" s="554" t="s">
        <v>576</v>
      </c>
      <c r="B23" s="229" t="s">
        <v>577</v>
      </c>
      <c r="C23" s="229" t="s">
        <v>579</v>
      </c>
      <c r="D23" s="229"/>
      <c r="E23" s="229"/>
      <c r="F23" s="486" t="s">
        <v>578</v>
      </c>
      <c r="G23" s="229" t="s">
        <v>549</v>
      </c>
      <c r="H23" s="229" t="s">
        <v>550</v>
      </c>
      <c r="I23" s="487"/>
      <c r="J23" s="486" t="s">
        <v>310</v>
      </c>
      <c r="K23" s="486"/>
      <c r="L23" s="486" t="s">
        <v>506</v>
      </c>
      <c r="M23" s="563">
        <v>50960006000000</v>
      </c>
      <c r="N23" s="171"/>
      <c r="O23" s="99">
        <v>0</v>
      </c>
      <c r="P23" s="99">
        <v>0</v>
      </c>
      <c r="Q23" s="99" t="s">
        <v>580</v>
      </c>
      <c r="R23" s="99">
        <v>0</v>
      </c>
      <c r="S23" s="99">
        <v>0</v>
      </c>
      <c r="T23" s="102">
        <v>0</v>
      </c>
      <c r="U23" s="96"/>
      <c r="W23" s="252">
        <f t="shared" si="4"/>
        <v>365</v>
      </c>
      <c r="X23" s="96"/>
      <c r="Y23"/>
      <c r="Z23" s="232">
        <f t="shared" ca="1" si="5"/>
        <v>45728</v>
      </c>
      <c r="AA23">
        <f t="shared" ca="1" si="6"/>
        <v>-45363</v>
      </c>
      <c r="AB23"/>
    </row>
    <row r="24" spans="1:28" ht="30.75" customHeight="1" thickTop="1" x14ac:dyDescent="0.2">
      <c r="A24" s="598" t="s">
        <v>561</v>
      </c>
      <c r="B24" s="137" t="s">
        <v>562</v>
      </c>
      <c r="C24" s="137" t="s">
        <v>2067</v>
      </c>
      <c r="D24" s="137" t="s">
        <v>2262</v>
      </c>
      <c r="E24" s="137"/>
      <c r="F24" s="608" t="s">
        <v>563</v>
      </c>
      <c r="G24" s="137" t="s">
        <v>549</v>
      </c>
      <c r="H24" s="137" t="s">
        <v>550</v>
      </c>
      <c r="I24" s="621"/>
      <c r="J24" s="608" t="s">
        <v>39</v>
      </c>
      <c r="K24" s="622"/>
      <c r="L24" s="608"/>
      <c r="M24" s="563">
        <v>50960006000000</v>
      </c>
      <c r="N24" s="171"/>
      <c r="O24" s="99">
        <v>0</v>
      </c>
      <c r="P24" s="99">
        <v>0</v>
      </c>
      <c r="Q24" s="99" t="s">
        <v>564</v>
      </c>
      <c r="R24" s="99">
        <v>0</v>
      </c>
      <c r="S24" s="99">
        <v>0</v>
      </c>
      <c r="T24" s="102">
        <v>0</v>
      </c>
      <c r="U24" s="96"/>
      <c r="W24" s="252">
        <f t="shared" si="4"/>
        <v>365</v>
      </c>
      <c r="X24" s="96"/>
      <c r="Y24"/>
      <c r="Z24" s="232">
        <f t="shared" ca="1" si="5"/>
        <v>45728</v>
      </c>
      <c r="AA24">
        <f t="shared" ca="1" si="6"/>
        <v>-45363</v>
      </c>
      <c r="AB24"/>
    </row>
    <row r="25" spans="1:28" ht="30.75" customHeight="1" x14ac:dyDescent="0.2">
      <c r="A25" s="481" t="s">
        <v>2402</v>
      </c>
      <c r="B25" s="99" t="s">
        <v>581</v>
      </c>
      <c r="C25" s="99" t="s">
        <v>41</v>
      </c>
      <c r="D25" s="99" t="s">
        <v>2262</v>
      </c>
      <c r="E25" s="99"/>
      <c r="F25" s="101" t="s">
        <v>43</v>
      </c>
      <c r="G25" s="99" t="s">
        <v>549</v>
      </c>
      <c r="H25" s="99" t="s">
        <v>550</v>
      </c>
      <c r="I25" s="282"/>
      <c r="J25" s="101" t="s">
        <v>39</v>
      </c>
      <c r="K25" s="366"/>
      <c r="L25" s="101">
        <v>0</v>
      </c>
      <c r="M25" s="563">
        <v>50960006000000</v>
      </c>
      <c r="N25" s="99">
        <v>0</v>
      </c>
      <c r="O25" s="99" t="s">
        <v>582</v>
      </c>
      <c r="P25" s="99">
        <v>0</v>
      </c>
      <c r="Q25" s="99">
        <v>0</v>
      </c>
      <c r="R25" s="99">
        <v>0</v>
      </c>
      <c r="S25" s="99" t="s">
        <v>100</v>
      </c>
      <c r="T25" s="102">
        <v>0</v>
      </c>
      <c r="U25" s="96"/>
      <c r="W25" s="252">
        <f t="shared" si="4"/>
        <v>365</v>
      </c>
      <c r="X25" s="96"/>
      <c r="Y25"/>
      <c r="Z25" s="232">
        <f t="shared" ca="1" si="5"/>
        <v>45728</v>
      </c>
      <c r="AA25">
        <f t="shared" ca="1" si="6"/>
        <v>-45363</v>
      </c>
      <c r="AB25"/>
    </row>
    <row r="26" spans="1:28" ht="30.75" customHeight="1" thickBot="1" x14ac:dyDescent="0.25">
      <c r="A26" s="551" t="s">
        <v>583</v>
      </c>
      <c r="B26" s="104" t="s">
        <v>584</v>
      </c>
      <c r="C26" s="104" t="s">
        <v>101</v>
      </c>
      <c r="D26" s="104" t="s">
        <v>123</v>
      </c>
      <c r="E26" s="104"/>
      <c r="F26" s="105" t="s">
        <v>76</v>
      </c>
      <c r="G26" s="104" t="s">
        <v>549</v>
      </c>
      <c r="H26" s="104" t="s">
        <v>550</v>
      </c>
      <c r="I26" s="304"/>
      <c r="J26" s="105" t="s">
        <v>39</v>
      </c>
      <c r="K26" s="496"/>
      <c r="L26" s="105">
        <v>0</v>
      </c>
      <c r="M26" s="562">
        <v>50960006000000</v>
      </c>
      <c r="N26" s="104">
        <v>0</v>
      </c>
      <c r="O26" s="104" t="s">
        <v>585</v>
      </c>
      <c r="P26" s="104" t="s">
        <v>586</v>
      </c>
      <c r="Q26" s="104" t="s">
        <v>587</v>
      </c>
      <c r="R26" s="104">
        <v>0</v>
      </c>
      <c r="S26" s="104">
        <v>0</v>
      </c>
      <c r="T26" s="106">
        <v>0</v>
      </c>
      <c r="U26" s="96"/>
      <c r="W26" s="252">
        <f t="shared" si="4"/>
        <v>365</v>
      </c>
      <c r="X26" s="96"/>
      <c r="Y26"/>
      <c r="Z26" s="232">
        <f t="shared" ca="1" si="5"/>
        <v>45728</v>
      </c>
      <c r="AA26">
        <f t="shared" ca="1" si="6"/>
        <v>-45363</v>
      </c>
      <c r="AB26"/>
    </row>
    <row r="27" spans="1:28" ht="30.75" customHeight="1" thickTop="1" x14ac:dyDescent="0.2">
      <c r="A27" s="548" t="s">
        <v>588</v>
      </c>
      <c r="B27" s="108" t="s">
        <v>589</v>
      </c>
      <c r="C27" s="108" t="s">
        <v>2067</v>
      </c>
      <c r="D27" s="108" t="s">
        <v>2227</v>
      </c>
      <c r="E27" s="108" t="s">
        <v>2379</v>
      </c>
      <c r="F27" s="109" t="s">
        <v>223</v>
      </c>
      <c r="G27" s="108" t="s">
        <v>590</v>
      </c>
      <c r="H27" s="108" t="s">
        <v>591</v>
      </c>
      <c r="I27" s="283"/>
      <c r="J27" s="109" t="s">
        <v>39</v>
      </c>
      <c r="K27" s="371"/>
      <c r="L27" s="109" t="s">
        <v>174</v>
      </c>
      <c r="M27" s="545">
        <v>50960007000000</v>
      </c>
      <c r="N27" s="136"/>
      <c r="O27" s="108" t="s">
        <v>592</v>
      </c>
      <c r="P27" s="108">
        <v>0</v>
      </c>
      <c r="Q27" s="108" t="s">
        <v>593</v>
      </c>
      <c r="R27" s="108">
        <v>0</v>
      </c>
      <c r="S27" s="108">
        <v>0</v>
      </c>
      <c r="T27" s="111">
        <v>0</v>
      </c>
      <c r="U27" s="96"/>
      <c r="W27" s="252">
        <f t="shared" si="4"/>
        <v>365</v>
      </c>
      <c r="X27" s="96"/>
      <c r="Y27"/>
      <c r="Z27" s="232">
        <f t="shared" ca="1" si="5"/>
        <v>45728</v>
      </c>
      <c r="AA27">
        <f t="shared" ca="1" si="6"/>
        <v>-45363</v>
      </c>
      <c r="AB27"/>
    </row>
    <row r="28" spans="1:28" ht="30.75" customHeight="1" x14ac:dyDescent="0.2">
      <c r="A28" s="481" t="s">
        <v>2404</v>
      </c>
      <c r="B28" s="112" t="s">
        <v>2116</v>
      </c>
      <c r="C28" s="112" t="s">
        <v>2062</v>
      </c>
      <c r="D28" s="112" t="s">
        <v>269</v>
      </c>
      <c r="E28" s="99" t="s">
        <v>473</v>
      </c>
      <c r="F28" s="113" t="s">
        <v>43</v>
      </c>
      <c r="G28" s="112" t="s">
        <v>590</v>
      </c>
      <c r="H28" s="112" t="s">
        <v>591</v>
      </c>
      <c r="I28" s="280"/>
      <c r="J28" s="113" t="s">
        <v>39</v>
      </c>
      <c r="K28" s="413"/>
      <c r="L28" s="101" t="s">
        <v>317</v>
      </c>
      <c r="M28" s="563">
        <v>50960007000000</v>
      </c>
      <c r="N28" s="171"/>
      <c r="O28" s="112" t="s">
        <v>617</v>
      </c>
      <c r="P28" s="112" t="s">
        <v>618</v>
      </c>
      <c r="Q28" s="112" t="s">
        <v>619</v>
      </c>
      <c r="R28" s="112" t="s">
        <v>620</v>
      </c>
      <c r="S28" s="112">
        <v>0</v>
      </c>
      <c r="T28" s="115">
        <v>0</v>
      </c>
      <c r="U28" s="96"/>
      <c r="W28" s="252">
        <f t="shared" si="4"/>
        <v>365</v>
      </c>
      <c r="X28" s="96"/>
      <c r="Y28"/>
      <c r="Z28" s="232">
        <f t="shared" ca="1" si="5"/>
        <v>45728</v>
      </c>
      <c r="AA28">
        <f t="shared" ca="1" si="6"/>
        <v>-45363</v>
      </c>
      <c r="AB28"/>
    </row>
    <row r="29" spans="1:28" ht="30.75" customHeight="1" x14ac:dyDescent="0.2">
      <c r="A29" s="550" t="s">
        <v>594</v>
      </c>
      <c r="B29" s="99" t="s">
        <v>595</v>
      </c>
      <c r="C29" s="99" t="s">
        <v>473</v>
      </c>
      <c r="D29" s="99"/>
      <c r="E29" s="99"/>
      <c r="F29" s="101" t="s">
        <v>596</v>
      </c>
      <c r="G29" s="99" t="s">
        <v>590</v>
      </c>
      <c r="H29" s="99" t="s">
        <v>591</v>
      </c>
      <c r="I29" s="200"/>
      <c r="J29" s="101" t="s">
        <v>310</v>
      </c>
      <c r="K29" s="101"/>
      <c r="L29" s="101" t="s">
        <v>317</v>
      </c>
      <c r="M29" s="563">
        <v>50960007000000</v>
      </c>
      <c r="N29" s="171"/>
      <c r="O29" s="99">
        <v>0</v>
      </c>
      <c r="P29" s="99">
        <v>0</v>
      </c>
      <c r="Q29" s="99" t="s">
        <v>597</v>
      </c>
      <c r="R29" s="99">
        <v>0</v>
      </c>
      <c r="S29" s="99">
        <v>0</v>
      </c>
      <c r="T29" s="102">
        <v>0</v>
      </c>
      <c r="U29" s="96"/>
      <c r="W29" s="252">
        <f t="shared" si="4"/>
        <v>365</v>
      </c>
      <c r="X29" s="96"/>
      <c r="Y29"/>
      <c r="Z29" s="232">
        <f t="shared" ca="1" si="5"/>
        <v>45728</v>
      </c>
      <c r="AA29">
        <f t="shared" ca="1" si="6"/>
        <v>-45363</v>
      </c>
      <c r="AB29"/>
    </row>
    <row r="30" spans="1:28" ht="30.75" customHeight="1" x14ac:dyDescent="0.2">
      <c r="A30" s="549" t="s">
        <v>598</v>
      </c>
      <c r="B30" s="99" t="s">
        <v>599</v>
      </c>
      <c r="C30" s="99" t="s">
        <v>473</v>
      </c>
      <c r="D30" s="99"/>
      <c r="E30" s="99"/>
      <c r="F30" s="101" t="s">
        <v>600</v>
      </c>
      <c r="G30" s="99" t="s">
        <v>590</v>
      </c>
      <c r="H30" s="99" t="s">
        <v>591</v>
      </c>
      <c r="I30" s="200"/>
      <c r="J30" s="101" t="s">
        <v>310</v>
      </c>
      <c r="K30" s="101"/>
      <c r="L30" s="101" t="s">
        <v>317</v>
      </c>
      <c r="M30" s="563">
        <v>50960007000000</v>
      </c>
      <c r="N30" s="171"/>
      <c r="O30" s="99" t="s">
        <v>601</v>
      </c>
      <c r="P30" s="99">
        <v>0</v>
      </c>
      <c r="Q30" s="99" t="s">
        <v>602</v>
      </c>
      <c r="R30" s="99">
        <v>0</v>
      </c>
      <c r="S30" s="99">
        <v>0</v>
      </c>
      <c r="T30" s="102">
        <v>0</v>
      </c>
      <c r="U30" s="96"/>
      <c r="W30" s="252">
        <f t="shared" si="4"/>
        <v>365</v>
      </c>
      <c r="X30" s="96"/>
      <c r="Y30"/>
      <c r="Z30" s="232">
        <f t="shared" ca="1" si="5"/>
        <v>45728</v>
      </c>
      <c r="AA30">
        <f t="shared" ca="1" si="6"/>
        <v>-45363</v>
      </c>
      <c r="AB30"/>
    </row>
    <row r="31" spans="1:28" ht="30.75" customHeight="1" x14ac:dyDescent="0.2">
      <c r="A31" s="481" t="s">
        <v>2403</v>
      </c>
      <c r="B31" s="99" t="s">
        <v>603</v>
      </c>
      <c r="C31" s="99" t="s">
        <v>44</v>
      </c>
      <c r="D31" s="99" t="s">
        <v>269</v>
      </c>
      <c r="E31" s="99"/>
      <c r="F31" s="101" t="s">
        <v>43</v>
      </c>
      <c r="G31" s="99" t="s">
        <v>590</v>
      </c>
      <c r="H31" s="99" t="s">
        <v>591</v>
      </c>
      <c r="I31" s="233"/>
      <c r="J31" s="101" t="s">
        <v>39</v>
      </c>
      <c r="K31" s="411"/>
      <c r="L31" s="101" t="s">
        <v>317</v>
      </c>
      <c r="M31" s="563">
        <v>50960007000000</v>
      </c>
      <c r="N31" s="171"/>
      <c r="O31" s="99" t="s">
        <v>604</v>
      </c>
      <c r="P31" s="99" t="s">
        <v>605</v>
      </c>
      <c r="Q31" s="99" t="s">
        <v>606</v>
      </c>
      <c r="R31" s="99" t="s">
        <v>46</v>
      </c>
      <c r="S31" s="99">
        <v>0</v>
      </c>
      <c r="T31" s="102">
        <v>0</v>
      </c>
      <c r="U31" s="96"/>
      <c r="W31" s="252">
        <f t="shared" si="4"/>
        <v>365</v>
      </c>
      <c r="X31" s="96"/>
      <c r="Y31"/>
      <c r="Z31" s="232">
        <f t="shared" ca="1" si="5"/>
        <v>45728</v>
      </c>
      <c r="AA31">
        <f t="shared" ca="1" si="6"/>
        <v>-45363</v>
      </c>
      <c r="AB31"/>
    </row>
    <row r="32" spans="1:28" ht="30.75" customHeight="1" x14ac:dyDescent="0.2">
      <c r="A32" s="549" t="s">
        <v>607</v>
      </c>
      <c r="B32" s="99" t="s">
        <v>608</v>
      </c>
      <c r="C32" s="99" t="s">
        <v>579</v>
      </c>
      <c r="D32" s="99"/>
      <c r="E32" s="99"/>
      <c r="F32" s="101" t="s">
        <v>609</v>
      </c>
      <c r="G32" s="99" t="s">
        <v>590</v>
      </c>
      <c r="H32" s="99" t="s">
        <v>591</v>
      </c>
      <c r="I32" s="200"/>
      <c r="J32" s="101" t="s">
        <v>310</v>
      </c>
      <c r="K32" s="101"/>
      <c r="L32" s="101" t="s">
        <v>506</v>
      </c>
      <c r="M32" s="563">
        <v>50960007000000</v>
      </c>
      <c r="N32" s="171"/>
      <c r="O32" s="99" t="s">
        <v>610</v>
      </c>
      <c r="P32" s="99">
        <v>0</v>
      </c>
      <c r="Q32" s="99" t="s">
        <v>611</v>
      </c>
      <c r="R32" s="99">
        <v>0</v>
      </c>
      <c r="S32" s="99">
        <v>0</v>
      </c>
      <c r="T32" s="102">
        <v>0</v>
      </c>
      <c r="U32" s="96"/>
      <c r="W32" s="252">
        <f t="shared" si="4"/>
        <v>365</v>
      </c>
      <c r="X32" s="96"/>
      <c r="Y32"/>
      <c r="Z32" s="232">
        <f t="shared" ca="1" si="5"/>
        <v>45728</v>
      </c>
      <c r="AA32">
        <f t="shared" ca="1" si="6"/>
        <v>-45363</v>
      </c>
      <c r="AB32"/>
    </row>
    <row r="33" spans="1:28" ht="30.75" customHeight="1" thickBot="1" x14ac:dyDescent="0.25">
      <c r="A33" s="551" t="s">
        <v>612</v>
      </c>
      <c r="B33" s="104" t="s">
        <v>613</v>
      </c>
      <c r="C33" s="104" t="s">
        <v>44</v>
      </c>
      <c r="D33" s="104" t="s">
        <v>269</v>
      </c>
      <c r="E33" s="104" t="s">
        <v>505</v>
      </c>
      <c r="F33" s="105" t="s">
        <v>162</v>
      </c>
      <c r="G33" s="104" t="s">
        <v>590</v>
      </c>
      <c r="H33" s="104" t="s">
        <v>591</v>
      </c>
      <c r="I33" s="276"/>
      <c r="J33" s="105" t="s">
        <v>39</v>
      </c>
      <c r="K33" s="412"/>
      <c r="L33" s="105" t="s">
        <v>506</v>
      </c>
      <c r="M33" s="562">
        <v>50960007000000</v>
      </c>
      <c r="N33" s="122"/>
      <c r="O33" s="104" t="s">
        <v>614</v>
      </c>
      <c r="P33" s="104" t="s">
        <v>615</v>
      </c>
      <c r="Q33" s="104" t="s">
        <v>616</v>
      </c>
      <c r="R33" s="104">
        <v>0</v>
      </c>
      <c r="S33" s="104">
        <v>0</v>
      </c>
      <c r="T33" s="106">
        <v>0</v>
      </c>
      <c r="U33" s="96"/>
      <c r="W33" s="252">
        <f t="shared" si="4"/>
        <v>365</v>
      </c>
      <c r="X33" s="96"/>
      <c r="Y33"/>
      <c r="Z33" s="232">
        <f t="shared" ca="1" si="5"/>
        <v>45728</v>
      </c>
      <c r="AA33">
        <f t="shared" ca="1" si="6"/>
        <v>-45363</v>
      </c>
      <c r="AB33"/>
    </row>
    <row r="34" spans="1:28" ht="30.75" customHeight="1" thickTop="1" x14ac:dyDescent="0.2">
      <c r="A34" s="548" t="s">
        <v>621</v>
      </c>
      <c r="B34" s="108" t="s">
        <v>622</v>
      </c>
      <c r="C34" s="108" t="s">
        <v>2067</v>
      </c>
      <c r="D34" s="108" t="s">
        <v>2227</v>
      </c>
      <c r="E34" s="108" t="s">
        <v>2379</v>
      </c>
      <c r="F34" s="109" t="s">
        <v>153</v>
      </c>
      <c r="G34" s="108" t="s">
        <v>623</v>
      </c>
      <c r="H34" s="108" t="s">
        <v>624</v>
      </c>
      <c r="I34" s="283"/>
      <c r="J34" s="109" t="s">
        <v>39</v>
      </c>
      <c r="K34" s="371"/>
      <c r="L34" s="109" t="s">
        <v>174</v>
      </c>
      <c r="M34" s="545">
        <v>50960008000000</v>
      </c>
      <c r="N34" s="136"/>
      <c r="O34" s="108" t="s">
        <v>625</v>
      </c>
      <c r="P34" s="108">
        <v>0</v>
      </c>
      <c r="Q34" s="108">
        <v>0</v>
      </c>
      <c r="R34" s="108">
        <v>0</v>
      </c>
      <c r="S34" s="108">
        <v>0</v>
      </c>
      <c r="T34" s="111">
        <v>0</v>
      </c>
      <c r="U34" s="96"/>
      <c r="W34" s="252">
        <f t="shared" si="4"/>
        <v>365</v>
      </c>
      <c r="X34" s="96"/>
      <c r="Y34"/>
      <c r="Z34" s="232">
        <f t="shared" ca="1" si="5"/>
        <v>45728</v>
      </c>
      <c r="AA34">
        <f t="shared" ca="1" si="6"/>
        <v>-45363</v>
      </c>
      <c r="AB34"/>
    </row>
    <row r="35" spans="1:28" ht="30.75" customHeight="1" x14ac:dyDescent="0.2">
      <c r="A35" s="549" t="s">
        <v>626</v>
      </c>
      <c r="B35" s="99" t="s">
        <v>627</v>
      </c>
      <c r="C35" s="99" t="s">
        <v>1126</v>
      </c>
      <c r="D35" s="99"/>
      <c r="E35" s="99"/>
      <c r="F35" s="101" t="s">
        <v>628</v>
      </c>
      <c r="G35" s="99" t="s">
        <v>623</v>
      </c>
      <c r="H35" s="99" t="s">
        <v>624</v>
      </c>
      <c r="I35" s="200"/>
      <c r="J35" s="101" t="s">
        <v>310</v>
      </c>
      <c r="K35" s="101"/>
      <c r="L35" s="101" t="s">
        <v>317</v>
      </c>
      <c r="M35" s="563">
        <v>50960008000000</v>
      </c>
      <c r="N35" s="171"/>
      <c r="O35" s="99" t="s">
        <v>629</v>
      </c>
      <c r="P35" s="99">
        <v>0</v>
      </c>
      <c r="Q35" s="99">
        <v>0</v>
      </c>
      <c r="R35" s="99">
        <v>0</v>
      </c>
      <c r="S35" s="99">
        <v>0</v>
      </c>
      <c r="T35" s="102">
        <v>0</v>
      </c>
      <c r="U35" s="96"/>
      <c r="W35" s="252">
        <f t="shared" si="4"/>
        <v>365</v>
      </c>
      <c r="X35" s="96"/>
      <c r="Y35"/>
      <c r="Z35" s="232">
        <f t="shared" ca="1" si="5"/>
        <v>45728</v>
      </c>
      <c r="AA35">
        <f t="shared" ca="1" si="6"/>
        <v>-45363</v>
      </c>
      <c r="AB35"/>
    </row>
    <row r="36" spans="1:28" ht="30.75" customHeight="1" x14ac:dyDescent="0.2">
      <c r="A36" s="550" t="s">
        <v>630</v>
      </c>
      <c r="B36" s="99" t="s">
        <v>631</v>
      </c>
      <c r="C36" s="99" t="s">
        <v>579</v>
      </c>
      <c r="D36" s="99"/>
      <c r="E36" s="99"/>
      <c r="F36" s="101" t="s">
        <v>632</v>
      </c>
      <c r="G36" s="99" t="s">
        <v>623</v>
      </c>
      <c r="H36" s="99" t="s">
        <v>624</v>
      </c>
      <c r="I36" s="200"/>
      <c r="J36" s="101" t="s">
        <v>310</v>
      </c>
      <c r="K36" s="101"/>
      <c r="L36" s="101" t="s">
        <v>317</v>
      </c>
      <c r="M36" s="563">
        <v>50960008000000</v>
      </c>
      <c r="N36" s="171"/>
      <c r="O36" s="99">
        <v>0</v>
      </c>
      <c r="P36" s="99">
        <v>0</v>
      </c>
      <c r="Q36" s="99" t="s">
        <v>633</v>
      </c>
      <c r="R36" s="99">
        <v>0</v>
      </c>
      <c r="S36" s="99">
        <v>0</v>
      </c>
      <c r="T36" s="102">
        <v>0</v>
      </c>
      <c r="U36" s="96"/>
      <c r="W36" s="252">
        <f t="shared" si="4"/>
        <v>365</v>
      </c>
      <c r="X36" s="96"/>
      <c r="Y36"/>
      <c r="Z36" s="232">
        <f t="shared" ca="1" si="5"/>
        <v>45728</v>
      </c>
      <c r="AA36">
        <f t="shared" ca="1" si="6"/>
        <v>-45363</v>
      </c>
      <c r="AB36"/>
    </row>
    <row r="37" spans="1:28" ht="30.75" customHeight="1" x14ac:dyDescent="0.2">
      <c r="A37" s="549" t="s">
        <v>634</v>
      </c>
      <c r="B37" s="99" t="s">
        <v>635</v>
      </c>
      <c r="C37" s="99" t="s">
        <v>473</v>
      </c>
      <c r="D37" s="99"/>
      <c r="E37" s="99"/>
      <c r="F37" s="101" t="s">
        <v>636</v>
      </c>
      <c r="G37" s="99" t="s">
        <v>623</v>
      </c>
      <c r="H37" s="99" t="s">
        <v>624</v>
      </c>
      <c r="I37" s="200"/>
      <c r="J37" s="101" t="s">
        <v>310</v>
      </c>
      <c r="K37" s="101"/>
      <c r="L37" s="101" t="s">
        <v>317</v>
      </c>
      <c r="M37" s="563">
        <v>50960008000000</v>
      </c>
      <c r="N37" s="171"/>
      <c r="O37" s="99">
        <v>0</v>
      </c>
      <c r="P37" s="99">
        <v>0</v>
      </c>
      <c r="Q37" s="99" t="s">
        <v>637</v>
      </c>
      <c r="R37" s="99">
        <v>0</v>
      </c>
      <c r="S37" s="99">
        <v>0</v>
      </c>
      <c r="T37" s="102">
        <v>0</v>
      </c>
      <c r="U37" s="96"/>
      <c r="W37" s="252">
        <f t="shared" si="4"/>
        <v>365</v>
      </c>
      <c r="X37" s="96"/>
      <c r="Y37"/>
      <c r="Z37" s="232">
        <f t="shared" ca="1" si="5"/>
        <v>45728</v>
      </c>
      <c r="AA37">
        <f t="shared" ca="1" si="6"/>
        <v>-45363</v>
      </c>
      <c r="AB37"/>
    </row>
    <row r="38" spans="1:28" ht="30.75" customHeight="1" x14ac:dyDescent="0.2">
      <c r="A38" s="549" t="s">
        <v>638</v>
      </c>
      <c r="B38" s="99" t="s">
        <v>639</v>
      </c>
      <c r="C38" s="99" t="s">
        <v>473</v>
      </c>
      <c r="D38" s="99"/>
      <c r="E38" s="99"/>
      <c r="F38" s="101" t="s">
        <v>640</v>
      </c>
      <c r="G38" s="99" t="s">
        <v>623</v>
      </c>
      <c r="H38" s="99" t="s">
        <v>624</v>
      </c>
      <c r="I38" s="200"/>
      <c r="J38" s="101" t="s">
        <v>310</v>
      </c>
      <c r="K38" s="101"/>
      <c r="L38" s="101" t="s">
        <v>317</v>
      </c>
      <c r="M38" s="563">
        <v>50960008000000</v>
      </c>
      <c r="N38" s="171"/>
      <c r="O38" s="99">
        <v>0</v>
      </c>
      <c r="P38" s="99">
        <v>0</v>
      </c>
      <c r="Q38" s="99" t="s">
        <v>641</v>
      </c>
      <c r="R38" s="99">
        <v>0</v>
      </c>
      <c r="S38" s="99">
        <v>0</v>
      </c>
      <c r="T38" s="102">
        <v>0</v>
      </c>
      <c r="U38" s="96" t="s">
        <v>642</v>
      </c>
      <c r="W38" s="252">
        <f t="shared" si="4"/>
        <v>365</v>
      </c>
      <c r="X38" s="96"/>
      <c r="Y38"/>
      <c r="Z38" s="232">
        <f t="shared" ca="1" si="5"/>
        <v>45728</v>
      </c>
      <c r="AA38">
        <f t="shared" ca="1" si="6"/>
        <v>-45363</v>
      </c>
      <c r="AB38"/>
    </row>
    <row r="39" spans="1:28" ht="30.75" customHeight="1" x14ac:dyDescent="0.2">
      <c r="A39" s="549" t="s">
        <v>643</v>
      </c>
      <c r="B39" s="99" t="s">
        <v>644</v>
      </c>
      <c r="C39" s="99" t="s">
        <v>505</v>
      </c>
      <c r="D39" s="99"/>
      <c r="E39" s="99"/>
      <c r="F39" s="101" t="s">
        <v>645</v>
      </c>
      <c r="G39" s="99" t="s">
        <v>623</v>
      </c>
      <c r="H39" s="99" t="s">
        <v>624</v>
      </c>
      <c r="I39" s="200"/>
      <c r="J39" s="101" t="s">
        <v>310</v>
      </c>
      <c r="K39" s="101"/>
      <c r="L39" s="101" t="s">
        <v>506</v>
      </c>
      <c r="M39" s="563">
        <v>50960008000000</v>
      </c>
      <c r="N39" s="171"/>
      <c r="O39" s="99" t="s">
        <v>646</v>
      </c>
      <c r="P39" s="99">
        <v>0</v>
      </c>
      <c r="Q39" s="99">
        <v>0</v>
      </c>
      <c r="R39" s="99">
        <v>0</v>
      </c>
      <c r="S39" s="99">
        <v>0</v>
      </c>
      <c r="T39" s="102">
        <v>0</v>
      </c>
      <c r="U39" s="96"/>
      <c r="W39" s="252">
        <f t="shared" si="4"/>
        <v>365</v>
      </c>
      <c r="X39" s="96"/>
      <c r="Y39"/>
      <c r="Z39" s="232">
        <f t="shared" ca="1" si="5"/>
        <v>45728</v>
      </c>
      <c r="AA39">
        <f t="shared" ca="1" si="6"/>
        <v>-45363</v>
      </c>
      <c r="AB39"/>
    </row>
    <row r="40" spans="1:28" s="24" customFormat="1" ht="30.75" customHeight="1" x14ac:dyDescent="0.2">
      <c r="A40" s="549" t="s">
        <v>647</v>
      </c>
      <c r="B40" s="99" t="s">
        <v>648</v>
      </c>
      <c r="C40" s="99" t="s">
        <v>505</v>
      </c>
      <c r="D40" s="99"/>
      <c r="E40" s="99"/>
      <c r="F40" s="101" t="s">
        <v>649</v>
      </c>
      <c r="G40" s="99" t="s">
        <v>623</v>
      </c>
      <c r="H40" s="99" t="s">
        <v>624</v>
      </c>
      <c r="I40" s="200"/>
      <c r="J40" s="101" t="s">
        <v>2103</v>
      </c>
      <c r="K40" s="101"/>
      <c r="L40" s="101" t="s">
        <v>506</v>
      </c>
      <c r="M40" s="563">
        <v>50960008000000</v>
      </c>
      <c r="N40" s="201"/>
      <c r="O40" s="99" t="s">
        <v>650</v>
      </c>
      <c r="P40" s="99" t="s">
        <v>651</v>
      </c>
      <c r="Q40" s="99" t="s">
        <v>652</v>
      </c>
      <c r="R40" s="99" t="s">
        <v>653</v>
      </c>
      <c r="S40" s="99">
        <v>0</v>
      </c>
      <c r="T40" s="102">
        <v>0</v>
      </c>
      <c r="U40" s="248" t="s">
        <v>2100</v>
      </c>
      <c r="W40" s="252">
        <f t="shared" si="4"/>
        <v>365</v>
      </c>
      <c r="X40" s="96"/>
      <c r="Y40"/>
      <c r="Z40" s="232">
        <f t="shared" ca="1" si="5"/>
        <v>45728</v>
      </c>
      <c r="AA40">
        <f t="shared" ca="1" si="6"/>
        <v>-45363</v>
      </c>
    </row>
    <row r="41" spans="1:28" s="24" customFormat="1" ht="30.75" customHeight="1" thickBot="1" x14ac:dyDescent="0.25">
      <c r="A41" s="582" t="s">
        <v>2405</v>
      </c>
      <c r="B41" s="229" t="s">
        <v>654</v>
      </c>
      <c r="C41" s="229" t="s">
        <v>505</v>
      </c>
      <c r="D41" s="229"/>
      <c r="E41" s="229"/>
      <c r="F41" s="583">
        <v>41852</v>
      </c>
      <c r="G41" s="229" t="s">
        <v>623</v>
      </c>
      <c r="H41" s="229" t="s">
        <v>624</v>
      </c>
      <c r="I41" s="487"/>
      <c r="J41" s="486" t="s">
        <v>310</v>
      </c>
      <c r="K41" s="486"/>
      <c r="L41" s="486" t="s">
        <v>506</v>
      </c>
      <c r="M41" s="563">
        <v>50960008000000</v>
      </c>
      <c r="N41" s="201"/>
      <c r="O41" s="99"/>
      <c r="P41" s="99"/>
      <c r="Q41" s="99"/>
      <c r="R41" s="99"/>
      <c r="S41" s="99"/>
      <c r="T41" s="102"/>
      <c r="U41" s="248" t="s">
        <v>2101</v>
      </c>
      <c r="W41" s="252">
        <f t="shared" si="4"/>
        <v>365</v>
      </c>
      <c r="X41" s="96"/>
      <c r="Y41"/>
      <c r="Z41" s="232">
        <f t="shared" ca="1" si="5"/>
        <v>45728</v>
      </c>
      <c r="AA41">
        <f t="shared" ca="1" si="6"/>
        <v>-45363</v>
      </c>
    </row>
    <row r="42" spans="1:28" ht="30.75" customHeight="1" thickTop="1" thickBot="1" x14ac:dyDescent="0.25">
      <c r="A42" s="609" t="s">
        <v>655</v>
      </c>
      <c r="B42" s="610" t="s">
        <v>656</v>
      </c>
      <c r="C42" s="610" t="s">
        <v>41</v>
      </c>
      <c r="D42" s="610" t="s">
        <v>2226</v>
      </c>
      <c r="E42" s="610"/>
      <c r="F42" s="611" t="s">
        <v>573</v>
      </c>
      <c r="G42" s="610" t="s">
        <v>623</v>
      </c>
      <c r="H42" s="610" t="s">
        <v>624</v>
      </c>
      <c r="I42" s="612"/>
      <c r="J42" s="611" t="s">
        <v>39</v>
      </c>
      <c r="K42" s="613"/>
      <c r="L42" s="611"/>
      <c r="M42" s="562">
        <v>50960008000000</v>
      </c>
      <c r="N42" s="104"/>
      <c r="O42" s="104" t="s">
        <v>657</v>
      </c>
      <c r="P42" s="104" t="s">
        <v>658</v>
      </c>
      <c r="Q42" s="104"/>
      <c r="R42" s="104">
        <v>0</v>
      </c>
      <c r="S42" s="104">
        <v>0</v>
      </c>
      <c r="T42" s="106">
        <v>0</v>
      </c>
      <c r="U42" s="96"/>
      <c r="W42" s="252">
        <f t="shared" si="4"/>
        <v>365</v>
      </c>
      <c r="X42" s="96"/>
      <c r="Y42"/>
      <c r="Z42" s="232">
        <f t="shared" ca="1" si="5"/>
        <v>45728</v>
      </c>
      <c r="AA42">
        <f t="shared" ca="1" si="6"/>
        <v>-45363</v>
      </c>
      <c r="AB42"/>
    </row>
    <row r="43" spans="1:28" ht="30.75" customHeight="1" thickTop="1" x14ac:dyDescent="0.2">
      <c r="A43" s="548" t="s">
        <v>659</v>
      </c>
      <c r="B43" s="108" t="s">
        <v>660</v>
      </c>
      <c r="C43" s="108" t="s">
        <v>469</v>
      </c>
      <c r="D43" s="108"/>
      <c r="E43" s="108"/>
      <c r="F43" s="109" t="s">
        <v>661</v>
      </c>
      <c r="G43" s="108" t="s">
        <v>662</v>
      </c>
      <c r="H43" s="108" t="s">
        <v>663</v>
      </c>
      <c r="I43" s="244"/>
      <c r="J43" s="109" t="s">
        <v>310</v>
      </c>
      <c r="K43" s="109"/>
      <c r="L43" s="109" t="s">
        <v>174</v>
      </c>
      <c r="M43" s="545">
        <v>50960009000000</v>
      </c>
      <c r="N43" s="108"/>
      <c r="O43" s="108">
        <v>0</v>
      </c>
      <c r="P43" s="108">
        <v>0</v>
      </c>
      <c r="Q43" s="108" t="s">
        <v>664</v>
      </c>
      <c r="R43" s="108">
        <v>0</v>
      </c>
      <c r="S43" s="108">
        <v>0</v>
      </c>
      <c r="T43" s="111">
        <v>0</v>
      </c>
      <c r="U43" s="96"/>
      <c r="W43" s="252">
        <f t="shared" si="4"/>
        <v>365</v>
      </c>
      <c r="X43" s="96"/>
      <c r="Y43"/>
      <c r="Z43" s="232">
        <f t="shared" ca="1" si="5"/>
        <v>45728</v>
      </c>
      <c r="AA43">
        <f t="shared" ca="1" si="6"/>
        <v>-45363</v>
      </c>
      <c r="AB43"/>
    </row>
    <row r="44" spans="1:28" ht="30.75" customHeight="1" x14ac:dyDescent="0.2">
      <c r="A44" s="549" t="s">
        <v>665</v>
      </c>
      <c r="B44" s="99" t="s">
        <v>666</v>
      </c>
      <c r="C44" s="99" t="s">
        <v>473</v>
      </c>
      <c r="D44" s="99"/>
      <c r="E44" s="99"/>
      <c r="F44" s="101" t="s">
        <v>463</v>
      </c>
      <c r="G44" s="99" t="s">
        <v>662</v>
      </c>
      <c r="H44" s="99" t="s">
        <v>663</v>
      </c>
      <c r="I44" s="200"/>
      <c r="J44" s="101" t="s">
        <v>310</v>
      </c>
      <c r="K44" s="101"/>
      <c r="L44" s="101" t="s">
        <v>317</v>
      </c>
      <c r="M44" s="563">
        <v>50960009000000</v>
      </c>
      <c r="N44" s="99"/>
      <c r="O44" s="99" t="s">
        <v>667</v>
      </c>
      <c r="P44" s="99">
        <v>0</v>
      </c>
      <c r="Q44" s="99">
        <v>0</v>
      </c>
      <c r="R44" s="99">
        <v>0</v>
      </c>
      <c r="S44" s="99">
        <v>0</v>
      </c>
      <c r="T44" s="102">
        <v>0</v>
      </c>
      <c r="U44" s="96"/>
      <c r="W44" s="252">
        <f t="shared" si="4"/>
        <v>365</v>
      </c>
      <c r="X44" s="96"/>
      <c r="Y44"/>
      <c r="Z44" s="232">
        <f t="shared" ca="1" si="5"/>
        <v>45728</v>
      </c>
      <c r="AA44">
        <f t="shared" ca="1" si="6"/>
        <v>-45363</v>
      </c>
      <c r="AB44"/>
    </row>
    <row r="45" spans="1:28" ht="30.75" customHeight="1" x14ac:dyDescent="0.2">
      <c r="A45" s="549" t="s">
        <v>668</v>
      </c>
      <c r="B45" s="99" t="s">
        <v>669</v>
      </c>
      <c r="C45" s="99" t="s">
        <v>473</v>
      </c>
      <c r="D45" s="99"/>
      <c r="E45" s="99"/>
      <c r="F45" s="101" t="s">
        <v>670</v>
      </c>
      <c r="G45" s="99" t="s">
        <v>662</v>
      </c>
      <c r="H45" s="99" t="s">
        <v>663</v>
      </c>
      <c r="I45" s="200"/>
      <c r="J45" s="101" t="s">
        <v>310</v>
      </c>
      <c r="K45" s="101"/>
      <c r="L45" s="101" t="s">
        <v>317</v>
      </c>
      <c r="M45" s="563">
        <v>50960009000000</v>
      </c>
      <c r="N45" s="99"/>
      <c r="O45" s="99" t="s">
        <v>671</v>
      </c>
      <c r="P45" s="99">
        <v>0</v>
      </c>
      <c r="Q45" s="99" t="s">
        <v>672</v>
      </c>
      <c r="R45" s="99">
        <v>0</v>
      </c>
      <c r="S45" s="99">
        <v>0</v>
      </c>
      <c r="T45" s="102">
        <v>0</v>
      </c>
      <c r="U45" s="96"/>
      <c r="W45" s="252">
        <f t="shared" si="4"/>
        <v>365</v>
      </c>
      <c r="X45" s="96"/>
      <c r="Y45"/>
      <c r="Z45" s="232">
        <f t="shared" ca="1" si="5"/>
        <v>45728</v>
      </c>
      <c r="AA45">
        <f t="shared" ca="1" si="6"/>
        <v>-45363</v>
      </c>
      <c r="AB45"/>
    </row>
    <row r="46" spans="1:28" ht="30.75" customHeight="1" x14ac:dyDescent="0.2">
      <c r="A46" s="549" t="s">
        <v>673</v>
      </c>
      <c r="B46" s="99" t="s">
        <v>674</v>
      </c>
      <c r="C46" s="99" t="s">
        <v>2062</v>
      </c>
      <c r="D46" s="99" t="s">
        <v>269</v>
      </c>
      <c r="E46" s="99" t="s">
        <v>1126</v>
      </c>
      <c r="F46" s="101" t="s">
        <v>675</v>
      </c>
      <c r="G46" s="99" t="s">
        <v>662</v>
      </c>
      <c r="H46" s="99" t="s">
        <v>663</v>
      </c>
      <c r="I46" s="233"/>
      <c r="J46" s="101" t="s">
        <v>39</v>
      </c>
      <c r="K46" s="411"/>
      <c r="L46" s="101" t="s">
        <v>317</v>
      </c>
      <c r="M46" s="563">
        <v>50960009000000</v>
      </c>
      <c r="N46" s="99"/>
      <c r="O46" s="99" t="s">
        <v>676</v>
      </c>
      <c r="P46" s="99">
        <v>0</v>
      </c>
      <c r="Q46" s="99" t="s">
        <v>677</v>
      </c>
      <c r="R46" s="99">
        <v>0</v>
      </c>
      <c r="S46" s="99" t="s">
        <v>678</v>
      </c>
      <c r="T46" s="102">
        <v>0</v>
      </c>
      <c r="U46" s="96"/>
      <c r="W46" s="252">
        <f t="shared" si="4"/>
        <v>365</v>
      </c>
      <c r="X46" s="96"/>
      <c r="Y46"/>
      <c r="Z46" s="232">
        <f t="shared" ca="1" si="5"/>
        <v>45728</v>
      </c>
      <c r="AA46">
        <f t="shared" ca="1" si="6"/>
        <v>-45363</v>
      </c>
      <c r="AB46"/>
    </row>
    <row r="47" spans="1:28" ht="30.75" customHeight="1" x14ac:dyDescent="0.2">
      <c r="A47" s="549" t="s">
        <v>679</v>
      </c>
      <c r="B47" s="99" t="s">
        <v>680</v>
      </c>
      <c r="C47" s="99" t="s">
        <v>473</v>
      </c>
      <c r="D47" s="99"/>
      <c r="E47" s="99"/>
      <c r="F47" s="101" t="s">
        <v>681</v>
      </c>
      <c r="G47" s="99" t="s">
        <v>662</v>
      </c>
      <c r="H47" s="99" t="s">
        <v>663</v>
      </c>
      <c r="I47" s="200"/>
      <c r="J47" s="101" t="s">
        <v>310</v>
      </c>
      <c r="K47" s="101"/>
      <c r="L47" s="101" t="s">
        <v>317</v>
      </c>
      <c r="M47" s="563">
        <v>50960009000000</v>
      </c>
      <c r="N47" s="99"/>
      <c r="O47" s="99" t="s">
        <v>682</v>
      </c>
      <c r="P47" s="99">
        <v>0</v>
      </c>
      <c r="Q47" s="99" t="s">
        <v>683</v>
      </c>
      <c r="R47" s="99"/>
      <c r="S47" s="99"/>
      <c r="T47" s="102"/>
      <c r="U47" s="96"/>
      <c r="W47" s="252">
        <f t="shared" si="4"/>
        <v>365</v>
      </c>
      <c r="X47" s="96"/>
      <c r="Y47"/>
      <c r="Z47" s="232">
        <f t="shared" ca="1" si="5"/>
        <v>45728</v>
      </c>
      <c r="AA47">
        <f t="shared" ca="1" si="6"/>
        <v>-45363</v>
      </c>
      <c r="AB47"/>
    </row>
    <row r="48" spans="1:28" s="24" customFormat="1" ht="30.75" customHeight="1" x14ac:dyDescent="0.2">
      <c r="A48" s="549" t="s">
        <v>684</v>
      </c>
      <c r="B48" s="99" t="s">
        <v>685</v>
      </c>
      <c r="C48" s="99" t="s">
        <v>579</v>
      </c>
      <c r="D48" s="99"/>
      <c r="E48" s="99"/>
      <c r="F48" s="101" t="s">
        <v>686</v>
      </c>
      <c r="G48" s="99" t="s">
        <v>662</v>
      </c>
      <c r="H48" s="99" t="s">
        <v>663</v>
      </c>
      <c r="I48" s="200"/>
      <c r="J48" s="101" t="s">
        <v>310</v>
      </c>
      <c r="K48" s="101"/>
      <c r="L48" s="101" t="s">
        <v>506</v>
      </c>
      <c r="M48" s="563">
        <v>50960009000000</v>
      </c>
      <c r="N48" s="99"/>
      <c r="O48" s="99" t="s">
        <v>687</v>
      </c>
      <c r="P48" s="99">
        <v>0</v>
      </c>
      <c r="Q48" s="99" t="s">
        <v>688</v>
      </c>
      <c r="R48" s="99"/>
      <c r="S48" s="99"/>
      <c r="T48" s="102"/>
      <c r="U48" s="248"/>
      <c r="W48" s="252">
        <f t="shared" si="4"/>
        <v>365</v>
      </c>
      <c r="X48" s="96"/>
      <c r="Y48"/>
      <c r="Z48" s="232">
        <f t="shared" ca="1" si="5"/>
        <v>45728</v>
      </c>
      <c r="AA48">
        <f t="shared" ca="1" si="6"/>
        <v>-45363</v>
      </c>
    </row>
    <row r="49" spans="1:28" ht="30.75" customHeight="1" x14ac:dyDescent="0.2">
      <c r="A49" s="549" t="s">
        <v>689</v>
      </c>
      <c r="B49" s="99" t="s">
        <v>690</v>
      </c>
      <c r="C49" s="99" t="s">
        <v>101</v>
      </c>
      <c r="D49" s="99" t="s">
        <v>123</v>
      </c>
      <c r="E49" s="99"/>
      <c r="F49" s="101" t="s">
        <v>76</v>
      </c>
      <c r="G49" s="99" t="s">
        <v>662</v>
      </c>
      <c r="H49" s="99" t="s">
        <v>663</v>
      </c>
      <c r="I49" s="294"/>
      <c r="J49" s="101" t="s">
        <v>39</v>
      </c>
      <c r="K49" s="494"/>
      <c r="L49" s="101" t="s">
        <v>506</v>
      </c>
      <c r="M49" s="563">
        <v>50960009000000</v>
      </c>
      <c r="N49" s="99"/>
      <c r="O49" s="99" t="s">
        <v>691</v>
      </c>
      <c r="P49" s="99" t="s">
        <v>692</v>
      </c>
      <c r="Q49" s="99" t="s">
        <v>693</v>
      </c>
      <c r="R49" s="99"/>
      <c r="S49" s="99"/>
      <c r="T49" s="102"/>
      <c r="U49" s="96"/>
      <c r="W49" s="252">
        <f t="shared" si="4"/>
        <v>365</v>
      </c>
      <c r="X49" s="96"/>
      <c r="Y49"/>
      <c r="Z49" s="232">
        <f t="shared" ca="1" si="5"/>
        <v>45728</v>
      </c>
      <c r="AA49">
        <f t="shared" ca="1" si="6"/>
        <v>-45363</v>
      </c>
      <c r="AB49"/>
    </row>
    <row r="50" spans="1:28" ht="30.75" customHeight="1" thickBot="1" x14ac:dyDescent="0.25">
      <c r="A50" s="551" t="s">
        <v>694</v>
      </c>
      <c r="B50" s="104" t="s">
        <v>695</v>
      </c>
      <c r="C50" s="104" t="s">
        <v>579</v>
      </c>
      <c r="D50" s="104"/>
      <c r="E50" s="104"/>
      <c r="F50" s="105" t="s">
        <v>696</v>
      </c>
      <c r="G50" s="104" t="s">
        <v>662</v>
      </c>
      <c r="H50" s="104" t="s">
        <v>663</v>
      </c>
      <c r="I50" s="238"/>
      <c r="J50" s="105" t="s">
        <v>310</v>
      </c>
      <c r="K50" s="105"/>
      <c r="L50" s="105" t="s">
        <v>506</v>
      </c>
      <c r="M50" s="562">
        <v>50960009000000</v>
      </c>
      <c r="N50" s="104"/>
      <c r="O50" s="104" t="s">
        <v>697</v>
      </c>
      <c r="P50" s="104">
        <v>0</v>
      </c>
      <c r="Q50" s="104" t="s">
        <v>698</v>
      </c>
      <c r="R50" s="104"/>
      <c r="S50" s="104"/>
      <c r="T50" s="106"/>
      <c r="U50" s="96"/>
      <c r="W50" s="252">
        <f t="shared" si="4"/>
        <v>365</v>
      </c>
      <c r="X50" s="96"/>
      <c r="Y50"/>
      <c r="Z50" s="232">
        <f t="shared" ca="1" si="5"/>
        <v>45728</v>
      </c>
      <c r="AA50">
        <f t="shared" ca="1" si="6"/>
        <v>-45363</v>
      </c>
      <c r="AB50"/>
    </row>
    <row r="51" spans="1:28" ht="30.75" customHeight="1" thickTop="1" x14ac:dyDescent="0.2">
      <c r="A51" s="548" t="s">
        <v>699</v>
      </c>
      <c r="B51" s="108" t="s">
        <v>700</v>
      </c>
      <c r="C51" s="108" t="s">
        <v>2406</v>
      </c>
      <c r="D51" s="108"/>
      <c r="E51" s="108"/>
      <c r="F51" s="109" t="s">
        <v>701</v>
      </c>
      <c r="G51" s="108" t="s">
        <v>702</v>
      </c>
      <c r="H51" s="108" t="s">
        <v>703</v>
      </c>
      <c r="I51" s="244"/>
      <c r="J51" s="109" t="s">
        <v>310</v>
      </c>
      <c r="K51" s="109"/>
      <c r="L51" s="109" t="s">
        <v>174</v>
      </c>
      <c r="M51" s="545">
        <v>50960010000000</v>
      </c>
      <c r="N51" s="108"/>
      <c r="O51" s="108" t="s">
        <v>704</v>
      </c>
      <c r="P51" s="108">
        <v>0</v>
      </c>
      <c r="Q51" s="108" t="s">
        <v>705</v>
      </c>
      <c r="R51" s="108"/>
      <c r="S51" s="108"/>
      <c r="T51" s="111"/>
      <c r="U51" s="96"/>
      <c r="W51" s="252">
        <f t="shared" si="4"/>
        <v>365</v>
      </c>
      <c r="X51" s="96"/>
      <c r="Y51"/>
      <c r="Z51" s="232">
        <f t="shared" ca="1" si="5"/>
        <v>45728</v>
      </c>
      <c r="AA51">
        <f t="shared" ca="1" si="6"/>
        <v>-45363</v>
      </c>
      <c r="AB51"/>
    </row>
    <row r="52" spans="1:28" ht="30.75" customHeight="1" x14ac:dyDescent="0.2">
      <c r="A52" s="549" t="s">
        <v>706</v>
      </c>
      <c r="B52" s="99" t="s">
        <v>707</v>
      </c>
      <c r="C52" s="99" t="s">
        <v>1126</v>
      </c>
      <c r="D52" s="99"/>
      <c r="E52" s="200"/>
      <c r="F52" s="101" t="s">
        <v>708</v>
      </c>
      <c r="G52" s="99" t="s">
        <v>702</v>
      </c>
      <c r="H52" s="99" t="s">
        <v>703</v>
      </c>
      <c r="I52" s="200"/>
      <c r="J52" s="101" t="s">
        <v>310</v>
      </c>
      <c r="K52" s="101"/>
      <c r="L52" s="101" t="s">
        <v>317</v>
      </c>
      <c r="M52" s="563">
        <v>50960010000000</v>
      </c>
      <c r="N52" s="99"/>
      <c r="O52" s="99">
        <v>0</v>
      </c>
      <c r="P52" s="99">
        <v>0</v>
      </c>
      <c r="Q52" s="99" t="s">
        <v>709</v>
      </c>
      <c r="R52" s="99"/>
      <c r="S52" s="99"/>
      <c r="T52" s="102"/>
      <c r="U52" s="96"/>
      <c r="W52" s="252">
        <f t="shared" si="4"/>
        <v>365</v>
      </c>
      <c r="X52" s="96"/>
      <c r="Y52"/>
      <c r="Z52" s="232">
        <f t="shared" ca="1" si="5"/>
        <v>45728</v>
      </c>
      <c r="AA52">
        <f t="shared" ca="1" si="6"/>
        <v>-45363</v>
      </c>
      <c r="AB52"/>
    </row>
    <row r="53" spans="1:28" ht="30.75" customHeight="1" x14ac:dyDescent="0.2">
      <c r="A53" s="549" t="s">
        <v>710</v>
      </c>
      <c r="B53" s="99" t="s">
        <v>711</v>
      </c>
      <c r="C53" s="99" t="s">
        <v>1126</v>
      </c>
      <c r="D53" s="99"/>
      <c r="E53" s="99"/>
      <c r="F53" s="101" t="s">
        <v>712</v>
      </c>
      <c r="G53" s="99" t="s">
        <v>702</v>
      </c>
      <c r="H53" s="99" t="s">
        <v>703</v>
      </c>
      <c r="I53" s="200"/>
      <c r="J53" s="101" t="s">
        <v>310</v>
      </c>
      <c r="K53" s="101"/>
      <c r="L53" s="101" t="s">
        <v>317</v>
      </c>
      <c r="M53" s="563">
        <v>50960010000000</v>
      </c>
      <c r="N53" s="99"/>
      <c r="O53" s="99">
        <v>0</v>
      </c>
      <c r="P53" s="99">
        <v>0</v>
      </c>
      <c r="Q53" s="99" t="s">
        <v>713</v>
      </c>
      <c r="R53" s="99"/>
      <c r="S53" s="99"/>
      <c r="T53" s="102"/>
      <c r="U53" s="96"/>
      <c r="W53" s="252">
        <f t="shared" si="4"/>
        <v>365</v>
      </c>
      <c r="X53" s="96"/>
      <c r="Y53"/>
      <c r="Z53" s="232">
        <f t="shared" ca="1" si="5"/>
        <v>45728</v>
      </c>
      <c r="AA53">
        <f t="shared" ca="1" si="6"/>
        <v>-45363</v>
      </c>
      <c r="AB53"/>
    </row>
    <row r="54" spans="1:28" ht="30.75" customHeight="1" x14ac:dyDescent="0.2">
      <c r="A54" s="549" t="s">
        <v>714</v>
      </c>
      <c r="B54" s="99" t="s">
        <v>715</v>
      </c>
      <c r="C54" s="99" t="s">
        <v>1126</v>
      </c>
      <c r="D54" s="99"/>
      <c r="E54" s="99"/>
      <c r="F54" s="101" t="s">
        <v>716</v>
      </c>
      <c r="G54" s="99" t="s">
        <v>702</v>
      </c>
      <c r="H54" s="99" t="s">
        <v>703</v>
      </c>
      <c r="I54" s="200"/>
      <c r="J54" s="101" t="s">
        <v>310</v>
      </c>
      <c r="K54" s="101"/>
      <c r="L54" s="101" t="s">
        <v>317</v>
      </c>
      <c r="M54" s="563">
        <v>50960010000000</v>
      </c>
      <c r="N54" s="99"/>
      <c r="O54" s="99">
        <v>0</v>
      </c>
      <c r="P54" s="99">
        <v>0</v>
      </c>
      <c r="Q54" s="99" t="s">
        <v>717</v>
      </c>
      <c r="R54" s="99"/>
      <c r="S54" s="99"/>
      <c r="T54" s="102"/>
      <c r="U54" s="96"/>
      <c r="W54" s="252">
        <f t="shared" si="4"/>
        <v>365</v>
      </c>
      <c r="X54" s="96"/>
      <c r="Y54"/>
      <c r="Z54" s="232">
        <f t="shared" ca="1" si="5"/>
        <v>45728</v>
      </c>
      <c r="AA54">
        <f t="shared" ca="1" si="6"/>
        <v>-45363</v>
      </c>
      <c r="AB54"/>
    </row>
    <row r="55" spans="1:28" ht="30.75" customHeight="1" x14ac:dyDescent="0.2">
      <c r="A55" s="549" t="s">
        <v>718</v>
      </c>
      <c r="B55" s="99" t="s">
        <v>719</v>
      </c>
      <c r="C55" s="99" t="s">
        <v>2062</v>
      </c>
      <c r="D55" s="99" t="s">
        <v>269</v>
      </c>
      <c r="E55" s="99" t="s">
        <v>1126</v>
      </c>
      <c r="F55" s="101" t="s">
        <v>69</v>
      </c>
      <c r="G55" s="99" t="s">
        <v>702</v>
      </c>
      <c r="H55" s="99" t="s">
        <v>703</v>
      </c>
      <c r="I55" s="233"/>
      <c r="J55" s="101" t="s">
        <v>39</v>
      </c>
      <c r="K55" s="411"/>
      <c r="L55" s="101" t="s">
        <v>317</v>
      </c>
      <c r="M55" s="563">
        <v>50960010000000</v>
      </c>
      <c r="N55" s="99"/>
      <c r="O55" s="99" t="s">
        <v>720</v>
      </c>
      <c r="P55" s="99">
        <v>0</v>
      </c>
      <c r="Q55" s="99" t="s">
        <v>721</v>
      </c>
      <c r="R55" s="99"/>
      <c r="S55" s="99"/>
      <c r="T55" s="102"/>
      <c r="U55" s="96"/>
      <c r="W55" s="252">
        <f t="shared" si="4"/>
        <v>365</v>
      </c>
      <c r="X55" s="96"/>
      <c r="Y55"/>
      <c r="Z55" s="232">
        <f t="shared" ca="1" si="5"/>
        <v>45728</v>
      </c>
      <c r="AA55">
        <f t="shared" ca="1" si="6"/>
        <v>-45363</v>
      </c>
      <c r="AB55"/>
    </row>
    <row r="56" spans="1:28" ht="30.75" customHeight="1" x14ac:dyDescent="0.2">
      <c r="A56" s="549" t="s">
        <v>722</v>
      </c>
      <c r="B56" s="99" t="s">
        <v>723</v>
      </c>
      <c r="C56" s="99" t="s">
        <v>579</v>
      </c>
      <c r="D56" s="99"/>
      <c r="E56" s="99"/>
      <c r="F56" s="101" t="s">
        <v>716</v>
      </c>
      <c r="G56" s="99" t="s">
        <v>702</v>
      </c>
      <c r="H56" s="99" t="s">
        <v>703</v>
      </c>
      <c r="I56" s="200"/>
      <c r="J56" s="101" t="s">
        <v>310</v>
      </c>
      <c r="K56" s="101"/>
      <c r="L56" s="101" t="s">
        <v>506</v>
      </c>
      <c r="M56" s="563">
        <v>50960010000000</v>
      </c>
      <c r="N56" s="99"/>
      <c r="O56" s="99" t="s">
        <v>724</v>
      </c>
      <c r="P56" s="99">
        <v>0</v>
      </c>
      <c r="Q56" s="99" t="s">
        <v>725</v>
      </c>
      <c r="R56" s="99"/>
      <c r="S56" s="99"/>
      <c r="T56" s="102"/>
      <c r="U56" s="96"/>
      <c r="W56" s="252">
        <f t="shared" si="4"/>
        <v>365</v>
      </c>
      <c r="X56" s="96"/>
      <c r="Y56"/>
      <c r="Z56" s="232">
        <f t="shared" ca="1" si="5"/>
        <v>45728</v>
      </c>
      <c r="AA56">
        <f t="shared" ca="1" si="6"/>
        <v>-45363</v>
      </c>
      <c r="AB56"/>
    </row>
    <row r="57" spans="1:28" ht="30.75" customHeight="1" x14ac:dyDescent="0.2">
      <c r="A57" s="549" t="s">
        <v>726</v>
      </c>
      <c r="B57" s="99" t="s">
        <v>727</v>
      </c>
      <c r="C57" s="99" t="s">
        <v>579</v>
      </c>
      <c r="D57" s="99"/>
      <c r="E57" s="99"/>
      <c r="F57" s="101" t="s">
        <v>728</v>
      </c>
      <c r="G57" s="99" t="s">
        <v>702</v>
      </c>
      <c r="H57" s="99" t="s">
        <v>703</v>
      </c>
      <c r="I57" s="200"/>
      <c r="J57" s="101" t="s">
        <v>310</v>
      </c>
      <c r="K57" s="101"/>
      <c r="L57" s="101" t="s">
        <v>506</v>
      </c>
      <c r="M57" s="563">
        <v>50960010000000</v>
      </c>
      <c r="N57" s="99"/>
      <c r="O57" s="99">
        <v>0</v>
      </c>
      <c r="P57" s="99">
        <v>0</v>
      </c>
      <c r="Q57" s="99" t="s">
        <v>729</v>
      </c>
      <c r="R57" s="99"/>
      <c r="S57" s="99"/>
      <c r="T57" s="102"/>
      <c r="U57" s="96"/>
      <c r="W57" s="252">
        <f t="shared" si="4"/>
        <v>365</v>
      </c>
      <c r="X57" s="96"/>
      <c r="Y57"/>
      <c r="Z57" s="232">
        <f t="shared" ca="1" si="5"/>
        <v>45728</v>
      </c>
      <c r="AA57">
        <f t="shared" ca="1" si="6"/>
        <v>-45363</v>
      </c>
      <c r="AB57"/>
    </row>
    <row r="58" spans="1:28" ht="30.75" customHeight="1" thickBot="1" x14ac:dyDescent="0.25">
      <c r="A58" s="551" t="s">
        <v>730</v>
      </c>
      <c r="B58" s="104" t="s">
        <v>731</v>
      </c>
      <c r="C58" s="104" t="s">
        <v>579</v>
      </c>
      <c r="D58" s="104"/>
      <c r="E58" s="104"/>
      <c r="F58" s="105" t="s">
        <v>732</v>
      </c>
      <c r="G58" s="104" t="s">
        <v>702</v>
      </c>
      <c r="H58" s="104" t="s">
        <v>703</v>
      </c>
      <c r="I58" s="238"/>
      <c r="J58" s="105" t="s">
        <v>310</v>
      </c>
      <c r="K58" s="105"/>
      <c r="L58" s="105" t="s">
        <v>506</v>
      </c>
      <c r="M58" s="562">
        <v>50960010000000</v>
      </c>
      <c r="N58" s="104"/>
      <c r="O58" s="104">
        <v>0</v>
      </c>
      <c r="P58" s="104">
        <v>0</v>
      </c>
      <c r="Q58" s="104" t="s">
        <v>733</v>
      </c>
      <c r="R58" s="104"/>
      <c r="S58" s="104"/>
      <c r="T58" s="106"/>
      <c r="U58" s="96"/>
      <c r="W58" s="252">
        <f t="shared" si="4"/>
        <v>365</v>
      </c>
      <c r="X58" s="96"/>
      <c r="Y58"/>
      <c r="Z58" s="232">
        <f t="shared" ca="1" si="5"/>
        <v>45728</v>
      </c>
      <c r="AA58">
        <f t="shared" ca="1" si="6"/>
        <v>-45363</v>
      </c>
      <c r="AB58"/>
    </row>
    <row r="59" spans="1:28" ht="30.75" customHeight="1" thickTop="1" x14ac:dyDescent="0.2">
      <c r="A59" s="548" t="s">
        <v>734</v>
      </c>
      <c r="B59" s="108" t="s">
        <v>735</v>
      </c>
      <c r="C59" s="108" t="s">
        <v>41</v>
      </c>
      <c r="D59" s="108" t="s">
        <v>2227</v>
      </c>
      <c r="E59" s="108" t="s">
        <v>2379</v>
      </c>
      <c r="F59" s="109" t="s">
        <v>736</v>
      </c>
      <c r="G59" s="108" t="s">
        <v>737</v>
      </c>
      <c r="H59" s="108" t="s">
        <v>738</v>
      </c>
      <c r="I59" s="283"/>
      <c r="J59" s="109" t="s">
        <v>39</v>
      </c>
      <c r="K59" s="371"/>
      <c r="L59" s="109" t="s">
        <v>174</v>
      </c>
      <c r="M59" s="545">
        <v>50960011000000</v>
      </c>
      <c r="N59" s="108"/>
      <c r="O59" s="108" t="s">
        <v>739</v>
      </c>
      <c r="P59" s="108" t="s">
        <v>740</v>
      </c>
      <c r="Q59" s="108" t="s">
        <v>741</v>
      </c>
      <c r="R59" s="108"/>
      <c r="S59" s="108"/>
      <c r="T59" s="111"/>
      <c r="U59" s="96"/>
      <c r="W59" s="252">
        <f t="shared" si="4"/>
        <v>365</v>
      </c>
      <c r="X59" s="96"/>
      <c r="Y59"/>
      <c r="Z59" s="232">
        <f t="shared" ca="1" si="5"/>
        <v>45728</v>
      </c>
      <c r="AA59">
        <f t="shared" ca="1" si="6"/>
        <v>-45363</v>
      </c>
      <c r="AB59"/>
    </row>
    <row r="60" spans="1:28" ht="30.75" customHeight="1" x14ac:dyDescent="0.2">
      <c r="A60" s="549" t="s">
        <v>742</v>
      </c>
      <c r="B60" s="99" t="s">
        <v>743</v>
      </c>
      <c r="C60" s="99" t="s">
        <v>2062</v>
      </c>
      <c r="D60" s="99" t="s">
        <v>269</v>
      </c>
      <c r="E60" s="99" t="s">
        <v>1126</v>
      </c>
      <c r="F60" s="100">
        <v>41953</v>
      </c>
      <c r="G60" s="99" t="s">
        <v>737</v>
      </c>
      <c r="H60" s="99" t="s">
        <v>738</v>
      </c>
      <c r="I60" s="233"/>
      <c r="J60" s="101" t="s">
        <v>39</v>
      </c>
      <c r="K60" s="411"/>
      <c r="L60" s="101" t="s">
        <v>317</v>
      </c>
      <c r="M60" s="563">
        <v>50960011000000</v>
      </c>
      <c r="N60" s="99"/>
      <c r="O60" s="99"/>
      <c r="P60" s="99"/>
      <c r="Q60" s="99"/>
      <c r="R60" s="99"/>
      <c r="S60" s="99"/>
      <c r="T60" s="102"/>
      <c r="U60" s="96" t="s">
        <v>2368</v>
      </c>
      <c r="W60" s="252">
        <f t="shared" si="4"/>
        <v>365</v>
      </c>
      <c r="X60" s="96"/>
      <c r="Y60"/>
      <c r="Z60" s="232">
        <f t="shared" ca="1" si="5"/>
        <v>45728</v>
      </c>
      <c r="AA60">
        <f t="shared" ca="1" si="6"/>
        <v>-45363</v>
      </c>
      <c r="AB60"/>
    </row>
    <row r="61" spans="1:28" ht="30.75" customHeight="1" x14ac:dyDescent="0.2">
      <c r="A61" s="549" t="s">
        <v>744</v>
      </c>
      <c r="B61" s="99" t="s">
        <v>745</v>
      </c>
      <c r="C61" s="99" t="s">
        <v>473</v>
      </c>
      <c r="D61" s="99"/>
      <c r="E61" s="99"/>
      <c r="F61" s="101" t="s">
        <v>746</v>
      </c>
      <c r="G61" s="99" t="s">
        <v>737</v>
      </c>
      <c r="H61" s="99" t="s">
        <v>738</v>
      </c>
      <c r="I61" s="200"/>
      <c r="J61" s="101" t="s">
        <v>310</v>
      </c>
      <c r="K61" s="101"/>
      <c r="L61" s="101" t="s">
        <v>317</v>
      </c>
      <c r="M61" s="563">
        <v>50960011000000</v>
      </c>
      <c r="N61" s="99"/>
      <c r="O61" s="99" t="s">
        <v>747</v>
      </c>
      <c r="P61" s="99" t="s">
        <v>748</v>
      </c>
      <c r="Q61" s="99" t="s">
        <v>749</v>
      </c>
      <c r="R61" s="99"/>
      <c r="S61" s="99"/>
      <c r="T61" s="102"/>
      <c r="U61" s="96"/>
      <c r="W61" s="252">
        <f t="shared" si="4"/>
        <v>365</v>
      </c>
      <c r="X61" s="96"/>
      <c r="Y61"/>
      <c r="Z61" s="232">
        <f t="shared" ca="1" si="5"/>
        <v>45728</v>
      </c>
      <c r="AA61">
        <f t="shared" ca="1" si="6"/>
        <v>-45363</v>
      </c>
      <c r="AB61"/>
    </row>
    <row r="62" spans="1:28" ht="30.75" customHeight="1" x14ac:dyDescent="0.2">
      <c r="A62" s="549" t="s">
        <v>750</v>
      </c>
      <c r="B62" s="99" t="s">
        <v>751</v>
      </c>
      <c r="C62" s="99" t="s">
        <v>474</v>
      </c>
      <c r="D62" s="99"/>
      <c r="E62" s="99"/>
      <c r="F62" s="101" t="s">
        <v>752</v>
      </c>
      <c r="G62" s="99" t="s">
        <v>737</v>
      </c>
      <c r="H62" s="99" t="s">
        <v>738</v>
      </c>
      <c r="I62" s="200"/>
      <c r="J62" s="101" t="s">
        <v>310</v>
      </c>
      <c r="K62" s="101"/>
      <c r="L62" s="101" t="s">
        <v>317</v>
      </c>
      <c r="M62" s="563">
        <v>50960011000000</v>
      </c>
      <c r="N62" s="99"/>
      <c r="O62" s="99" t="s">
        <v>754</v>
      </c>
      <c r="P62" s="99"/>
      <c r="Q62" s="99"/>
      <c r="R62" s="99"/>
      <c r="S62" s="99"/>
      <c r="T62" s="102"/>
      <c r="U62" s="96" t="s">
        <v>2078</v>
      </c>
      <c r="W62" s="252">
        <f t="shared" si="4"/>
        <v>365</v>
      </c>
      <c r="X62" s="96"/>
      <c r="Y62"/>
      <c r="Z62" s="232">
        <f t="shared" ca="1" si="5"/>
        <v>45728</v>
      </c>
      <c r="AA62">
        <f t="shared" ca="1" si="6"/>
        <v>-45363</v>
      </c>
      <c r="AB62"/>
    </row>
    <row r="63" spans="1:28" ht="30.75" customHeight="1" x14ac:dyDescent="0.2">
      <c r="A63" s="481" t="s">
        <v>2407</v>
      </c>
      <c r="B63" s="99" t="s">
        <v>755</v>
      </c>
      <c r="C63" s="99" t="s">
        <v>474</v>
      </c>
      <c r="D63" s="99"/>
      <c r="E63" s="99"/>
      <c r="F63" s="101" t="s">
        <v>756</v>
      </c>
      <c r="G63" s="99" t="s">
        <v>737</v>
      </c>
      <c r="H63" s="99" t="s">
        <v>738</v>
      </c>
      <c r="I63" s="200"/>
      <c r="J63" s="101" t="s">
        <v>310</v>
      </c>
      <c r="K63" s="101"/>
      <c r="L63" s="101" t="s">
        <v>317</v>
      </c>
      <c r="M63" s="563">
        <v>50960011000000</v>
      </c>
      <c r="N63" s="99"/>
      <c r="O63" s="99"/>
      <c r="P63" s="99"/>
      <c r="Q63" s="99"/>
      <c r="R63" s="99"/>
      <c r="S63" s="99"/>
      <c r="T63" s="102"/>
      <c r="U63" s="96" t="s">
        <v>757</v>
      </c>
      <c r="W63" s="252">
        <f t="shared" si="4"/>
        <v>365</v>
      </c>
      <c r="X63" s="96"/>
      <c r="Y63"/>
      <c r="Z63" s="232">
        <f t="shared" ca="1" si="5"/>
        <v>45728</v>
      </c>
      <c r="AA63">
        <f t="shared" ca="1" si="6"/>
        <v>-45363</v>
      </c>
      <c r="AB63"/>
    </row>
    <row r="64" spans="1:28" ht="30.75" customHeight="1" x14ac:dyDescent="0.2">
      <c r="A64" s="550" t="s">
        <v>758</v>
      </c>
      <c r="B64" s="99" t="s">
        <v>759</v>
      </c>
      <c r="C64" s="99" t="s">
        <v>505</v>
      </c>
      <c r="D64" s="99"/>
      <c r="E64" s="99"/>
      <c r="F64" s="101" t="s">
        <v>760</v>
      </c>
      <c r="G64" s="99" t="s">
        <v>737</v>
      </c>
      <c r="H64" s="99" t="s">
        <v>738</v>
      </c>
      <c r="I64" s="200"/>
      <c r="J64" s="101" t="s">
        <v>310</v>
      </c>
      <c r="K64" s="101"/>
      <c r="L64" s="101" t="s">
        <v>506</v>
      </c>
      <c r="M64" s="563">
        <v>50960011000000</v>
      </c>
      <c r="N64" s="99"/>
      <c r="O64" s="99"/>
      <c r="P64" s="99"/>
      <c r="Q64" s="99"/>
      <c r="R64" s="99"/>
      <c r="S64" s="99"/>
      <c r="T64" s="102"/>
      <c r="U64" s="96"/>
      <c r="W64" s="252">
        <f t="shared" si="4"/>
        <v>365</v>
      </c>
      <c r="X64" s="96"/>
      <c r="Y64"/>
      <c r="Z64" s="232">
        <f t="shared" ca="1" si="5"/>
        <v>45728</v>
      </c>
      <c r="AA64">
        <f t="shared" ca="1" si="6"/>
        <v>-45363</v>
      </c>
      <c r="AB64"/>
    </row>
    <row r="65" spans="1:28" s="38" customFormat="1" ht="30.75" customHeight="1" x14ac:dyDescent="0.2">
      <c r="A65" s="557" t="s">
        <v>761</v>
      </c>
      <c r="B65" s="143" t="s">
        <v>762</v>
      </c>
      <c r="C65" s="143" t="s">
        <v>505</v>
      </c>
      <c r="D65" s="143"/>
      <c r="E65" s="143"/>
      <c r="F65" s="144" t="s">
        <v>71</v>
      </c>
      <c r="G65" s="99" t="s">
        <v>737</v>
      </c>
      <c r="H65" s="99" t="s">
        <v>738</v>
      </c>
      <c r="I65" s="246"/>
      <c r="J65" s="144" t="s">
        <v>310</v>
      </c>
      <c r="K65" s="144"/>
      <c r="L65" s="101" t="s">
        <v>506</v>
      </c>
      <c r="M65" s="563">
        <v>50960011000000</v>
      </c>
      <c r="N65" s="99"/>
      <c r="O65" s="143">
        <v>0</v>
      </c>
      <c r="P65" s="143"/>
      <c r="Q65" s="143">
        <v>0</v>
      </c>
      <c r="R65" s="143"/>
      <c r="S65" s="143" t="s">
        <v>763</v>
      </c>
      <c r="T65" s="145">
        <v>0</v>
      </c>
      <c r="U65" s="249" t="s">
        <v>764</v>
      </c>
      <c r="W65" s="252">
        <f t="shared" si="4"/>
        <v>365</v>
      </c>
      <c r="X65" s="96"/>
      <c r="Y65"/>
      <c r="Z65" s="232">
        <f t="shared" ca="1" si="5"/>
        <v>45728</v>
      </c>
      <c r="AA65">
        <f t="shared" ca="1" si="6"/>
        <v>-45363</v>
      </c>
    </row>
    <row r="66" spans="1:28" ht="30.75" customHeight="1" thickBot="1" x14ac:dyDescent="0.25">
      <c r="A66" s="554" t="s">
        <v>765</v>
      </c>
      <c r="B66" s="229" t="s">
        <v>766</v>
      </c>
      <c r="C66" s="229" t="s">
        <v>505</v>
      </c>
      <c r="D66" s="229"/>
      <c r="E66" s="229"/>
      <c r="F66" s="486" t="s">
        <v>746</v>
      </c>
      <c r="G66" s="229" t="s">
        <v>737</v>
      </c>
      <c r="H66" s="229" t="s">
        <v>738</v>
      </c>
      <c r="I66" s="487"/>
      <c r="J66" s="486" t="s">
        <v>310</v>
      </c>
      <c r="K66" s="486"/>
      <c r="L66" s="486" t="s">
        <v>506</v>
      </c>
      <c r="M66" s="563">
        <v>50960011000000</v>
      </c>
      <c r="N66" s="99"/>
      <c r="O66" s="99">
        <v>0</v>
      </c>
      <c r="P66" s="99">
        <v>0</v>
      </c>
      <c r="Q66" s="99" t="s">
        <v>767</v>
      </c>
      <c r="R66" s="99">
        <v>0</v>
      </c>
      <c r="S66" s="99">
        <v>0</v>
      </c>
      <c r="T66" s="102">
        <v>0</v>
      </c>
      <c r="U66" s="96"/>
      <c r="W66" s="252">
        <f t="shared" si="4"/>
        <v>365</v>
      </c>
      <c r="X66" s="96"/>
      <c r="Y66"/>
      <c r="Z66" s="232">
        <f t="shared" ca="1" si="5"/>
        <v>45728</v>
      </c>
      <c r="AA66">
        <f t="shared" ca="1" si="6"/>
        <v>-45363</v>
      </c>
      <c r="AB66"/>
    </row>
    <row r="67" spans="1:28" ht="30.75" customHeight="1" thickTop="1" x14ac:dyDescent="0.2">
      <c r="A67" s="598" t="s">
        <v>768</v>
      </c>
      <c r="B67" s="137" t="s">
        <v>769</v>
      </c>
      <c r="C67" s="137" t="s">
        <v>44</v>
      </c>
      <c r="D67" s="137" t="s">
        <v>269</v>
      </c>
      <c r="E67" s="137"/>
      <c r="F67" s="608" t="s">
        <v>770</v>
      </c>
      <c r="G67" s="137" t="s">
        <v>737</v>
      </c>
      <c r="H67" s="137" t="s">
        <v>738</v>
      </c>
      <c r="I67" s="630"/>
      <c r="J67" s="608" t="s">
        <v>39</v>
      </c>
      <c r="K67" s="631"/>
      <c r="L67" s="608"/>
      <c r="M67" s="563">
        <v>50960011000000</v>
      </c>
      <c r="N67" s="328" t="s">
        <v>2112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102">
        <v>0</v>
      </c>
      <c r="U67" s="96" t="s">
        <v>2059</v>
      </c>
      <c r="W67" s="252">
        <f t="shared" si="4"/>
        <v>365</v>
      </c>
      <c r="X67" s="96"/>
      <c r="Y67"/>
      <c r="Z67" s="232">
        <f t="shared" ca="1" si="5"/>
        <v>45728</v>
      </c>
      <c r="AA67">
        <f t="shared" ca="1" si="6"/>
        <v>-45363</v>
      </c>
      <c r="AB67"/>
    </row>
    <row r="68" spans="1:28" ht="30.75" customHeight="1" thickBot="1" x14ac:dyDescent="0.25">
      <c r="A68" s="551" t="s">
        <v>771</v>
      </c>
      <c r="B68" s="104" t="s">
        <v>772</v>
      </c>
      <c r="C68" s="104" t="s">
        <v>41</v>
      </c>
      <c r="D68" s="104" t="s">
        <v>2227</v>
      </c>
      <c r="E68" s="104"/>
      <c r="F68" s="105" t="s">
        <v>126</v>
      </c>
      <c r="G68" s="104" t="s">
        <v>737</v>
      </c>
      <c r="H68" s="104" t="s">
        <v>738</v>
      </c>
      <c r="I68" s="284"/>
      <c r="J68" s="105" t="s">
        <v>39</v>
      </c>
      <c r="K68" s="381"/>
      <c r="L68" s="105">
        <v>0</v>
      </c>
      <c r="M68" s="562">
        <v>50960011000000</v>
      </c>
      <c r="N68" s="104">
        <v>0</v>
      </c>
      <c r="O68" s="104">
        <v>0</v>
      </c>
      <c r="P68" s="104">
        <v>0</v>
      </c>
      <c r="Q68" s="104" t="s">
        <v>773</v>
      </c>
      <c r="R68" s="104">
        <v>0</v>
      </c>
      <c r="S68" s="104">
        <v>0</v>
      </c>
      <c r="T68" s="106">
        <v>0</v>
      </c>
      <c r="U68" s="96"/>
      <c r="W68" s="252">
        <f t="shared" si="4"/>
        <v>365</v>
      </c>
      <c r="X68" s="96"/>
      <c r="Y68"/>
      <c r="Z68" s="232">
        <f t="shared" ca="1" si="5"/>
        <v>45728</v>
      </c>
      <c r="AA68">
        <f t="shared" ca="1" si="6"/>
        <v>-45363</v>
      </c>
      <c r="AB68"/>
    </row>
    <row r="69" spans="1:28" ht="30.75" customHeight="1" thickTop="1" x14ac:dyDescent="0.2">
      <c r="A69" s="548" t="s">
        <v>774</v>
      </c>
      <c r="B69" s="108" t="s">
        <v>775</v>
      </c>
      <c r="C69" s="108" t="s">
        <v>2067</v>
      </c>
      <c r="D69" s="108" t="s">
        <v>2227</v>
      </c>
      <c r="E69" s="108" t="s">
        <v>2379</v>
      </c>
      <c r="F69" s="109" t="s">
        <v>776</v>
      </c>
      <c r="G69" s="108" t="s">
        <v>777</v>
      </c>
      <c r="H69" s="108" t="s">
        <v>778</v>
      </c>
      <c r="I69" s="283"/>
      <c r="J69" s="109" t="s">
        <v>39</v>
      </c>
      <c r="K69" s="371"/>
      <c r="L69" s="109" t="s">
        <v>174</v>
      </c>
      <c r="M69" s="545">
        <v>50960012000000</v>
      </c>
      <c r="N69" s="108"/>
      <c r="O69" s="108" t="s">
        <v>779</v>
      </c>
      <c r="P69" s="108" t="s">
        <v>780</v>
      </c>
      <c r="Q69" s="108" t="s">
        <v>781</v>
      </c>
      <c r="R69" s="108">
        <v>0</v>
      </c>
      <c r="S69" s="108">
        <v>0</v>
      </c>
      <c r="T69" s="111">
        <v>0</v>
      </c>
      <c r="U69" s="96"/>
      <c r="W69" s="252">
        <f t="shared" si="4"/>
        <v>365</v>
      </c>
      <c r="X69" s="96"/>
      <c r="Y69"/>
      <c r="Z69" s="232">
        <f t="shared" ca="1" si="5"/>
        <v>45728</v>
      </c>
      <c r="AA69">
        <f t="shared" ca="1" si="6"/>
        <v>-45363</v>
      </c>
      <c r="AB69"/>
    </row>
    <row r="70" spans="1:28" ht="30.75" customHeight="1" x14ac:dyDescent="0.2">
      <c r="A70" s="549" t="s">
        <v>782</v>
      </c>
      <c r="B70" s="99" t="s">
        <v>783</v>
      </c>
      <c r="C70" s="99" t="s">
        <v>473</v>
      </c>
      <c r="D70" s="99"/>
      <c r="E70" s="99"/>
      <c r="F70" s="101" t="s">
        <v>645</v>
      </c>
      <c r="G70" s="99" t="s">
        <v>777</v>
      </c>
      <c r="H70" s="99" t="s">
        <v>778</v>
      </c>
      <c r="I70" s="200"/>
      <c r="J70" s="101" t="s">
        <v>310</v>
      </c>
      <c r="K70" s="101"/>
      <c r="L70" s="101" t="s">
        <v>317</v>
      </c>
      <c r="M70" s="563">
        <v>50960012000000</v>
      </c>
      <c r="N70" s="99"/>
      <c r="O70" s="99">
        <v>0</v>
      </c>
      <c r="P70" s="99">
        <v>0</v>
      </c>
      <c r="Q70" s="99" t="s">
        <v>784</v>
      </c>
      <c r="R70" s="99">
        <v>0</v>
      </c>
      <c r="S70" s="99">
        <v>0</v>
      </c>
      <c r="T70" s="102">
        <v>0</v>
      </c>
      <c r="U70" s="96"/>
      <c r="W70" s="252">
        <f t="shared" si="4"/>
        <v>365</v>
      </c>
      <c r="X70" s="96"/>
      <c r="Y70"/>
      <c r="Z70" s="232">
        <f t="shared" ca="1" si="5"/>
        <v>45728</v>
      </c>
      <c r="AA70">
        <f t="shared" ca="1" si="6"/>
        <v>-45363</v>
      </c>
      <c r="AB70"/>
    </row>
    <row r="71" spans="1:28" ht="30.75" customHeight="1" x14ac:dyDescent="0.2">
      <c r="A71" s="550" t="s">
        <v>785</v>
      </c>
      <c r="B71" s="112" t="s">
        <v>786</v>
      </c>
      <c r="C71" s="112" t="s">
        <v>2062</v>
      </c>
      <c r="D71" s="112" t="s">
        <v>269</v>
      </c>
      <c r="E71" s="112" t="s">
        <v>1126</v>
      </c>
      <c r="F71" s="113" t="s">
        <v>787</v>
      </c>
      <c r="G71" s="112" t="s">
        <v>777</v>
      </c>
      <c r="H71" s="112" t="s">
        <v>778</v>
      </c>
      <c r="I71" s="280"/>
      <c r="J71" s="113" t="s">
        <v>39</v>
      </c>
      <c r="K71" s="413"/>
      <c r="L71" s="113" t="s">
        <v>317</v>
      </c>
      <c r="M71" s="563">
        <v>50960012000000</v>
      </c>
      <c r="N71" s="112"/>
      <c r="O71" s="112" t="s">
        <v>788</v>
      </c>
      <c r="P71" s="112" t="s">
        <v>789</v>
      </c>
      <c r="Q71" s="112" t="s">
        <v>790</v>
      </c>
      <c r="R71" s="112">
        <v>0</v>
      </c>
      <c r="S71" s="112" t="s">
        <v>791</v>
      </c>
      <c r="T71" s="115">
        <v>0</v>
      </c>
      <c r="U71" s="96" t="s">
        <v>792</v>
      </c>
      <c r="W71" s="252">
        <f t="shared" si="4"/>
        <v>365</v>
      </c>
      <c r="X71" s="96"/>
      <c r="Y71"/>
      <c r="Z71" s="232">
        <f t="shared" ca="1" si="5"/>
        <v>45728</v>
      </c>
      <c r="AA71">
        <f t="shared" ca="1" si="6"/>
        <v>-45363</v>
      </c>
      <c r="AB71"/>
    </row>
    <row r="72" spans="1:28" ht="30.75" customHeight="1" x14ac:dyDescent="0.2">
      <c r="A72" s="549" t="s">
        <v>793</v>
      </c>
      <c r="B72" s="99" t="s">
        <v>794</v>
      </c>
      <c r="C72" s="99" t="s">
        <v>579</v>
      </c>
      <c r="D72" s="99"/>
      <c r="E72" s="99"/>
      <c r="F72" s="101" t="s">
        <v>795</v>
      </c>
      <c r="G72" s="99" t="s">
        <v>777</v>
      </c>
      <c r="H72" s="99" t="s">
        <v>778</v>
      </c>
      <c r="I72" s="200"/>
      <c r="J72" s="101" t="s">
        <v>310</v>
      </c>
      <c r="K72" s="101"/>
      <c r="L72" s="101" t="s">
        <v>317</v>
      </c>
      <c r="M72" s="563">
        <v>50960012000000</v>
      </c>
      <c r="N72" s="99"/>
      <c r="O72" s="99">
        <v>0</v>
      </c>
      <c r="P72" s="99">
        <v>0</v>
      </c>
      <c r="Q72" s="99" t="s">
        <v>796</v>
      </c>
      <c r="R72" s="99">
        <v>0</v>
      </c>
      <c r="S72" s="99">
        <v>0</v>
      </c>
      <c r="T72" s="102">
        <v>0</v>
      </c>
      <c r="U72" s="96"/>
      <c r="W72" s="252">
        <f t="shared" si="4"/>
        <v>365</v>
      </c>
      <c r="X72" s="96"/>
      <c r="Y72"/>
      <c r="Z72" s="232">
        <f t="shared" ca="1" si="5"/>
        <v>45728</v>
      </c>
      <c r="AA72">
        <f t="shared" ca="1" si="6"/>
        <v>-45363</v>
      </c>
      <c r="AB72"/>
    </row>
    <row r="73" spans="1:28" ht="30.75" customHeight="1" x14ac:dyDescent="0.2">
      <c r="A73" s="549" t="s">
        <v>797</v>
      </c>
      <c r="B73" s="99" t="s">
        <v>798</v>
      </c>
      <c r="C73" s="99" t="s">
        <v>579</v>
      </c>
      <c r="D73" s="99"/>
      <c r="E73" s="99"/>
      <c r="F73" s="101" t="s">
        <v>776</v>
      </c>
      <c r="G73" s="99" t="s">
        <v>777</v>
      </c>
      <c r="H73" s="99" t="s">
        <v>778</v>
      </c>
      <c r="I73" s="200"/>
      <c r="J73" s="101" t="s">
        <v>310</v>
      </c>
      <c r="K73" s="101"/>
      <c r="L73" s="101" t="s">
        <v>506</v>
      </c>
      <c r="M73" s="563">
        <v>50960012000000</v>
      </c>
      <c r="N73" s="99"/>
      <c r="O73" s="99">
        <v>0</v>
      </c>
      <c r="P73" s="99">
        <v>0</v>
      </c>
      <c r="Q73" s="99" t="s">
        <v>799</v>
      </c>
      <c r="R73" s="99">
        <v>0</v>
      </c>
      <c r="S73" s="99">
        <v>0</v>
      </c>
      <c r="T73" s="102">
        <v>0</v>
      </c>
      <c r="U73" s="96"/>
      <c r="W73" s="252">
        <f t="shared" si="4"/>
        <v>365</v>
      </c>
      <c r="X73" s="96"/>
      <c r="Y73"/>
      <c r="Z73" s="232">
        <f t="shared" ca="1" si="5"/>
        <v>45728</v>
      </c>
      <c r="AA73">
        <f t="shared" ca="1" si="6"/>
        <v>-45363</v>
      </c>
      <c r="AB73"/>
    </row>
    <row r="74" spans="1:28" ht="30.75" customHeight="1" x14ac:dyDescent="0.2">
      <c r="A74" s="550" t="s">
        <v>800</v>
      </c>
      <c r="B74" s="99" t="s">
        <v>801</v>
      </c>
      <c r="C74" s="99" t="s">
        <v>579</v>
      </c>
      <c r="D74" s="99"/>
      <c r="E74" s="99"/>
      <c r="F74" s="101" t="s">
        <v>802</v>
      </c>
      <c r="G74" s="99" t="s">
        <v>777</v>
      </c>
      <c r="H74" s="99" t="s">
        <v>778</v>
      </c>
      <c r="I74" s="200"/>
      <c r="J74" s="101" t="s">
        <v>310</v>
      </c>
      <c r="K74" s="101"/>
      <c r="L74" s="101" t="s">
        <v>506</v>
      </c>
      <c r="M74" s="563">
        <v>50960012000000</v>
      </c>
      <c r="N74" s="99"/>
      <c r="O74" s="99">
        <v>0</v>
      </c>
      <c r="P74" s="99">
        <v>0</v>
      </c>
      <c r="Q74" s="99" t="s">
        <v>803</v>
      </c>
      <c r="R74" s="99">
        <v>0</v>
      </c>
      <c r="S74" s="99">
        <v>0</v>
      </c>
      <c r="T74" s="102">
        <v>0</v>
      </c>
      <c r="U74" s="96"/>
      <c r="W74" s="252">
        <f t="shared" si="4"/>
        <v>365</v>
      </c>
      <c r="X74" s="96"/>
      <c r="Y74"/>
      <c r="Z74" s="232">
        <f t="shared" ca="1" si="5"/>
        <v>45728</v>
      </c>
      <c r="AA74">
        <f t="shared" ca="1" si="6"/>
        <v>-45363</v>
      </c>
      <c r="AB74"/>
    </row>
    <row r="75" spans="1:28" ht="30.75" customHeight="1" thickBot="1" x14ac:dyDescent="0.25">
      <c r="A75" s="554" t="s">
        <v>804</v>
      </c>
      <c r="B75" s="229" t="s">
        <v>805</v>
      </c>
      <c r="C75" s="229" t="s">
        <v>579</v>
      </c>
      <c r="D75" s="229"/>
      <c r="E75" s="229"/>
      <c r="F75" s="486" t="s">
        <v>806</v>
      </c>
      <c r="G75" s="229" t="s">
        <v>777</v>
      </c>
      <c r="H75" s="229" t="s">
        <v>778</v>
      </c>
      <c r="I75" s="487"/>
      <c r="J75" s="486" t="s">
        <v>310</v>
      </c>
      <c r="K75" s="486"/>
      <c r="L75" s="486" t="s">
        <v>506</v>
      </c>
      <c r="M75" s="563">
        <v>50960012000000</v>
      </c>
      <c r="N75" s="99"/>
      <c r="O75" s="99">
        <v>0</v>
      </c>
      <c r="P75" s="99">
        <v>0</v>
      </c>
      <c r="Q75" s="99" t="s">
        <v>807</v>
      </c>
      <c r="R75" s="99">
        <v>0</v>
      </c>
      <c r="S75" s="99">
        <v>0</v>
      </c>
      <c r="T75" s="102">
        <v>0</v>
      </c>
      <c r="U75" s="96"/>
      <c r="W75" s="252">
        <f t="shared" si="4"/>
        <v>365</v>
      </c>
      <c r="X75" s="96"/>
      <c r="Y75"/>
      <c r="Z75" s="232">
        <f t="shared" ca="1" si="5"/>
        <v>45728</v>
      </c>
      <c r="AA75">
        <f t="shared" ca="1" si="6"/>
        <v>-45363</v>
      </c>
      <c r="AB75"/>
    </row>
    <row r="76" spans="1:28" ht="30.75" customHeight="1" thickTop="1" thickBot="1" x14ac:dyDescent="0.25">
      <c r="A76" s="624" t="s">
        <v>2408</v>
      </c>
      <c r="B76" s="625" t="s">
        <v>808</v>
      </c>
      <c r="C76" s="625" t="s">
        <v>44</v>
      </c>
      <c r="D76" s="625" t="s">
        <v>269</v>
      </c>
      <c r="E76" s="625"/>
      <c r="F76" s="625" t="s">
        <v>79</v>
      </c>
      <c r="G76" s="626" t="s">
        <v>777</v>
      </c>
      <c r="H76" s="626" t="s">
        <v>778</v>
      </c>
      <c r="I76" s="627"/>
      <c r="J76" s="628" t="s">
        <v>39</v>
      </c>
      <c r="K76" s="629"/>
      <c r="L76" s="628">
        <v>0</v>
      </c>
      <c r="M76" s="562">
        <v>50960012000000</v>
      </c>
      <c r="N76" s="134"/>
      <c r="O76" s="134">
        <v>0</v>
      </c>
      <c r="P76" s="134">
        <v>0</v>
      </c>
      <c r="Q76" s="134" t="s">
        <v>809</v>
      </c>
      <c r="R76" s="134">
        <v>0</v>
      </c>
      <c r="S76" s="134">
        <v>0</v>
      </c>
      <c r="T76" s="135">
        <v>0</v>
      </c>
      <c r="U76" s="96"/>
      <c r="W76" s="252">
        <f t="shared" si="4"/>
        <v>365</v>
      </c>
      <c r="X76" s="96"/>
      <c r="Y76"/>
      <c r="Z76" s="232">
        <f t="shared" ca="1" si="5"/>
        <v>45728</v>
      </c>
      <c r="AA76">
        <f t="shared" ca="1" si="6"/>
        <v>-45363</v>
      </c>
      <c r="AB76"/>
    </row>
    <row r="77" spans="1:28" ht="30.75" customHeight="1" thickTop="1" x14ac:dyDescent="0.2">
      <c r="A77" s="548" t="s">
        <v>810</v>
      </c>
      <c r="B77" s="108" t="s">
        <v>811</v>
      </c>
      <c r="C77" s="108" t="s">
        <v>2067</v>
      </c>
      <c r="D77" s="108" t="s">
        <v>2227</v>
      </c>
      <c r="E77" s="108" t="s">
        <v>2379</v>
      </c>
      <c r="F77" s="109" t="s">
        <v>182</v>
      </c>
      <c r="G77" s="108" t="s">
        <v>812</v>
      </c>
      <c r="H77" s="108" t="s">
        <v>813</v>
      </c>
      <c r="I77" s="283"/>
      <c r="J77" s="109" t="s">
        <v>39</v>
      </c>
      <c r="K77" s="371"/>
      <c r="L77" s="109" t="s">
        <v>174</v>
      </c>
      <c r="M77" s="545">
        <v>50960013000000</v>
      </c>
      <c r="N77" s="108"/>
      <c r="O77" s="108" t="s">
        <v>814</v>
      </c>
      <c r="P77" s="108" t="s">
        <v>815</v>
      </c>
      <c r="Q77" s="108" t="s">
        <v>816</v>
      </c>
      <c r="R77" s="108">
        <v>0</v>
      </c>
      <c r="S77" s="108">
        <v>0</v>
      </c>
      <c r="T77" s="111">
        <v>0</v>
      </c>
      <c r="U77" s="96"/>
      <c r="W77" s="252">
        <f t="shared" si="4"/>
        <v>365</v>
      </c>
      <c r="X77" s="96"/>
      <c r="Y77"/>
      <c r="Z77" s="232">
        <f t="shared" ca="1" si="5"/>
        <v>45728</v>
      </c>
      <c r="AA77">
        <f t="shared" ca="1" si="6"/>
        <v>-45363</v>
      </c>
      <c r="AB77"/>
    </row>
    <row r="78" spans="1:28" ht="30.75" customHeight="1" x14ac:dyDescent="0.2">
      <c r="A78" s="549" t="s">
        <v>817</v>
      </c>
      <c r="B78" s="99" t="s">
        <v>818</v>
      </c>
      <c r="C78" s="99" t="s">
        <v>2062</v>
      </c>
      <c r="D78" s="99" t="s">
        <v>269</v>
      </c>
      <c r="E78" s="99" t="s">
        <v>1126</v>
      </c>
      <c r="F78" s="101" t="s">
        <v>228</v>
      </c>
      <c r="G78" s="99" t="s">
        <v>812</v>
      </c>
      <c r="H78" s="99" t="s">
        <v>813</v>
      </c>
      <c r="I78" s="233"/>
      <c r="J78" s="101" t="s">
        <v>39</v>
      </c>
      <c r="K78" s="411"/>
      <c r="L78" s="101" t="s">
        <v>317</v>
      </c>
      <c r="M78" s="563">
        <v>50960013000000</v>
      </c>
      <c r="N78" s="99"/>
      <c r="O78" s="99" t="s">
        <v>819</v>
      </c>
      <c r="P78" s="99">
        <v>0</v>
      </c>
      <c r="Q78" s="99" t="s">
        <v>820</v>
      </c>
      <c r="R78" s="99">
        <v>0</v>
      </c>
      <c r="S78" s="99">
        <v>0</v>
      </c>
      <c r="T78" s="102">
        <v>0</v>
      </c>
      <c r="U78" s="96"/>
      <c r="W78" s="252">
        <f t="shared" si="4"/>
        <v>365</v>
      </c>
      <c r="X78" s="96"/>
      <c r="Y78"/>
      <c r="Z78" s="232">
        <f t="shared" ca="1" si="5"/>
        <v>45728</v>
      </c>
      <c r="AA78">
        <f t="shared" ca="1" si="6"/>
        <v>-45363</v>
      </c>
      <c r="AB78"/>
    </row>
    <row r="79" spans="1:28" s="24" customFormat="1" ht="30.75" customHeight="1" x14ac:dyDescent="0.2">
      <c r="A79" s="481" t="s">
        <v>2409</v>
      </c>
      <c r="B79" s="99" t="s">
        <v>821</v>
      </c>
      <c r="C79" s="99" t="s">
        <v>44</v>
      </c>
      <c r="D79" s="99" t="s">
        <v>269</v>
      </c>
      <c r="E79" s="99"/>
      <c r="F79" s="101" t="s">
        <v>43</v>
      </c>
      <c r="G79" s="99" t="s">
        <v>812</v>
      </c>
      <c r="H79" s="99" t="s">
        <v>813</v>
      </c>
      <c r="I79" s="233"/>
      <c r="J79" s="101" t="s">
        <v>39</v>
      </c>
      <c r="K79" s="411"/>
      <c r="L79" s="101" t="s">
        <v>317</v>
      </c>
      <c r="M79" s="563">
        <v>50960013000000</v>
      </c>
      <c r="N79" s="99"/>
      <c r="O79" s="99" t="s">
        <v>822</v>
      </c>
      <c r="P79" s="99" t="s">
        <v>823</v>
      </c>
      <c r="Q79" s="99" t="s">
        <v>824</v>
      </c>
      <c r="R79" s="99" t="s">
        <v>825</v>
      </c>
      <c r="S79" s="99" t="s">
        <v>826</v>
      </c>
      <c r="T79" s="102">
        <v>0</v>
      </c>
      <c r="U79" s="248" t="s">
        <v>827</v>
      </c>
      <c r="W79" s="252">
        <f t="shared" si="4"/>
        <v>365</v>
      </c>
      <c r="X79" s="96"/>
      <c r="Y79"/>
      <c r="Z79" s="232">
        <f t="shared" ca="1" si="5"/>
        <v>45728</v>
      </c>
      <c r="AA79">
        <f t="shared" ca="1" si="6"/>
        <v>-45363</v>
      </c>
    </row>
    <row r="80" spans="1:28" ht="30.75" customHeight="1" x14ac:dyDescent="0.2">
      <c r="A80" s="549" t="s">
        <v>828</v>
      </c>
      <c r="B80" s="99" t="s">
        <v>829</v>
      </c>
      <c r="C80" s="99" t="s">
        <v>473</v>
      </c>
      <c r="D80" s="99"/>
      <c r="E80" s="99"/>
      <c r="F80" s="101" t="s">
        <v>830</v>
      </c>
      <c r="G80" s="99" t="s">
        <v>812</v>
      </c>
      <c r="H80" s="99" t="s">
        <v>813</v>
      </c>
      <c r="I80" s="200"/>
      <c r="J80" s="101" t="s">
        <v>310</v>
      </c>
      <c r="K80" s="101"/>
      <c r="L80" s="101" t="s">
        <v>317</v>
      </c>
      <c r="M80" s="563">
        <v>50960013000000</v>
      </c>
      <c r="N80" s="99"/>
      <c r="O80" s="99">
        <v>0</v>
      </c>
      <c r="P80" s="99">
        <v>0</v>
      </c>
      <c r="Q80" s="99" t="s">
        <v>831</v>
      </c>
      <c r="R80" s="99">
        <v>0</v>
      </c>
      <c r="S80" s="99">
        <v>0</v>
      </c>
      <c r="T80" s="102">
        <v>0</v>
      </c>
      <c r="U80" s="96"/>
      <c r="W80" s="252">
        <f t="shared" si="4"/>
        <v>365</v>
      </c>
      <c r="X80" s="96"/>
      <c r="Y80"/>
      <c r="Z80" s="232">
        <f t="shared" ca="1" si="5"/>
        <v>45728</v>
      </c>
      <c r="AA80">
        <f t="shared" ca="1" si="6"/>
        <v>-45363</v>
      </c>
      <c r="AB80"/>
    </row>
    <row r="81" spans="1:28" ht="30.75" customHeight="1" x14ac:dyDescent="0.2">
      <c r="A81" s="481" t="s">
        <v>2410</v>
      </c>
      <c r="B81" s="112" t="s">
        <v>832</v>
      </c>
      <c r="C81" s="112" t="s">
        <v>2062</v>
      </c>
      <c r="D81" s="112" t="s">
        <v>269</v>
      </c>
      <c r="E81" s="112" t="s">
        <v>1126</v>
      </c>
      <c r="F81" s="113" t="s">
        <v>833</v>
      </c>
      <c r="G81" s="112" t="s">
        <v>812</v>
      </c>
      <c r="H81" s="112" t="s">
        <v>813</v>
      </c>
      <c r="I81" s="280"/>
      <c r="J81" s="113" t="s">
        <v>39</v>
      </c>
      <c r="K81" s="413"/>
      <c r="L81" s="113" t="s">
        <v>317</v>
      </c>
      <c r="M81" s="563">
        <v>50960013000000</v>
      </c>
      <c r="N81" s="112"/>
      <c r="O81" s="112"/>
      <c r="P81" s="112"/>
      <c r="Q81" s="112" t="s">
        <v>834</v>
      </c>
      <c r="R81" s="112"/>
      <c r="S81" s="112"/>
      <c r="T81" s="115"/>
      <c r="U81" s="96" t="s">
        <v>2056</v>
      </c>
      <c r="W81" s="252">
        <f t="shared" ref="W81:W87" si="7">V81+365</f>
        <v>365</v>
      </c>
      <c r="X81" s="96"/>
      <c r="Y81"/>
      <c r="Z81" s="232">
        <f t="shared" ref="Z81:Z87" ca="1" si="8">TODAY()</f>
        <v>45728</v>
      </c>
      <c r="AA81">
        <f t="shared" ref="AA81:AA87" ca="1" si="9">W81-Z81</f>
        <v>-45363</v>
      </c>
      <c r="AB81"/>
    </row>
    <row r="82" spans="1:28" ht="30.75" customHeight="1" x14ac:dyDescent="0.2">
      <c r="A82" s="549" t="s">
        <v>835</v>
      </c>
      <c r="B82" s="99" t="s">
        <v>836</v>
      </c>
      <c r="C82" s="99" t="s">
        <v>505</v>
      </c>
      <c r="D82" s="99"/>
      <c r="E82" s="99"/>
      <c r="F82" s="101" t="s">
        <v>837</v>
      </c>
      <c r="G82" s="99" t="s">
        <v>812</v>
      </c>
      <c r="H82" s="99" t="s">
        <v>813</v>
      </c>
      <c r="I82" s="200"/>
      <c r="J82" s="101" t="s">
        <v>310</v>
      </c>
      <c r="K82" s="101"/>
      <c r="L82" s="101" t="s">
        <v>506</v>
      </c>
      <c r="M82" s="563">
        <v>50960013000000</v>
      </c>
      <c r="N82" s="99"/>
      <c r="O82" s="99" t="s">
        <v>838</v>
      </c>
      <c r="P82" s="99">
        <v>0</v>
      </c>
      <c r="Q82" s="99" t="s">
        <v>839</v>
      </c>
      <c r="R82" s="99" t="s">
        <v>56</v>
      </c>
      <c r="S82" s="99">
        <v>0</v>
      </c>
      <c r="T82" s="102">
        <v>0</v>
      </c>
      <c r="U82" s="96"/>
      <c r="W82" s="252">
        <f t="shared" si="7"/>
        <v>365</v>
      </c>
      <c r="X82" s="96"/>
      <c r="Y82"/>
      <c r="Z82" s="232">
        <f t="shared" ca="1" si="8"/>
        <v>45728</v>
      </c>
      <c r="AA82">
        <f t="shared" ca="1" si="9"/>
        <v>-45363</v>
      </c>
      <c r="AB82"/>
    </row>
    <row r="83" spans="1:28" ht="30.75" customHeight="1" x14ac:dyDescent="0.2">
      <c r="A83" s="553"/>
      <c r="B83" s="128" t="s">
        <v>2438</v>
      </c>
      <c r="C83" s="99" t="s">
        <v>505</v>
      </c>
      <c r="D83" s="128"/>
      <c r="E83" s="128"/>
      <c r="F83" s="461">
        <v>42024</v>
      </c>
      <c r="G83" s="99" t="s">
        <v>812</v>
      </c>
      <c r="H83" s="99" t="s">
        <v>813</v>
      </c>
      <c r="I83" s="200"/>
      <c r="J83" s="101" t="s">
        <v>310</v>
      </c>
      <c r="K83" s="101"/>
      <c r="L83" s="101" t="s">
        <v>506</v>
      </c>
      <c r="M83" s="563">
        <v>50960013000000</v>
      </c>
      <c r="N83" s="128"/>
      <c r="O83" s="128"/>
      <c r="P83" s="128"/>
      <c r="Q83" s="128"/>
      <c r="R83" s="128"/>
      <c r="S83" s="128"/>
      <c r="T83" s="130"/>
      <c r="U83" s="96" t="s">
        <v>2441</v>
      </c>
      <c r="W83" s="252"/>
      <c r="X83" s="96"/>
      <c r="Y83"/>
      <c r="Z83" s="232"/>
      <c r="AB83"/>
    </row>
    <row r="84" spans="1:28" ht="30.75" customHeight="1" thickBot="1" x14ac:dyDescent="0.25">
      <c r="A84" s="554"/>
      <c r="B84" s="229" t="s">
        <v>2439</v>
      </c>
      <c r="C84" s="229" t="s">
        <v>505</v>
      </c>
      <c r="D84" s="229"/>
      <c r="E84" s="229"/>
      <c r="F84" s="583">
        <v>42024</v>
      </c>
      <c r="G84" s="229" t="s">
        <v>812</v>
      </c>
      <c r="H84" s="229" t="s">
        <v>813</v>
      </c>
      <c r="I84" s="487"/>
      <c r="J84" s="486" t="s">
        <v>310</v>
      </c>
      <c r="K84" s="486"/>
      <c r="L84" s="486" t="s">
        <v>506</v>
      </c>
      <c r="M84" s="563">
        <v>50960013000000</v>
      </c>
      <c r="N84" s="128"/>
      <c r="O84" s="128"/>
      <c r="P84" s="128"/>
      <c r="Q84" s="128"/>
      <c r="R84" s="128"/>
      <c r="S84" s="128"/>
      <c r="T84" s="130"/>
      <c r="U84" s="96" t="s">
        <v>2440</v>
      </c>
      <c r="W84" s="252"/>
      <c r="X84" s="96"/>
      <c r="Y84"/>
      <c r="Z84" s="232"/>
      <c r="AB84"/>
    </row>
    <row r="85" spans="1:28" ht="30.75" customHeight="1" thickTop="1" thickBot="1" x14ac:dyDescent="0.25">
      <c r="A85" s="609" t="s">
        <v>840</v>
      </c>
      <c r="B85" s="610" t="s">
        <v>841</v>
      </c>
      <c r="C85" s="610" t="s">
        <v>2065</v>
      </c>
      <c r="D85" s="610" t="s">
        <v>2355</v>
      </c>
      <c r="E85" s="610"/>
      <c r="F85" s="611" t="s">
        <v>189</v>
      </c>
      <c r="G85" s="610" t="s">
        <v>812</v>
      </c>
      <c r="H85" s="610" t="s">
        <v>813</v>
      </c>
      <c r="I85" s="619"/>
      <c r="J85" s="611" t="s">
        <v>39</v>
      </c>
      <c r="K85" s="623"/>
      <c r="L85" s="611"/>
      <c r="M85" s="562">
        <v>50960013000000</v>
      </c>
      <c r="N85" s="104"/>
      <c r="O85" s="104" t="s">
        <v>842</v>
      </c>
      <c r="P85" s="104">
        <v>0</v>
      </c>
      <c r="Q85" s="104" t="s">
        <v>843</v>
      </c>
      <c r="R85" s="104">
        <v>0</v>
      </c>
      <c r="S85" s="104">
        <v>0</v>
      </c>
      <c r="T85" s="106">
        <v>0</v>
      </c>
      <c r="U85" s="96"/>
      <c r="W85" s="252">
        <f t="shared" si="7"/>
        <v>365</v>
      </c>
      <c r="X85" s="96"/>
      <c r="Y85"/>
      <c r="Z85" s="232">
        <f t="shared" ca="1" si="8"/>
        <v>45728</v>
      </c>
      <c r="AA85">
        <f t="shared" ca="1" si="9"/>
        <v>-45363</v>
      </c>
      <c r="AB85"/>
    </row>
    <row r="86" spans="1:28" ht="30.75" customHeight="1" thickTop="1" x14ac:dyDescent="0.2">
      <c r="A86" s="548" t="s">
        <v>844</v>
      </c>
      <c r="B86" s="108" t="s">
        <v>845</v>
      </c>
      <c r="C86" s="108" t="s">
        <v>44</v>
      </c>
      <c r="D86" s="108" t="s">
        <v>269</v>
      </c>
      <c r="E86" s="108" t="s">
        <v>2379</v>
      </c>
      <c r="F86" s="109" t="s">
        <v>846</v>
      </c>
      <c r="G86" s="108" t="s">
        <v>847</v>
      </c>
      <c r="H86" s="108" t="s">
        <v>848</v>
      </c>
      <c r="I86" s="275"/>
      <c r="J86" s="109" t="s">
        <v>39</v>
      </c>
      <c r="K86" s="459"/>
      <c r="L86" s="109" t="s">
        <v>174</v>
      </c>
      <c r="M86" s="545">
        <v>50960014000000</v>
      </c>
      <c r="N86" s="108"/>
      <c r="O86" s="108">
        <v>0</v>
      </c>
      <c r="P86" s="108">
        <v>0</v>
      </c>
      <c r="Q86" s="108" t="s">
        <v>849</v>
      </c>
      <c r="R86" s="108">
        <v>0</v>
      </c>
      <c r="S86" s="108">
        <v>0</v>
      </c>
      <c r="T86" s="111">
        <v>0</v>
      </c>
      <c r="U86" s="96"/>
      <c r="W86" s="252">
        <f t="shared" si="7"/>
        <v>365</v>
      </c>
      <c r="X86" s="96"/>
      <c r="Y86"/>
      <c r="Z86" s="232">
        <f t="shared" ca="1" si="8"/>
        <v>45728</v>
      </c>
      <c r="AA86">
        <f t="shared" ca="1" si="9"/>
        <v>-45363</v>
      </c>
      <c r="AB86"/>
    </row>
    <row r="87" spans="1:28" ht="30.75" customHeight="1" x14ac:dyDescent="0.2">
      <c r="A87" s="549" t="s">
        <v>850</v>
      </c>
      <c r="B87" s="99" t="s">
        <v>851</v>
      </c>
      <c r="C87" s="99" t="s">
        <v>37</v>
      </c>
      <c r="D87" s="99" t="s">
        <v>37</v>
      </c>
      <c r="E87" s="99" t="s">
        <v>1126</v>
      </c>
      <c r="F87" s="101" t="s">
        <v>852</v>
      </c>
      <c r="G87" s="99" t="s">
        <v>847</v>
      </c>
      <c r="H87" s="99" t="s">
        <v>848</v>
      </c>
      <c r="I87" s="278"/>
      <c r="J87" s="101" t="s">
        <v>39</v>
      </c>
      <c r="K87" s="524"/>
      <c r="L87" s="101" t="s">
        <v>317</v>
      </c>
      <c r="M87" s="563">
        <v>50960014000000</v>
      </c>
      <c r="N87" s="99"/>
      <c r="O87" s="99">
        <v>0</v>
      </c>
      <c r="P87" s="99" t="s">
        <v>853</v>
      </c>
      <c r="Q87" s="99" t="s">
        <v>854</v>
      </c>
      <c r="R87" s="99">
        <v>0</v>
      </c>
      <c r="S87" s="99">
        <v>0</v>
      </c>
      <c r="T87" s="102">
        <v>0</v>
      </c>
      <c r="U87" s="96"/>
      <c r="W87" s="252">
        <f t="shared" si="7"/>
        <v>365</v>
      </c>
      <c r="X87" s="96"/>
      <c r="Y87"/>
      <c r="Z87" s="232">
        <f t="shared" ca="1" si="8"/>
        <v>45728</v>
      </c>
      <c r="AA87">
        <f t="shared" ca="1" si="9"/>
        <v>-45363</v>
      </c>
      <c r="AB87"/>
    </row>
    <row r="88" spans="1:28" ht="30.75" customHeight="1" x14ac:dyDescent="0.2">
      <c r="A88" s="481" t="s">
        <v>2411</v>
      </c>
      <c r="B88" s="99" t="s">
        <v>2369</v>
      </c>
      <c r="C88" s="99" t="s">
        <v>1126</v>
      </c>
      <c r="D88" s="99"/>
      <c r="E88" s="99"/>
      <c r="F88" s="101"/>
      <c r="G88" s="99" t="s">
        <v>847</v>
      </c>
      <c r="H88" s="99" t="s">
        <v>848</v>
      </c>
      <c r="I88" s="200"/>
      <c r="J88" s="101" t="s">
        <v>310</v>
      </c>
      <c r="K88" s="101"/>
      <c r="L88" s="101" t="s">
        <v>317</v>
      </c>
      <c r="M88" s="563">
        <v>50960014000000</v>
      </c>
      <c r="N88" s="99"/>
      <c r="O88" s="99"/>
      <c r="P88" s="99"/>
      <c r="Q88" s="99"/>
      <c r="R88" s="99"/>
      <c r="S88" s="99"/>
      <c r="T88" s="102"/>
      <c r="U88" s="96" t="s">
        <v>2370</v>
      </c>
      <c r="W88" s="252"/>
      <c r="X88" s="96"/>
      <c r="Y88"/>
      <c r="Z88" s="232"/>
      <c r="AB88"/>
    </row>
    <row r="89" spans="1:28" ht="30.75" customHeight="1" x14ac:dyDescent="0.2">
      <c r="A89" s="549" t="s">
        <v>855</v>
      </c>
      <c r="B89" s="99" t="s">
        <v>856</v>
      </c>
      <c r="C89" s="99" t="s">
        <v>473</v>
      </c>
      <c r="D89" s="99"/>
      <c r="E89" s="99"/>
      <c r="F89" s="101" t="s">
        <v>857</v>
      </c>
      <c r="G89" s="99" t="s">
        <v>847</v>
      </c>
      <c r="H89" s="99" t="s">
        <v>848</v>
      </c>
      <c r="I89" s="200"/>
      <c r="J89" s="101" t="s">
        <v>310</v>
      </c>
      <c r="K89" s="101"/>
      <c r="L89" s="101" t="s">
        <v>317</v>
      </c>
      <c r="M89" s="563">
        <v>50960014000000</v>
      </c>
      <c r="N89" s="99"/>
      <c r="O89" s="99">
        <v>0</v>
      </c>
      <c r="P89" s="99">
        <v>0</v>
      </c>
      <c r="Q89" s="99" t="s">
        <v>858</v>
      </c>
      <c r="R89" s="99">
        <v>0</v>
      </c>
      <c r="S89" s="99">
        <v>0</v>
      </c>
      <c r="T89" s="102">
        <v>0</v>
      </c>
      <c r="U89" s="96"/>
      <c r="W89" s="252">
        <f t="shared" ref="W89:W100" si="10">V89+365</f>
        <v>365</v>
      </c>
      <c r="X89" s="96"/>
      <c r="Y89"/>
      <c r="Z89" s="232">
        <f t="shared" ref="Z89:Z100" ca="1" si="11">TODAY()</f>
        <v>45728</v>
      </c>
      <c r="AA89">
        <f t="shared" ref="AA89:AA100" ca="1" si="12">W89-Z89</f>
        <v>-45363</v>
      </c>
      <c r="AB89"/>
    </row>
    <row r="90" spans="1:28" ht="30.75" customHeight="1" x14ac:dyDescent="0.2">
      <c r="A90" s="549" t="s">
        <v>859</v>
      </c>
      <c r="B90" s="99" t="s">
        <v>860</v>
      </c>
      <c r="C90" s="99" t="s">
        <v>2062</v>
      </c>
      <c r="D90" s="99" t="s">
        <v>269</v>
      </c>
      <c r="E90" s="99" t="s">
        <v>1126</v>
      </c>
      <c r="F90" s="101" t="s">
        <v>57</v>
      </c>
      <c r="G90" s="99" t="s">
        <v>847</v>
      </c>
      <c r="H90" s="99" t="s">
        <v>848</v>
      </c>
      <c r="I90" s="233"/>
      <c r="J90" s="101" t="s">
        <v>39</v>
      </c>
      <c r="K90" s="411"/>
      <c r="L90" s="101" t="s">
        <v>317</v>
      </c>
      <c r="M90" s="563">
        <v>50960014000000</v>
      </c>
      <c r="N90" s="99"/>
      <c r="O90" s="99" t="s">
        <v>861</v>
      </c>
      <c r="P90" s="99" t="s">
        <v>862</v>
      </c>
      <c r="Q90" s="99" t="s">
        <v>863</v>
      </c>
      <c r="R90" s="99">
        <v>0</v>
      </c>
      <c r="S90" s="99">
        <v>0</v>
      </c>
      <c r="T90" s="102">
        <v>0</v>
      </c>
      <c r="U90" s="96"/>
      <c r="W90" s="252">
        <f t="shared" si="10"/>
        <v>365</v>
      </c>
      <c r="X90" s="96"/>
      <c r="Y90"/>
      <c r="Z90" s="232">
        <f t="shared" ca="1" si="11"/>
        <v>45728</v>
      </c>
      <c r="AA90">
        <f t="shared" ca="1" si="12"/>
        <v>-45363</v>
      </c>
      <c r="AB90"/>
    </row>
    <row r="91" spans="1:28" ht="30.75" customHeight="1" x14ac:dyDescent="0.2">
      <c r="A91" s="549" t="s">
        <v>864</v>
      </c>
      <c r="B91" s="99" t="s">
        <v>865</v>
      </c>
      <c r="C91" s="99" t="s">
        <v>579</v>
      </c>
      <c r="D91" s="99"/>
      <c r="E91" s="99"/>
      <c r="F91" s="101" t="s">
        <v>866</v>
      </c>
      <c r="G91" s="99" t="s">
        <v>847</v>
      </c>
      <c r="H91" s="99" t="s">
        <v>848</v>
      </c>
      <c r="I91" s="200"/>
      <c r="J91" s="101" t="s">
        <v>310</v>
      </c>
      <c r="K91" s="101"/>
      <c r="L91" s="101" t="s">
        <v>506</v>
      </c>
      <c r="M91" s="563">
        <v>50960014000000</v>
      </c>
      <c r="N91" s="99"/>
      <c r="O91" s="99" t="s">
        <v>867</v>
      </c>
      <c r="P91" s="99" t="s">
        <v>868</v>
      </c>
      <c r="Q91" s="99">
        <v>0</v>
      </c>
      <c r="R91" s="99">
        <v>0</v>
      </c>
      <c r="S91" s="99">
        <v>0</v>
      </c>
      <c r="T91" s="102">
        <v>0</v>
      </c>
      <c r="U91" s="96"/>
      <c r="W91" s="252">
        <f t="shared" si="10"/>
        <v>365</v>
      </c>
      <c r="X91" s="96"/>
      <c r="Y91"/>
      <c r="Z91" s="232">
        <f t="shared" ca="1" si="11"/>
        <v>45728</v>
      </c>
      <c r="AA91">
        <f t="shared" ca="1" si="12"/>
        <v>-45363</v>
      </c>
      <c r="AB91"/>
    </row>
    <row r="92" spans="1:28" ht="30.75" customHeight="1" thickBot="1" x14ac:dyDescent="0.25">
      <c r="A92" s="551" t="s">
        <v>869</v>
      </c>
      <c r="B92" s="104" t="s">
        <v>870</v>
      </c>
      <c r="C92" s="104" t="s">
        <v>579</v>
      </c>
      <c r="D92" s="104"/>
      <c r="E92" s="104"/>
      <c r="F92" s="105" t="s">
        <v>871</v>
      </c>
      <c r="G92" s="104" t="s">
        <v>847</v>
      </c>
      <c r="H92" s="104" t="s">
        <v>848</v>
      </c>
      <c r="I92" s="238"/>
      <c r="J92" s="105" t="s">
        <v>310</v>
      </c>
      <c r="K92" s="105"/>
      <c r="L92" s="105" t="s">
        <v>506</v>
      </c>
      <c r="M92" s="562">
        <v>50960014000000</v>
      </c>
      <c r="N92" s="104"/>
      <c r="O92" s="104">
        <v>0</v>
      </c>
      <c r="P92" s="104">
        <v>0</v>
      </c>
      <c r="Q92" s="104" t="s">
        <v>872</v>
      </c>
      <c r="R92" s="104">
        <v>0</v>
      </c>
      <c r="S92" s="104">
        <v>0</v>
      </c>
      <c r="T92" s="106">
        <v>0</v>
      </c>
      <c r="U92" s="96"/>
      <c r="W92" s="252">
        <f t="shared" si="10"/>
        <v>365</v>
      </c>
      <c r="X92" s="96"/>
      <c r="Y92"/>
      <c r="Z92" s="232">
        <f t="shared" ca="1" si="11"/>
        <v>45728</v>
      </c>
      <c r="AA92">
        <f t="shared" ca="1" si="12"/>
        <v>-45363</v>
      </c>
      <c r="AB92"/>
    </row>
    <row r="93" spans="1:28" ht="30.75" customHeight="1" thickTop="1" x14ac:dyDescent="0.2">
      <c r="A93" s="548" t="s">
        <v>873</v>
      </c>
      <c r="B93" s="108" t="s">
        <v>874</v>
      </c>
      <c r="C93" s="108" t="s">
        <v>2065</v>
      </c>
      <c r="D93" s="108" t="s">
        <v>49</v>
      </c>
      <c r="E93" s="108" t="s">
        <v>2379</v>
      </c>
      <c r="F93" s="109" t="s">
        <v>875</v>
      </c>
      <c r="G93" s="108" t="s">
        <v>876</v>
      </c>
      <c r="H93" s="108" t="s">
        <v>877</v>
      </c>
      <c r="I93" s="289"/>
      <c r="J93" s="109" t="s">
        <v>39</v>
      </c>
      <c r="K93" s="489"/>
      <c r="L93" s="109" t="s">
        <v>174</v>
      </c>
      <c r="M93" s="545">
        <v>50960015000000</v>
      </c>
      <c r="N93" s="108"/>
      <c r="O93" s="108" t="s">
        <v>878</v>
      </c>
      <c r="P93" s="108" t="s">
        <v>879</v>
      </c>
      <c r="Q93" s="108" t="s">
        <v>880</v>
      </c>
      <c r="R93" s="108" t="s">
        <v>881</v>
      </c>
      <c r="S93" s="108" t="s">
        <v>56</v>
      </c>
      <c r="T93" s="111">
        <v>0</v>
      </c>
      <c r="U93" s="96"/>
      <c r="W93" s="252">
        <f t="shared" si="10"/>
        <v>365</v>
      </c>
      <c r="X93" s="96"/>
      <c r="Y93"/>
      <c r="Z93" s="232">
        <f t="shared" ca="1" si="11"/>
        <v>45728</v>
      </c>
      <c r="AA93">
        <f t="shared" ca="1" si="12"/>
        <v>-45363</v>
      </c>
      <c r="AB93"/>
    </row>
    <row r="94" spans="1:28" ht="30.75" customHeight="1" x14ac:dyDescent="0.2">
      <c r="A94" s="549" t="s">
        <v>882</v>
      </c>
      <c r="B94" s="99" t="s">
        <v>883</v>
      </c>
      <c r="C94" s="99" t="s">
        <v>41</v>
      </c>
      <c r="D94" s="99"/>
      <c r="E94" s="99"/>
      <c r="F94" s="101" t="s">
        <v>884</v>
      </c>
      <c r="G94" s="99" t="s">
        <v>876</v>
      </c>
      <c r="H94" s="99" t="s">
        <v>877</v>
      </c>
      <c r="I94" s="200"/>
      <c r="J94" s="101" t="s">
        <v>310</v>
      </c>
      <c r="K94" s="101"/>
      <c r="L94" s="101" t="s">
        <v>317</v>
      </c>
      <c r="M94" s="563">
        <v>50960015000000</v>
      </c>
      <c r="N94" s="99"/>
      <c r="O94" s="99" t="s">
        <v>885</v>
      </c>
      <c r="P94" s="99" t="s">
        <v>886</v>
      </c>
      <c r="Q94" s="99" t="s">
        <v>887</v>
      </c>
      <c r="R94" s="99" t="s">
        <v>888</v>
      </c>
      <c r="S94" s="99">
        <v>0</v>
      </c>
      <c r="T94" s="102">
        <v>0</v>
      </c>
      <c r="U94" s="96"/>
      <c r="W94" s="252">
        <f t="shared" si="10"/>
        <v>365</v>
      </c>
      <c r="X94" s="96"/>
      <c r="Y94"/>
      <c r="Z94" s="232">
        <f t="shared" ca="1" si="11"/>
        <v>45728</v>
      </c>
      <c r="AA94">
        <f t="shared" ca="1" si="12"/>
        <v>-45363</v>
      </c>
      <c r="AB94"/>
    </row>
    <row r="95" spans="1:28" ht="30.75" customHeight="1" x14ac:dyDescent="0.2">
      <c r="A95" s="549" t="s">
        <v>889</v>
      </c>
      <c r="B95" s="99" t="s">
        <v>890</v>
      </c>
      <c r="C95" s="99" t="s">
        <v>473</v>
      </c>
      <c r="D95" s="99"/>
      <c r="E95" s="99"/>
      <c r="F95" s="101" t="s">
        <v>891</v>
      </c>
      <c r="G95" s="99" t="s">
        <v>876</v>
      </c>
      <c r="H95" s="99" t="s">
        <v>877</v>
      </c>
      <c r="I95" s="200"/>
      <c r="J95" s="101" t="s">
        <v>310</v>
      </c>
      <c r="K95" s="101"/>
      <c r="L95" s="101" t="s">
        <v>317</v>
      </c>
      <c r="M95" s="563">
        <v>50960015000000</v>
      </c>
      <c r="N95" s="99"/>
      <c r="O95" s="99">
        <v>0</v>
      </c>
      <c r="P95" s="99">
        <v>0</v>
      </c>
      <c r="Q95" s="99" t="s">
        <v>892</v>
      </c>
      <c r="R95" s="99">
        <v>0</v>
      </c>
      <c r="S95" s="99">
        <v>0</v>
      </c>
      <c r="T95" s="102">
        <v>0</v>
      </c>
      <c r="U95" s="96"/>
      <c r="W95" s="252">
        <f t="shared" si="10"/>
        <v>365</v>
      </c>
      <c r="X95" s="96"/>
      <c r="Y95"/>
      <c r="Z95" s="232">
        <f t="shared" ca="1" si="11"/>
        <v>45728</v>
      </c>
      <c r="AA95">
        <f t="shared" ca="1" si="12"/>
        <v>-45363</v>
      </c>
      <c r="AB95"/>
    </row>
    <row r="96" spans="1:28" s="24" customFormat="1" ht="30.75" customHeight="1" x14ac:dyDescent="0.2">
      <c r="A96" s="549" t="s">
        <v>893</v>
      </c>
      <c r="B96" s="99" t="s">
        <v>894</v>
      </c>
      <c r="C96" s="99" t="s">
        <v>41</v>
      </c>
      <c r="D96" s="99" t="s">
        <v>2227</v>
      </c>
      <c r="E96" s="99"/>
      <c r="F96" s="101" t="s">
        <v>249</v>
      </c>
      <c r="G96" s="99" t="s">
        <v>876</v>
      </c>
      <c r="H96" s="99" t="s">
        <v>877</v>
      </c>
      <c r="I96" s="282"/>
      <c r="J96" s="101" t="s">
        <v>39</v>
      </c>
      <c r="K96" s="366"/>
      <c r="L96" s="101" t="s">
        <v>317</v>
      </c>
      <c r="M96" s="563">
        <v>50960015000000</v>
      </c>
      <c r="N96" s="99"/>
      <c r="O96" s="99" t="s">
        <v>895</v>
      </c>
      <c r="P96" s="99" t="s">
        <v>896</v>
      </c>
      <c r="Q96" s="99" t="s">
        <v>897</v>
      </c>
      <c r="R96" s="99" t="s">
        <v>898</v>
      </c>
      <c r="S96" s="99" t="s">
        <v>899</v>
      </c>
      <c r="T96" s="102">
        <v>0</v>
      </c>
      <c r="U96" s="248"/>
      <c r="W96" s="252">
        <f t="shared" si="10"/>
        <v>365</v>
      </c>
      <c r="X96" s="96"/>
      <c r="Y96"/>
      <c r="Z96" s="232">
        <f t="shared" ca="1" si="11"/>
        <v>45728</v>
      </c>
      <c r="AA96">
        <f t="shared" ca="1" si="12"/>
        <v>-45363</v>
      </c>
    </row>
    <row r="97" spans="1:30" ht="30.75" customHeight="1" x14ac:dyDescent="0.2">
      <c r="A97" s="550" t="s">
        <v>915</v>
      </c>
      <c r="B97" s="99" t="s">
        <v>916</v>
      </c>
      <c r="C97" s="99" t="s">
        <v>473</v>
      </c>
      <c r="D97" s="99" t="s">
        <v>474</v>
      </c>
      <c r="E97" s="99"/>
      <c r="F97" s="101" t="s">
        <v>917</v>
      </c>
      <c r="G97" s="99" t="s">
        <v>876</v>
      </c>
      <c r="H97" s="99" t="s">
        <v>877</v>
      </c>
      <c r="I97" s="200"/>
      <c r="J97" s="101" t="s">
        <v>310</v>
      </c>
      <c r="K97" s="101"/>
      <c r="L97" s="101" t="s">
        <v>317</v>
      </c>
      <c r="M97" s="563">
        <v>50960015000000</v>
      </c>
      <c r="N97" s="99"/>
      <c r="O97" s="99">
        <v>0</v>
      </c>
      <c r="P97" s="99">
        <v>0</v>
      </c>
      <c r="Q97" s="99" t="s">
        <v>918</v>
      </c>
      <c r="R97" s="99">
        <v>0</v>
      </c>
      <c r="S97" s="99">
        <v>0</v>
      </c>
      <c r="T97" s="102">
        <v>0</v>
      </c>
      <c r="U97" s="96"/>
      <c r="W97" s="252">
        <f t="shared" si="10"/>
        <v>365</v>
      </c>
      <c r="X97" s="96"/>
      <c r="Y97"/>
      <c r="Z97" s="232">
        <f t="shared" ca="1" si="11"/>
        <v>45728</v>
      </c>
      <c r="AA97">
        <f t="shared" ca="1" si="12"/>
        <v>-45363</v>
      </c>
      <c r="AB97"/>
    </row>
    <row r="98" spans="1:30" ht="30.75" customHeight="1" x14ac:dyDescent="0.2">
      <c r="A98" s="549" t="s">
        <v>900</v>
      </c>
      <c r="B98" s="99" t="s">
        <v>901</v>
      </c>
      <c r="C98" s="99" t="s">
        <v>48</v>
      </c>
      <c r="D98" s="99" t="s">
        <v>49</v>
      </c>
      <c r="E98" s="99"/>
      <c r="F98" s="101" t="s">
        <v>902</v>
      </c>
      <c r="G98" s="99" t="s">
        <v>876</v>
      </c>
      <c r="H98" s="99" t="s">
        <v>877</v>
      </c>
      <c r="I98" s="288"/>
      <c r="J98" s="101" t="s">
        <v>39</v>
      </c>
      <c r="K98" s="480"/>
      <c r="L98" s="101" t="s">
        <v>506</v>
      </c>
      <c r="M98" s="563">
        <v>50960015000000</v>
      </c>
      <c r="N98" s="99"/>
      <c r="O98" s="99" t="s">
        <v>903</v>
      </c>
      <c r="P98" s="99" t="s">
        <v>904</v>
      </c>
      <c r="Q98" s="99" t="s">
        <v>905</v>
      </c>
      <c r="R98" s="99">
        <v>0</v>
      </c>
      <c r="S98" s="99">
        <v>0</v>
      </c>
      <c r="T98" s="102">
        <v>0</v>
      </c>
      <c r="U98" s="96"/>
      <c r="W98" s="252">
        <f t="shared" si="10"/>
        <v>365</v>
      </c>
      <c r="X98" s="96"/>
      <c r="Y98"/>
      <c r="Z98" s="232">
        <f t="shared" ca="1" si="11"/>
        <v>45728</v>
      </c>
      <c r="AA98">
        <f t="shared" ca="1" si="12"/>
        <v>-45363</v>
      </c>
      <c r="AB98"/>
    </row>
    <row r="99" spans="1:30" ht="30.75" customHeight="1" x14ac:dyDescent="0.2">
      <c r="A99" s="549" t="s">
        <v>906</v>
      </c>
      <c r="B99" s="99" t="s">
        <v>907</v>
      </c>
      <c r="C99" s="99" t="s">
        <v>505</v>
      </c>
      <c r="D99" s="99"/>
      <c r="E99" s="99"/>
      <c r="F99" s="101" t="s">
        <v>609</v>
      </c>
      <c r="G99" s="99" t="s">
        <v>876</v>
      </c>
      <c r="H99" s="99" t="s">
        <v>877</v>
      </c>
      <c r="I99" s="200"/>
      <c r="J99" s="101" t="s">
        <v>310</v>
      </c>
      <c r="K99" s="101"/>
      <c r="L99" s="101" t="s">
        <v>506</v>
      </c>
      <c r="M99" s="563">
        <v>50960015000000</v>
      </c>
      <c r="N99" s="99"/>
      <c r="O99" s="99" t="s">
        <v>908</v>
      </c>
      <c r="P99" s="99" t="s">
        <v>909</v>
      </c>
      <c r="Q99" s="99" t="s">
        <v>910</v>
      </c>
      <c r="R99" s="99">
        <v>0</v>
      </c>
      <c r="S99" s="99">
        <v>0</v>
      </c>
      <c r="T99" s="102">
        <v>0</v>
      </c>
      <c r="U99" s="96"/>
      <c r="W99" s="252">
        <f t="shared" si="10"/>
        <v>365</v>
      </c>
      <c r="X99" s="96"/>
      <c r="Y99"/>
      <c r="Z99" s="232">
        <f t="shared" ca="1" si="11"/>
        <v>45728</v>
      </c>
      <c r="AA99">
        <f t="shared" ca="1" si="12"/>
        <v>-45363</v>
      </c>
      <c r="AB99"/>
    </row>
    <row r="100" spans="1:30" ht="30.75" customHeight="1" thickBot="1" x14ac:dyDescent="0.25">
      <c r="A100" s="552" t="s">
        <v>911</v>
      </c>
      <c r="B100" s="104" t="s">
        <v>912</v>
      </c>
      <c r="C100" s="104" t="s">
        <v>505</v>
      </c>
      <c r="D100" s="104"/>
      <c r="E100" s="104"/>
      <c r="F100" s="105" t="s">
        <v>913</v>
      </c>
      <c r="G100" s="104" t="s">
        <v>876</v>
      </c>
      <c r="H100" s="104" t="s">
        <v>877</v>
      </c>
      <c r="I100" s="238"/>
      <c r="J100" s="105" t="s">
        <v>310</v>
      </c>
      <c r="K100" s="105"/>
      <c r="L100" s="105" t="s">
        <v>506</v>
      </c>
      <c r="M100" s="562">
        <v>50960015000000</v>
      </c>
      <c r="N100" s="104"/>
      <c r="O100" s="104">
        <v>0</v>
      </c>
      <c r="P100" s="104">
        <v>0</v>
      </c>
      <c r="Q100" s="104" t="s">
        <v>914</v>
      </c>
      <c r="R100" s="104">
        <v>0</v>
      </c>
      <c r="S100" s="104">
        <v>0</v>
      </c>
      <c r="T100" s="106">
        <v>0</v>
      </c>
      <c r="U100" s="96"/>
      <c r="W100" s="252">
        <f t="shared" si="10"/>
        <v>365</v>
      </c>
      <c r="X100" s="96"/>
      <c r="Y100"/>
      <c r="Z100" s="232">
        <f t="shared" ca="1" si="11"/>
        <v>45728</v>
      </c>
      <c r="AA100">
        <f t="shared" ca="1" si="12"/>
        <v>-45363</v>
      </c>
      <c r="AB100"/>
    </row>
    <row r="101" spans="1:30" ht="30.75" customHeight="1" thickTop="1" x14ac:dyDescent="0.2">
      <c r="A101" s="482" t="s">
        <v>2412</v>
      </c>
      <c r="B101" s="108" t="s">
        <v>2055</v>
      </c>
      <c r="C101" s="108" t="s">
        <v>2379</v>
      </c>
      <c r="D101" s="108"/>
      <c r="E101" s="108"/>
      <c r="F101" s="109"/>
      <c r="G101" s="124" t="s">
        <v>919</v>
      </c>
      <c r="H101" s="124" t="s">
        <v>920</v>
      </c>
      <c r="I101" s="244"/>
      <c r="J101" s="109" t="s">
        <v>2103</v>
      </c>
      <c r="K101" s="109"/>
      <c r="L101" s="109" t="s">
        <v>174</v>
      </c>
      <c r="M101" s="545">
        <v>50960017000000</v>
      </c>
      <c r="N101" s="108"/>
      <c r="O101" s="108"/>
      <c r="P101" s="108"/>
      <c r="Q101" s="108"/>
      <c r="R101" s="108"/>
      <c r="S101" s="108"/>
      <c r="T101" s="111"/>
      <c r="U101" s="96"/>
      <c r="W101" s="252"/>
      <c r="X101" s="96"/>
      <c r="Y101"/>
      <c r="Z101" s="232"/>
      <c r="AB101"/>
    </row>
    <row r="102" spans="1:30" ht="30.75" customHeight="1" x14ac:dyDescent="0.2">
      <c r="A102" s="481" t="s">
        <v>2413</v>
      </c>
      <c r="B102" s="99" t="s">
        <v>921</v>
      </c>
      <c r="C102" s="112" t="s">
        <v>2380</v>
      </c>
      <c r="D102" s="99"/>
      <c r="E102" s="112"/>
      <c r="F102" s="101" t="s">
        <v>922</v>
      </c>
      <c r="G102" s="112" t="s">
        <v>919</v>
      </c>
      <c r="H102" s="112" t="s">
        <v>920</v>
      </c>
      <c r="I102" s="200"/>
      <c r="J102" s="101" t="s">
        <v>310</v>
      </c>
      <c r="K102" s="101"/>
      <c r="L102" s="101" t="s">
        <v>317</v>
      </c>
      <c r="M102" s="563">
        <v>50960017000000</v>
      </c>
      <c r="N102" s="99"/>
      <c r="O102" s="99">
        <v>0</v>
      </c>
      <c r="P102" s="99">
        <v>0</v>
      </c>
      <c r="Q102" s="99" t="s">
        <v>923</v>
      </c>
      <c r="R102" s="99">
        <v>0</v>
      </c>
      <c r="S102" s="99">
        <v>0</v>
      </c>
      <c r="T102" s="102">
        <v>0</v>
      </c>
      <c r="U102" s="96" t="s">
        <v>924</v>
      </c>
      <c r="W102" s="252">
        <f>V102+365</f>
        <v>365</v>
      </c>
      <c r="X102" s="96"/>
      <c r="Y102"/>
      <c r="Z102" s="232">
        <f ca="1">TODAY()</f>
        <v>45728</v>
      </c>
      <c r="AA102">
        <f ca="1">W102-Z102</f>
        <v>-45363</v>
      </c>
      <c r="AB102"/>
    </row>
    <row r="103" spans="1:30" ht="30.75" customHeight="1" x14ac:dyDescent="0.2">
      <c r="A103" s="481" t="s">
        <v>2414</v>
      </c>
      <c r="B103" s="99" t="s">
        <v>2072</v>
      </c>
      <c r="C103" s="112" t="s">
        <v>2380</v>
      </c>
      <c r="D103" s="99"/>
      <c r="E103" s="112"/>
      <c r="F103" s="101"/>
      <c r="G103" s="112" t="s">
        <v>919</v>
      </c>
      <c r="H103" s="112" t="s">
        <v>920</v>
      </c>
      <c r="I103" s="200"/>
      <c r="J103" s="101" t="s">
        <v>310</v>
      </c>
      <c r="K103" s="101"/>
      <c r="L103" s="101" t="s">
        <v>317</v>
      </c>
      <c r="M103" s="563">
        <v>50960017000000</v>
      </c>
      <c r="N103" s="99"/>
      <c r="O103" s="99"/>
      <c r="P103" s="99"/>
      <c r="Q103" s="99"/>
      <c r="R103" s="99"/>
      <c r="S103" s="99"/>
      <c r="T103" s="102"/>
      <c r="U103" s="96" t="s">
        <v>2113</v>
      </c>
      <c r="W103" s="252">
        <f>V103+365</f>
        <v>365</v>
      </c>
      <c r="X103" s="96"/>
      <c r="Y103"/>
      <c r="Z103" s="232">
        <f ca="1">TODAY()</f>
        <v>45728</v>
      </c>
      <c r="AA103">
        <f ca="1">W103-Z103</f>
        <v>-45363</v>
      </c>
      <c r="AB103"/>
    </row>
    <row r="104" spans="1:30" ht="30.75" customHeight="1" x14ac:dyDescent="0.2">
      <c r="A104" s="481" t="s">
        <v>2415</v>
      </c>
      <c r="B104" s="99" t="s">
        <v>2105</v>
      </c>
      <c r="C104" s="112" t="s">
        <v>1126</v>
      </c>
      <c r="D104" s="99"/>
      <c r="E104" s="112"/>
      <c r="F104" s="101"/>
      <c r="G104" s="112" t="s">
        <v>919</v>
      </c>
      <c r="H104" s="112" t="s">
        <v>920</v>
      </c>
      <c r="I104" s="200"/>
      <c r="J104" s="101" t="s">
        <v>310</v>
      </c>
      <c r="K104" s="101"/>
      <c r="L104" s="101" t="s">
        <v>317</v>
      </c>
      <c r="M104" s="563">
        <v>50960017000000</v>
      </c>
      <c r="N104" s="99"/>
      <c r="O104" s="99"/>
      <c r="P104" s="99"/>
      <c r="Q104" s="99"/>
      <c r="R104" s="99"/>
      <c r="S104" s="99"/>
      <c r="T104" s="102"/>
      <c r="U104" s="96" t="s">
        <v>2114</v>
      </c>
      <c r="W104" s="252"/>
      <c r="X104" s="96"/>
      <c r="Y104"/>
      <c r="Z104" s="232"/>
      <c r="AB104"/>
    </row>
    <row r="105" spans="1:30" s="24" customFormat="1" ht="30.75" customHeight="1" x14ac:dyDescent="0.2">
      <c r="A105" s="549" t="s">
        <v>1542</v>
      </c>
      <c r="B105" s="200" t="s">
        <v>1543</v>
      </c>
      <c r="C105" s="99" t="s">
        <v>2065</v>
      </c>
      <c r="D105" s="99" t="s">
        <v>2355</v>
      </c>
      <c r="E105" s="126" t="s">
        <v>2394</v>
      </c>
      <c r="F105" s="101" t="s">
        <v>52</v>
      </c>
      <c r="G105" s="99" t="s">
        <v>1541</v>
      </c>
      <c r="H105" s="99" t="s">
        <v>1540</v>
      </c>
      <c r="I105" s="288"/>
      <c r="J105" s="101" t="s">
        <v>39</v>
      </c>
      <c r="K105" s="478"/>
      <c r="L105" s="101" t="s">
        <v>317</v>
      </c>
      <c r="M105" s="563">
        <v>50960051000000</v>
      </c>
      <c r="N105" s="99"/>
      <c r="O105" s="99" t="s">
        <v>1544</v>
      </c>
      <c r="P105" s="99">
        <v>0</v>
      </c>
      <c r="Q105" s="99"/>
      <c r="R105" s="99">
        <v>0</v>
      </c>
      <c r="S105" s="99">
        <v>0</v>
      </c>
      <c r="T105" s="102">
        <v>0</v>
      </c>
      <c r="U105" s="248" t="s">
        <v>1545</v>
      </c>
      <c r="V105" s="264"/>
      <c r="W105" s="260">
        <f t="shared" ref="W105" si="13">V105+365</f>
        <v>365</v>
      </c>
      <c r="X105" s="265"/>
      <c r="Y105" s="266"/>
      <c r="Z105" s="262">
        <f t="shared" ref="Z105" ca="1" si="14">TODAY()</f>
        <v>45728</v>
      </c>
      <c r="AA105">
        <f t="shared" ref="AA105" ca="1" si="15">W105-Z105</f>
        <v>-45363</v>
      </c>
      <c r="AC105" t="e">
        <f t="shared" ref="AC105" ca="1" si="16">ColorIndexOfCF(B105,FALSE)</f>
        <v>#NAME?</v>
      </c>
      <c r="AD105"/>
    </row>
    <row r="106" spans="1:30" ht="30.75" customHeight="1" x14ac:dyDescent="0.2">
      <c r="A106" s="481" t="s">
        <v>2416</v>
      </c>
      <c r="B106" s="99" t="s">
        <v>925</v>
      </c>
      <c r="C106" s="112" t="s">
        <v>505</v>
      </c>
      <c r="D106" s="277"/>
      <c r="E106" s="112"/>
      <c r="F106" s="113"/>
      <c r="G106" s="112" t="s">
        <v>919</v>
      </c>
      <c r="H106" s="112" t="s">
        <v>920</v>
      </c>
      <c r="I106" s="277"/>
      <c r="J106" s="113" t="s">
        <v>310</v>
      </c>
      <c r="K106" s="113"/>
      <c r="L106" s="101" t="s">
        <v>506</v>
      </c>
      <c r="M106" s="563">
        <v>50960017000000</v>
      </c>
      <c r="N106" s="99"/>
      <c r="O106" s="112"/>
      <c r="P106" s="112"/>
      <c r="Q106" s="112"/>
      <c r="R106" s="112"/>
      <c r="S106" s="112"/>
      <c r="T106" s="115"/>
      <c r="U106" s="96" t="s">
        <v>926</v>
      </c>
      <c r="W106" s="252">
        <f>V106+365</f>
        <v>365</v>
      </c>
      <c r="X106" s="96"/>
      <c r="Y106"/>
      <c r="Z106" s="232">
        <f ca="1">TODAY()</f>
        <v>45728</v>
      </c>
      <c r="AA106">
        <f ca="1">W106-Z106</f>
        <v>-45363</v>
      </c>
      <c r="AB106"/>
    </row>
    <row r="107" spans="1:30" ht="30.75" customHeight="1" x14ac:dyDescent="0.2">
      <c r="A107" s="481" t="s">
        <v>2417</v>
      </c>
      <c r="B107" s="99" t="s">
        <v>927</v>
      </c>
      <c r="C107" s="112" t="s">
        <v>505</v>
      </c>
      <c r="D107" s="277"/>
      <c r="E107" s="112"/>
      <c r="F107" s="113"/>
      <c r="G107" s="99" t="s">
        <v>1615</v>
      </c>
      <c r="H107" s="99" t="s">
        <v>1616</v>
      </c>
      <c r="I107" s="277"/>
      <c r="J107" s="113" t="s">
        <v>310</v>
      </c>
      <c r="K107" s="113"/>
      <c r="L107" s="101" t="s">
        <v>506</v>
      </c>
      <c r="M107" s="563">
        <v>50960061000000</v>
      </c>
      <c r="N107" s="99"/>
      <c r="O107" s="112"/>
      <c r="P107" s="112"/>
      <c r="Q107" s="112"/>
      <c r="R107" s="112"/>
      <c r="S107" s="112"/>
      <c r="T107" s="115"/>
      <c r="U107" s="96" t="s">
        <v>928</v>
      </c>
      <c r="W107" s="252">
        <f>V107+365</f>
        <v>365</v>
      </c>
      <c r="X107" s="96"/>
      <c r="Y107"/>
      <c r="Z107" s="232">
        <f ca="1">TODAY()</f>
        <v>45728</v>
      </c>
      <c r="AA107">
        <f ca="1">W107-Z107</f>
        <v>-45363</v>
      </c>
      <c r="AB107"/>
    </row>
    <row r="108" spans="1:30" ht="30.75" customHeight="1" thickBot="1" x14ac:dyDescent="0.25">
      <c r="A108" s="467" t="s">
        <v>2418</v>
      </c>
      <c r="B108" s="104" t="s">
        <v>929</v>
      </c>
      <c r="C108" s="120" t="s">
        <v>505</v>
      </c>
      <c r="D108" s="301"/>
      <c r="E108" s="120"/>
      <c r="F108" s="121"/>
      <c r="G108" s="120" t="s">
        <v>919</v>
      </c>
      <c r="H108" s="120" t="s">
        <v>920</v>
      </c>
      <c r="I108" s="301"/>
      <c r="J108" s="121" t="s">
        <v>310</v>
      </c>
      <c r="K108" s="121"/>
      <c r="L108" s="105" t="s">
        <v>506</v>
      </c>
      <c r="M108" s="562">
        <v>50960017000000</v>
      </c>
      <c r="N108" s="104"/>
      <c r="O108" s="120"/>
      <c r="P108" s="120"/>
      <c r="Q108" s="120"/>
      <c r="R108" s="120"/>
      <c r="S108" s="120"/>
      <c r="T108" s="123"/>
      <c r="U108" s="96" t="s">
        <v>930</v>
      </c>
      <c r="W108" s="252">
        <f t="shared" ref="W108:W147" si="17">V108+365</f>
        <v>365</v>
      </c>
      <c r="X108" s="96"/>
      <c r="Y108"/>
      <c r="Z108" s="232">
        <f t="shared" ref="Z108:Z147" ca="1" si="18">TODAY()</f>
        <v>45728</v>
      </c>
      <c r="AA108">
        <f t="shared" ref="AA108:AA147" ca="1" si="19">W108-Z108</f>
        <v>-45363</v>
      </c>
      <c r="AB108"/>
    </row>
    <row r="109" spans="1:30" ht="30.75" customHeight="1" thickTop="1" x14ac:dyDescent="0.2">
      <c r="A109" s="556" t="s">
        <v>931</v>
      </c>
      <c r="B109" s="124" t="s">
        <v>932</v>
      </c>
      <c r="C109" s="124" t="s">
        <v>2062</v>
      </c>
      <c r="D109" s="124" t="s">
        <v>269</v>
      </c>
      <c r="E109" s="124" t="s">
        <v>2379</v>
      </c>
      <c r="F109" s="164" t="s">
        <v>69</v>
      </c>
      <c r="G109" s="124" t="s">
        <v>933</v>
      </c>
      <c r="H109" s="124" t="s">
        <v>934</v>
      </c>
      <c r="I109" s="298"/>
      <c r="J109" s="164" t="s">
        <v>39</v>
      </c>
      <c r="K109" s="414"/>
      <c r="L109" s="164" t="s">
        <v>174</v>
      </c>
      <c r="M109" s="545">
        <v>50960018000000</v>
      </c>
      <c r="N109" s="136"/>
      <c r="O109" s="124" t="s">
        <v>935</v>
      </c>
      <c r="P109" s="124" t="s">
        <v>936</v>
      </c>
      <c r="Q109" s="124" t="s">
        <v>937</v>
      </c>
      <c r="R109" s="124">
        <v>0</v>
      </c>
      <c r="S109" s="124">
        <v>0</v>
      </c>
      <c r="T109" s="165">
        <v>0</v>
      </c>
      <c r="U109" s="96"/>
      <c r="W109" s="252">
        <f t="shared" si="17"/>
        <v>365</v>
      </c>
      <c r="X109" s="96"/>
      <c r="Y109"/>
      <c r="Z109" s="232">
        <f t="shared" ca="1" si="18"/>
        <v>45728</v>
      </c>
      <c r="AA109">
        <f t="shared" ca="1" si="19"/>
        <v>-45363</v>
      </c>
      <c r="AB109"/>
    </row>
    <row r="110" spans="1:30" ht="30.75" customHeight="1" x14ac:dyDescent="0.2">
      <c r="A110" s="550" t="s">
        <v>938</v>
      </c>
      <c r="B110" s="99" t="s">
        <v>939</v>
      </c>
      <c r="C110" s="99" t="s">
        <v>473</v>
      </c>
      <c r="D110" s="99"/>
      <c r="E110" s="99"/>
      <c r="F110" s="101" t="s">
        <v>940</v>
      </c>
      <c r="G110" s="99" t="s">
        <v>933</v>
      </c>
      <c r="H110" s="99" t="s">
        <v>934</v>
      </c>
      <c r="I110" s="200"/>
      <c r="J110" s="101" t="s">
        <v>310</v>
      </c>
      <c r="K110" s="101"/>
      <c r="L110" s="101" t="s">
        <v>317</v>
      </c>
      <c r="M110" s="563">
        <v>50960018000000</v>
      </c>
      <c r="N110" s="171"/>
      <c r="O110" s="99">
        <v>0</v>
      </c>
      <c r="P110" s="99">
        <v>0</v>
      </c>
      <c r="Q110" s="99" t="s">
        <v>941</v>
      </c>
      <c r="R110" s="99">
        <v>0</v>
      </c>
      <c r="S110" s="99">
        <v>0</v>
      </c>
      <c r="T110" s="102">
        <v>0</v>
      </c>
      <c r="U110" s="96"/>
      <c r="W110" s="252">
        <f t="shared" si="17"/>
        <v>365</v>
      </c>
      <c r="X110" s="96"/>
      <c r="Y110"/>
      <c r="Z110" s="232">
        <f t="shared" ca="1" si="18"/>
        <v>45728</v>
      </c>
      <c r="AA110">
        <f t="shared" ca="1" si="19"/>
        <v>-45363</v>
      </c>
      <c r="AB110"/>
    </row>
    <row r="111" spans="1:30" ht="30.75" customHeight="1" x14ac:dyDescent="0.2">
      <c r="A111" s="550" t="s">
        <v>942</v>
      </c>
      <c r="B111" s="99" t="s">
        <v>943</v>
      </c>
      <c r="C111" s="99" t="s">
        <v>473</v>
      </c>
      <c r="D111" s="99"/>
      <c r="E111" s="99"/>
      <c r="F111" s="101" t="s">
        <v>944</v>
      </c>
      <c r="G111" s="99" t="s">
        <v>933</v>
      </c>
      <c r="H111" s="99" t="s">
        <v>934</v>
      </c>
      <c r="I111" s="200"/>
      <c r="J111" s="101" t="s">
        <v>310</v>
      </c>
      <c r="K111" s="101"/>
      <c r="L111" s="101" t="s">
        <v>317</v>
      </c>
      <c r="M111" s="563">
        <v>50960018000000</v>
      </c>
      <c r="N111" s="171"/>
      <c r="O111" s="99">
        <v>0</v>
      </c>
      <c r="P111" s="99">
        <v>0</v>
      </c>
      <c r="Q111" s="99" t="s">
        <v>945</v>
      </c>
      <c r="R111" s="99">
        <v>0</v>
      </c>
      <c r="S111" s="99">
        <v>0</v>
      </c>
      <c r="T111" s="102">
        <v>0</v>
      </c>
      <c r="U111" s="96"/>
      <c r="W111" s="252">
        <f t="shared" si="17"/>
        <v>365</v>
      </c>
      <c r="X111" s="96"/>
      <c r="Y111"/>
      <c r="Z111" s="232">
        <f t="shared" ca="1" si="18"/>
        <v>45728</v>
      </c>
      <c r="AA111">
        <f t="shared" ca="1" si="19"/>
        <v>-45363</v>
      </c>
      <c r="AB111"/>
    </row>
    <row r="112" spans="1:30" ht="30.75" customHeight="1" x14ac:dyDescent="0.2">
      <c r="A112" s="550" t="s">
        <v>946</v>
      </c>
      <c r="B112" s="99" t="s">
        <v>947</v>
      </c>
      <c r="C112" s="99" t="s">
        <v>473</v>
      </c>
      <c r="D112" s="99"/>
      <c r="E112" s="99"/>
      <c r="F112" s="101" t="s">
        <v>463</v>
      </c>
      <c r="G112" s="99" t="s">
        <v>933</v>
      </c>
      <c r="H112" s="99" t="s">
        <v>934</v>
      </c>
      <c r="I112" s="200"/>
      <c r="J112" s="101" t="s">
        <v>310</v>
      </c>
      <c r="K112" s="101"/>
      <c r="L112" s="101" t="s">
        <v>317</v>
      </c>
      <c r="M112" s="563">
        <v>50960018000000</v>
      </c>
      <c r="N112" s="171"/>
      <c r="O112" s="99" t="s">
        <v>948</v>
      </c>
      <c r="P112" s="99" t="s">
        <v>949</v>
      </c>
      <c r="Q112" s="99">
        <v>0</v>
      </c>
      <c r="R112" s="99">
        <v>0</v>
      </c>
      <c r="S112" s="99">
        <v>0</v>
      </c>
      <c r="T112" s="102">
        <v>0</v>
      </c>
      <c r="U112" s="96"/>
      <c r="W112" s="252">
        <f t="shared" si="17"/>
        <v>365</v>
      </c>
      <c r="X112" s="96"/>
      <c r="Y112"/>
      <c r="Z112" s="232">
        <f t="shared" ca="1" si="18"/>
        <v>45728</v>
      </c>
      <c r="AA112">
        <f t="shared" ca="1" si="19"/>
        <v>-45363</v>
      </c>
      <c r="AB112"/>
    </row>
    <row r="113" spans="1:28" ht="30.75" customHeight="1" x14ac:dyDescent="0.2">
      <c r="A113" s="550" t="s">
        <v>962</v>
      </c>
      <c r="B113" s="99" t="s">
        <v>963</v>
      </c>
      <c r="C113" s="99" t="s">
        <v>473</v>
      </c>
      <c r="D113" s="99"/>
      <c r="E113" s="99"/>
      <c r="F113" s="101" t="s">
        <v>964</v>
      </c>
      <c r="G113" s="99" t="s">
        <v>933</v>
      </c>
      <c r="H113" s="99" t="s">
        <v>934</v>
      </c>
      <c r="I113" s="200"/>
      <c r="J113" s="101" t="s">
        <v>310</v>
      </c>
      <c r="K113" s="101"/>
      <c r="L113" s="101" t="s">
        <v>317</v>
      </c>
      <c r="M113" s="563">
        <v>50960018000000</v>
      </c>
      <c r="N113" s="171"/>
      <c r="O113" s="99" t="s">
        <v>965</v>
      </c>
      <c r="P113" s="99" t="s">
        <v>966</v>
      </c>
      <c r="Q113" s="99" t="s">
        <v>967</v>
      </c>
      <c r="R113" s="99">
        <v>0</v>
      </c>
      <c r="S113" s="99">
        <v>0</v>
      </c>
      <c r="T113" s="102">
        <v>0</v>
      </c>
      <c r="U113" s="96"/>
      <c r="W113" s="252">
        <f t="shared" si="17"/>
        <v>365</v>
      </c>
      <c r="X113" s="96"/>
      <c r="Y113"/>
      <c r="Z113" s="232">
        <f t="shared" ca="1" si="18"/>
        <v>45728</v>
      </c>
      <c r="AA113">
        <f t="shared" ca="1" si="19"/>
        <v>-45363</v>
      </c>
      <c r="AB113"/>
    </row>
    <row r="114" spans="1:28" ht="30.75" customHeight="1" x14ac:dyDescent="0.2">
      <c r="A114" s="550" t="s">
        <v>950</v>
      </c>
      <c r="B114" s="99" t="s">
        <v>951</v>
      </c>
      <c r="C114" s="99" t="s">
        <v>505</v>
      </c>
      <c r="D114" s="99"/>
      <c r="E114" s="99"/>
      <c r="F114" s="101" t="s">
        <v>952</v>
      </c>
      <c r="G114" s="99" t="s">
        <v>933</v>
      </c>
      <c r="H114" s="99" t="s">
        <v>934</v>
      </c>
      <c r="I114" s="200"/>
      <c r="J114" s="101" t="s">
        <v>310</v>
      </c>
      <c r="K114" s="101"/>
      <c r="L114" s="101" t="s">
        <v>506</v>
      </c>
      <c r="M114" s="563">
        <v>50960018000000</v>
      </c>
      <c r="N114" s="171"/>
      <c r="O114" s="99">
        <v>0</v>
      </c>
      <c r="P114" s="99">
        <v>0</v>
      </c>
      <c r="Q114" s="99" t="s">
        <v>953</v>
      </c>
      <c r="R114" s="99">
        <v>0</v>
      </c>
      <c r="S114" s="99">
        <v>0</v>
      </c>
      <c r="T114" s="102">
        <v>0</v>
      </c>
      <c r="U114" s="96"/>
      <c r="W114" s="252">
        <f t="shared" si="17"/>
        <v>365</v>
      </c>
      <c r="X114" s="96"/>
      <c r="Y114"/>
      <c r="Z114" s="232">
        <f t="shared" ca="1" si="18"/>
        <v>45728</v>
      </c>
      <c r="AA114">
        <f t="shared" ca="1" si="19"/>
        <v>-45363</v>
      </c>
      <c r="AB114"/>
    </row>
    <row r="115" spans="1:28" ht="30.75" customHeight="1" x14ac:dyDescent="0.2">
      <c r="A115" s="550" t="s">
        <v>954</v>
      </c>
      <c r="B115" s="99" t="s">
        <v>955</v>
      </c>
      <c r="C115" s="99" t="s">
        <v>505</v>
      </c>
      <c r="D115" s="99"/>
      <c r="E115" s="99"/>
      <c r="F115" s="101" t="s">
        <v>956</v>
      </c>
      <c r="G115" s="99" t="s">
        <v>933</v>
      </c>
      <c r="H115" s="99" t="s">
        <v>934</v>
      </c>
      <c r="I115" s="200"/>
      <c r="J115" s="101" t="s">
        <v>310</v>
      </c>
      <c r="K115" s="101"/>
      <c r="L115" s="101" t="s">
        <v>506</v>
      </c>
      <c r="M115" s="563">
        <v>50960018000000</v>
      </c>
      <c r="N115" s="171"/>
      <c r="O115" s="99" t="s">
        <v>957</v>
      </c>
      <c r="P115" s="99">
        <v>0</v>
      </c>
      <c r="Q115" s="99" t="s">
        <v>958</v>
      </c>
      <c r="R115" s="99">
        <v>0</v>
      </c>
      <c r="S115" s="99">
        <v>0</v>
      </c>
      <c r="T115" s="102">
        <v>0</v>
      </c>
      <c r="U115" s="96"/>
      <c r="W115" s="252">
        <f t="shared" si="17"/>
        <v>365</v>
      </c>
      <c r="X115" s="96"/>
      <c r="Y115"/>
      <c r="Z115" s="232">
        <f t="shared" ca="1" si="18"/>
        <v>45728</v>
      </c>
      <c r="AA115">
        <f t="shared" ca="1" si="19"/>
        <v>-45363</v>
      </c>
      <c r="AB115"/>
    </row>
    <row r="116" spans="1:28" ht="30.75" customHeight="1" thickBot="1" x14ac:dyDescent="0.25">
      <c r="A116" s="467" t="s">
        <v>2419</v>
      </c>
      <c r="B116" s="120" t="s">
        <v>959</v>
      </c>
      <c r="C116" s="120" t="s">
        <v>505</v>
      </c>
      <c r="D116" s="120"/>
      <c r="E116" s="120"/>
      <c r="F116" s="121" t="s">
        <v>960</v>
      </c>
      <c r="G116" s="120" t="s">
        <v>933</v>
      </c>
      <c r="H116" s="120" t="s">
        <v>934</v>
      </c>
      <c r="I116" s="178"/>
      <c r="J116" s="121" t="s">
        <v>310</v>
      </c>
      <c r="K116" s="121"/>
      <c r="L116" s="121" t="s">
        <v>506</v>
      </c>
      <c r="M116" s="562">
        <v>50960018000000</v>
      </c>
      <c r="N116" s="122"/>
      <c r="O116" s="120">
        <v>0</v>
      </c>
      <c r="P116" s="120">
        <v>0</v>
      </c>
      <c r="Q116" s="120" t="s">
        <v>961</v>
      </c>
      <c r="R116" s="120">
        <v>0</v>
      </c>
      <c r="S116" s="120">
        <v>0</v>
      </c>
      <c r="T116" s="123">
        <v>0</v>
      </c>
      <c r="U116" s="96"/>
      <c r="W116" s="252">
        <f t="shared" si="17"/>
        <v>365</v>
      </c>
      <c r="X116" s="96"/>
      <c r="Y116"/>
      <c r="Z116" s="232">
        <f t="shared" ca="1" si="18"/>
        <v>45728</v>
      </c>
      <c r="AA116">
        <f t="shared" ca="1" si="19"/>
        <v>-45363</v>
      </c>
      <c r="AB116"/>
    </row>
    <row r="117" spans="1:28" ht="30.75" customHeight="1" thickTop="1" x14ac:dyDescent="0.2">
      <c r="A117" s="556" t="s">
        <v>968</v>
      </c>
      <c r="B117" s="124" t="s">
        <v>969</v>
      </c>
      <c r="C117" s="124" t="s">
        <v>2067</v>
      </c>
      <c r="D117" s="124" t="s">
        <v>2227</v>
      </c>
      <c r="E117" s="124" t="s">
        <v>2379</v>
      </c>
      <c r="F117" s="164" t="s">
        <v>72</v>
      </c>
      <c r="G117" s="124" t="s">
        <v>970</v>
      </c>
      <c r="H117" s="124" t="s">
        <v>971</v>
      </c>
      <c r="I117" s="287"/>
      <c r="J117" s="164" t="s">
        <v>39</v>
      </c>
      <c r="K117" s="380"/>
      <c r="L117" s="164" t="s">
        <v>174</v>
      </c>
      <c r="M117" s="545">
        <v>50960019000000</v>
      </c>
      <c r="N117" s="124"/>
      <c r="O117" s="124" t="s">
        <v>972</v>
      </c>
      <c r="P117" s="124">
        <v>0</v>
      </c>
      <c r="Q117" s="124" t="s">
        <v>973</v>
      </c>
      <c r="R117" s="124">
        <v>0</v>
      </c>
      <c r="S117" s="124">
        <v>0</v>
      </c>
      <c r="T117" s="165">
        <v>0</v>
      </c>
      <c r="U117" s="96"/>
      <c r="W117" s="252">
        <f t="shared" si="17"/>
        <v>365</v>
      </c>
      <c r="X117" s="96"/>
      <c r="Y117"/>
      <c r="Z117" s="232">
        <f t="shared" ca="1" si="18"/>
        <v>45728</v>
      </c>
      <c r="AA117">
        <f t="shared" ca="1" si="19"/>
        <v>-45363</v>
      </c>
      <c r="AB117"/>
    </row>
    <row r="118" spans="1:28" ht="30.75" customHeight="1" x14ac:dyDescent="0.2">
      <c r="A118" s="549" t="s">
        <v>974</v>
      </c>
      <c r="B118" s="99" t="s">
        <v>975</v>
      </c>
      <c r="C118" s="99" t="s">
        <v>473</v>
      </c>
      <c r="D118" s="99"/>
      <c r="E118" s="99"/>
      <c r="F118" s="101" t="s">
        <v>976</v>
      </c>
      <c r="G118" s="99" t="s">
        <v>970</v>
      </c>
      <c r="H118" s="99" t="s">
        <v>971</v>
      </c>
      <c r="I118" s="200"/>
      <c r="J118" s="101" t="s">
        <v>310</v>
      </c>
      <c r="K118" s="101"/>
      <c r="L118" s="101" t="s">
        <v>317</v>
      </c>
      <c r="M118" s="563">
        <v>50960019000000</v>
      </c>
      <c r="N118" s="99"/>
      <c r="O118" s="99">
        <v>0</v>
      </c>
      <c r="P118" s="99">
        <v>0</v>
      </c>
      <c r="Q118" s="99" t="s">
        <v>977</v>
      </c>
      <c r="R118" s="99">
        <v>0</v>
      </c>
      <c r="S118" s="99">
        <v>0</v>
      </c>
      <c r="T118" s="102">
        <v>0</v>
      </c>
      <c r="U118" s="96"/>
      <c r="W118" s="252">
        <f t="shared" si="17"/>
        <v>365</v>
      </c>
      <c r="X118" s="96"/>
      <c r="Y118"/>
      <c r="Z118" s="232">
        <f t="shared" ca="1" si="18"/>
        <v>45728</v>
      </c>
      <c r="AA118">
        <f t="shared" ca="1" si="19"/>
        <v>-45363</v>
      </c>
      <c r="AB118"/>
    </row>
    <row r="119" spans="1:28" ht="30.75" customHeight="1" x14ac:dyDescent="0.2">
      <c r="A119" s="549" t="s">
        <v>978</v>
      </c>
      <c r="B119" s="99" t="s">
        <v>979</v>
      </c>
      <c r="C119" s="99" t="s">
        <v>473</v>
      </c>
      <c r="D119" s="99"/>
      <c r="E119" s="99"/>
      <c r="F119" s="101" t="s">
        <v>980</v>
      </c>
      <c r="G119" s="99" t="s">
        <v>970</v>
      </c>
      <c r="H119" s="99" t="s">
        <v>971</v>
      </c>
      <c r="I119" s="200"/>
      <c r="J119" s="101" t="s">
        <v>310</v>
      </c>
      <c r="K119" s="101"/>
      <c r="L119" s="101" t="s">
        <v>317</v>
      </c>
      <c r="M119" s="563">
        <v>50960019000000</v>
      </c>
      <c r="N119" s="99"/>
      <c r="O119" s="99" t="s">
        <v>981</v>
      </c>
      <c r="P119" s="99">
        <v>0</v>
      </c>
      <c r="Q119" s="99" t="s">
        <v>982</v>
      </c>
      <c r="R119" s="99">
        <v>0</v>
      </c>
      <c r="S119" s="99">
        <v>0</v>
      </c>
      <c r="T119" s="102">
        <v>0</v>
      </c>
      <c r="U119" s="96"/>
      <c r="W119" s="252">
        <f t="shared" si="17"/>
        <v>365</v>
      </c>
      <c r="X119" s="96"/>
      <c r="Y119"/>
      <c r="Z119" s="232">
        <f t="shared" ca="1" si="18"/>
        <v>45728</v>
      </c>
      <c r="AA119">
        <f t="shared" ca="1" si="19"/>
        <v>-45363</v>
      </c>
      <c r="AB119"/>
    </row>
    <row r="120" spans="1:28" ht="30.75" customHeight="1" x14ac:dyDescent="0.2">
      <c r="A120" s="481" t="s">
        <v>2420</v>
      </c>
      <c r="B120" s="132" t="s">
        <v>983</v>
      </c>
      <c r="C120" s="112" t="s">
        <v>44</v>
      </c>
      <c r="D120" s="112" t="s">
        <v>269</v>
      </c>
      <c r="E120" s="112"/>
      <c r="F120" s="100">
        <v>41813</v>
      </c>
      <c r="G120" s="112" t="s">
        <v>970</v>
      </c>
      <c r="H120" s="112" t="s">
        <v>971</v>
      </c>
      <c r="I120" s="280"/>
      <c r="J120" s="113" t="s">
        <v>39</v>
      </c>
      <c r="K120" s="413"/>
      <c r="L120" s="101" t="s">
        <v>317</v>
      </c>
      <c r="M120" s="563">
        <v>50960019000000</v>
      </c>
      <c r="N120" s="112"/>
      <c r="O120" s="171"/>
      <c r="P120" s="171"/>
      <c r="Q120" s="132" t="s">
        <v>984</v>
      </c>
      <c r="R120" s="132">
        <v>0</v>
      </c>
      <c r="S120" s="132">
        <v>0</v>
      </c>
      <c r="T120" s="133">
        <v>0</v>
      </c>
      <c r="U120" s="96" t="s">
        <v>985</v>
      </c>
      <c r="W120" s="252">
        <f t="shared" si="17"/>
        <v>365</v>
      </c>
      <c r="X120" s="96"/>
      <c r="Y120"/>
      <c r="Z120" s="232">
        <f t="shared" ca="1" si="18"/>
        <v>45728</v>
      </c>
      <c r="AA120">
        <f t="shared" ca="1" si="19"/>
        <v>-45363</v>
      </c>
      <c r="AB120"/>
    </row>
    <row r="121" spans="1:28" s="24" customFormat="1" ht="30.75" customHeight="1" x14ac:dyDescent="0.2">
      <c r="A121" s="549" t="s">
        <v>986</v>
      </c>
      <c r="B121" s="99" t="s">
        <v>987</v>
      </c>
      <c r="C121" s="99" t="s">
        <v>2380</v>
      </c>
      <c r="D121" s="99"/>
      <c r="E121" s="99"/>
      <c r="F121" s="101" t="s">
        <v>988</v>
      </c>
      <c r="G121" s="99" t="s">
        <v>970</v>
      </c>
      <c r="H121" s="99" t="s">
        <v>971</v>
      </c>
      <c r="I121" s="200"/>
      <c r="J121" s="101" t="s">
        <v>310</v>
      </c>
      <c r="K121" s="101"/>
      <c r="L121" s="101" t="s">
        <v>317</v>
      </c>
      <c r="M121" s="563">
        <v>50960019000000</v>
      </c>
      <c r="N121" s="99"/>
      <c r="O121" s="99">
        <v>0</v>
      </c>
      <c r="P121" s="99">
        <v>0</v>
      </c>
      <c r="Q121" s="99" t="s">
        <v>989</v>
      </c>
      <c r="R121" s="99">
        <v>0</v>
      </c>
      <c r="S121" s="99">
        <v>0</v>
      </c>
      <c r="T121" s="102">
        <v>0</v>
      </c>
      <c r="U121" s="248"/>
      <c r="W121" s="252">
        <f t="shared" si="17"/>
        <v>365</v>
      </c>
      <c r="X121" s="96"/>
      <c r="Y121"/>
      <c r="Z121" s="232">
        <f t="shared" ca="1" si="18"/>
        <v>45728</v>
      </c>
      <c r="AA121">
        <f t="shared" ca="1" si="19"/>
        <v>-45363</v>
      </c>
    </row>
    <row r="122" spans="1:28" ht="30.75" customHeight="1" thickBot="1" x14ac:dyDescent="0.25">
      <c r="A122" s="554" t="s">
        <v>990</v>
      </c>
      <c r="B122" s="229" t="s">
        <v>991</v>
      </c>
      <c r="C122" s="229" t="s">
        <v>505</v>
      </c>
      <c r="D122" s="229"/>
      <c r="E122" s="229"/>
      <c r="F122" s="486" t="s">
        <v>992</v>
      </c>
      <c r="G122" s="229" t="s">
        <v>970</v>
      </c>
      <c r="H122" s="229" t="s">
        <v>971</v>
      </c>
      <c r="I122" s="487"/>
      <c r="J122" s="486" t="s">
        <v>310</v>
      </c>
      <c r="K122" s="486"/>
      <c r="L122" s="486" t="s">
        <v>506</v>
      </c>
      <c r="M122" s="563">
        <v>50960019000000</v>
      </c>
      <c r="N122" s="99"/>
      <c r="O122" s="99" t="s">
        <v>993</v>
      </c>
      <c r="P122" s="99">
        <v>0</v>
      </c>
      <c r="Q122" s="99" t="s">
        <v>994</v>
      </c>
      <c r="R122" s="99">
        <v>0</v>
      </c>
      <c r="S122" s="99">
        <v>0</v>
      </c>
      <c r="T122" s="102">
        <v>0</v>
      </c>
      <c r="U122" s="96"/>
      <c r="W122" s="252">
        <f t="shared" si="17"/>
        <v>365</v>
      </c>
      <c r="X122" s="96"/>
      <c r="Y122"/>
      <c r="Z122" s="232">
        <f t="shared" ca="1" si="18"/>
        <v>45728</v>
      </c>
      <c r="AA122">
        <f t="shared" ca="1" si="19"/>
        <v>-45363</v>
      </c>
      <c r="AB122"/>
    </row>
    <row r="123" spans="1:28" ht="30.75" customHeight="1" thickTop="1" x14ac:dyDescent="0.2">
      <c r="A123" s="598" t="s">
        <v>996</v>
      </c>
      <c r="B123" s="137" t="s">
        <v>997</v>
      </c>
      <c r="C123" s="137" t="s">
        <v>41</v>
      </c>
      <c r="D123" s="137" t="s">
        <v>2227</v>
      </c>
      <c r="E123" s="137"/>
      <c r="F123" s="608" t="s">
        <v>998</v>
      </c>
      <c r="G123" s="137" t="s">
        <v>970</v>
      </c>
      <c r="H123" s="137" t="s">
        <v>971</v>
      </c>
      <c r="I123" s="621"/>
      <c r="J123" s="608" t="s">
        <v>39</v>
      </c>
      <c r="K123" s="622"/>
      <c r="L123" s="608">
        <v>0</v>
      </c>
      <c r="M123" s="563">
        <v>50960019000000</v>
      </c>
      <c r="N123" s="99">
        <v>0</v>
      </c>
      <c r="O123" s="99" t="s">
        <v>999</v>
      </c>
      <c r="P123" s="99" t="s">
        <v>1000</v>
      </c>
      <c r="Q123" s="99" t="s">
        <v>1001</v>
      </c>
      <c r="R123" s="99">
        <v>0</v>
      </c>
      <c r="S123" s="99">
        <v>0</v>
      </c>
      <c r="T123" s="102">
        <v>0</v>
      </c>
      <c r="U123" s="96"/>
      <c r="W123" s="252">
        <f t="shared" si="17"/>
        <v>365</v>
      </c>
      <c r="X123" s="96"/>
      <c r="Y123"/>
      <c r="Z123" s="232">
        <f t="shared" ca="1" si="18"/>
        <v>45728</v>
      </c>
      <c r="AA123">
        <f t="shared" ca="1" si="19"/>
        <v>-45363</v>
      </c>
      <c r="AB123"/>
    </row>
    <row r="124" spans="1:28" s="24" customFormat="1" ht="30.75" customHeight="1" thickBot="1" x14ac:dyDescent="0.25">
      <c r="A124" s="551" t="s">
        <v>1002</v>
      </c>
      <c r="B124" s="104" t="s">
        <v>1003</v>
      </c>
      <c r="C124" s="104" t="s">
        <v>41</v>
      </c>
      <c r="D124" s="104" t="s">
        <v>2226</v>
      </c>
      <c r="E124" s="104"/>
      <c r="F124" s="105" t="s">
        <v>245</v>
      </c>
      <c r="G124" s="104" t="s">
        <v>970</v>
      </c>
      <c r="H124" s="104" t="s">
        <v>971</v>
      </c>
      <c r="I124" s="284"/>
      <c r="J124" s="105" t="s">
        <v>39</v>
      </c>
      <c r="K124" s="369"/>
      <c r="L124" s="105">
        <v>0</v>
      </c>
      <c r="M124" s="562">
        <v>50960019000000</v>
      </c>
      <c r="N124" s="104">
        <v>0</v>
      </c>
      <c r="O124" s="104" t="s">
        <v>1004</v>
      </c>
      <c r="P124" s="104" t="s">
        <v>1005</v>
      </c>
      <c r="Q124" s="104" t="s">
        <v>1006</v>
      </c>
      <c r="R124" s="104">
        <v>0</v>
      </c>
      <c r="S124" s="104">
        <v>0</v>
      </c>
      <c r="T124" s="106">
        <v>0</v>
      </c>
      <c r="U124" s="248"/>
      <c r="W124" s="252">
        <f t="shared" si="17"/>
        <v>365</v>
      </c>
      <c r="X124" s="96"/>
      <c r="Y124"/>
      <c r="Z124" s="232">
        <f t="shared" ca="1" si="18"/>
        <v>45728</v>
      </c>
      <c r="AA124">
        <f t="shared" ca="1" si="19"/>
        <v>-45363</v>
      </c>
    </row>
    <row r="125" spans="1:28" s="38" customFormat="1" ht="30.75" customHeight="1" thickTop="1" x14ac:dyDescent="0.2">
      <c r="A125" s="568" t="s">
        <v>1007</v>
      </c>
      <c r="B125" s="116" t="s">
        <v>1008</v>
      </c>
      <c r="C125" s="116" t="s">
        <v>2381</v>
      </c>
      <c r="D125" s="116"/>
      <c r="E125" s="116"/>
      <c r="F125" s="117" t="s">
        <v>1009</v>
      </c>
      <c r="G125" s="108" t="s">
        <v>1010</v>
      </c>
      <c r="H125" s="108" t="s">
        <v>1011</v>
      </c>
      <c r="I125" s="300"/>
      <c r="J125" s="117" t="s">
        <v>2103</v>
      </c>
      <c r="K125" s="117"/>
      <c r="L125" s="117" t="s">
        <v>174</v>
      </c>
      <c r="M125" s="545">
        <v>50960020000000</v>
      </c>
      <c r="N125" s="116"/>
      <c r="O125" s="116" t="s">
        <v>1012</v>
      </c>
      <c r="P125" s="116" t="s">
        <v>1013</v>
      </c>
      <c r="Q125" s="116" t="s">
        <v>1014</v>
      </c>
      <c r="R125" s="116">
        <v>0</v>
      </c>
      <c r="S125" s="116">
        <v>0</v>
      </c>
      <c r="T125" s="118">
        <v>0</v>
      </c>
      <c r="U125" s="249" t="s">
        <v>2098</v>
      </c>
      <c r="W125" s="252">
        <f t="shared" si="17"/>
        <v>365</v>
      </c>
      <c r="X125" s="96"/>
      <c r="Y125"/>
      <c r="Z125" s="232">
        <f t="shared" ca="1" si="18"/>
        <v>45728</v>
      </c>
      <c r="AA125">
        <f t="shared" ca="1" si="19"/>
        <v>-45363</v>
      </c>
    </row>
    <row r="126" spans="1:28" ht="30.75" customHeight="1" x14ac:dyDescent="0.2">
      <c r="A126" s="481" t="s">
        <v>2437</v>
      </c>
      <c r="B126" s="99" t="s">
        <v>1035</v>
      </c>
      <c r="C126" s="99" t="s">
        <v>1126</v>
      </c>
      <c r="D126" s="99"/>
      <c r="E126" s="99"/>
      <c r="F126" s="101" t="s">
        <v>1036</v>
      </c>
      <c r="G126" s="99" t="s">
        <v>1010</v>
      </c>
      <c r="H126" s="99" t="s">
        <v>1011</v>
      </c>
      <c r="I126" s="200"/>
      <c r="J126" s="101" t="s">
        <v>310</v>
      </c>
      <c r="K126" s="101"/>
      <c r="L126" s="101" t="s">
        <v>2117</v>
      </c>
      <c r="M126" s="563">
        <v>50960020000000</v>
      </c>
      <c r="N126" s="99"/>
      <c r="O126" s="171"/>
      <c r="P126" s="171"/>
      <c r="Q126" s="171"/>
      <c r="R126" s="171"/>
      <c r="S126" s="171"/>
      <c r="T126" s="173"/>
      <c r="U126" s="96"/>
      <c r="W126" s="252">
        <f t="shared" si="17"/>
        <v>365</v>
      </c>
      <c r="X126" s="96"/>
      <c r="Y126"/>
      <c r="Z126" s="232">
        <f t="shared" ca="1" si="18"/>
        <v>45728</v>
      </c>
      <c r="AA126">
        <f t="shared" ca="1" si="19"/>
        <v>-45363</v>
      </c>
      <c r="AB126"/>
    </row>
    <row r="127" spans="1:28" ht="30.75" customHeight="1" x14ac:dyDescent="0.2">
      <c r="A127" s="549" t="s">
        <v>1020</v>
      </c>
      <c r="B127" s="99" t="s">
        <v>1021</v>
      </c>
      <c r="C127" s="99" t="s">
        <v>473</v>
      </c>
      <c r="D127" s="99"/>
      <c r="E127" s="99"/>
      <c r="F127" s="101" t="s">
        <v>1022</v>
      </c>
      <c r="G127" s="99" t="s">
        <v>1010</v>
      </c>
      <c r="H127" s="99" t="s">
        <v>1011</v>
      </c>
      <c r="I127" s="200"/>
      <c r="J127" s="101" t="s">
        <v>310</v>
      </c>
      <c r="K127" s="101"/>
      <c r="L127" s="101" t="s">
        <v>2117</v>
      </c>
      <c r="M127" s="563">
        <v>50960020000000</v>
      </c>
      <c r="N127" s="99"/>
      <c r="O127" s="99">
        <v>0</v>
      </c>
      <c r="P127" s="99">
        <v>0</v>
      </c>
      <c r="Q127" s="99" t="s">
        <v>1023</v>
      </c>
      <c r="R127" s="99">
        <v>0</v>
      </c>
      <c r="S127" s="99">
        <v>0</v>
      </c>
      <c r="T127" s="102">
        <v>0</v>
      </c>
      <c r="U127" s="96"/>
      <c r="W127" s="252">
        <f t="shared" si="17"/>
        <v>365</v>
      </c>
      <c r="X127" s="96"/>
      <c r="Y127"/>
      <c r="Z127" s="232">
        <f t="shared" ca="1" si="18"/>
        <v>45728</v>
      </c>
      <c r="AA127">
        <f t="shared" ca="1" si="19"/>
        <v>-45363</v>
      </c>
      <c r="AB127"/>
    </row>
    <row r="128" spans="1:28" ht="30.75" customHeight="1" x14ac:dyDescent="0.2">
      <c r="A128" s="549" t="s">
        <v>1024</v>
      </c>
      <c r="B128" s="99" t="s">
        <v>1025</v>
      </c>
      <c r="C128" s="99" t="s">
        <v>473</v>
      </c>
      <c r="D128" s="99"/>
      <c r="E128" s="99"/>
      <c r="F128" s="101" t="s">
        <v>266</v>
      </c>
      <c r="G128" s="99" t="s">
        <v>1010</v>
      </c>
      <c r="H128" s="99" t="s">
        <v>1011</v>
      </c>
      <c r="I128" s="200"/>
      <c r="J128" s="101" t="s">
        <v>310</v>
      </c>
      <c r="K128" s="101"/>
      <c r="L128" s="101" t="s">
        <v>2117</v>
      </c>
      <c r="M128" s="563">
        <v>50960020000000</v>
      </c>
      <c r="N128" s="99"/>
      <c r="O128" s="99">
        <v>0</v>
      </c>
      <c r="P128" s="99">
        <v>0</v>
      </c>
      <c r="Q128" s="99" t="s">
        <v>1026</v>
      </c>
      <c r="R128" s="99">
        <v>0</v>
      </c>
      <c r="S128" s="99">
        <v>0</v>
      </c>
      <c r="T128" s="102">
        <v>0</v>
      </c>
      <c r="U128" s="96"/>
      <c r="W128" s="252">
        <f t="shared" si="17"/>
        <v>365</v>
      </c>
      <c r="X128" s="96"/>
      <c r="Y128"/>
      <c r="Z128" s="232">
        <f t="shared" ca="1" si="18"/>
        <v>45728</v>
      </c>
      <c r="AA128">
        <f t="shared" ca="1" si="19"/>
        <v>-45363</v>
      </c>
      <c r="AB128"/>
    </row>
    <row r="129" spans="1:28" ht="30.75" customHeight="1" x14ac:dyDescent="0.2">
      <c r="A129" s="549" t="s">
        <v>1027</v>
      </c>
      <c r="B129" s="99" t="s">
        <v>1028</v>
      </c>
      <c r="C129" s="99" t="s">
        <v>2062</v>
      </c>
      <c r="D129" s="99" t="s">
        <v>269</v>
      </c>
      <c r="E129" s="99" t="s">
        <v>1126</v>
      </c>
      <c r="F129" s="101" t="s">
        <v>249</v>
      </c>
      <c r="G129" s="99" t="s">
        <v>1010</v>
      </c>
      <c r="H129" s="99" t="s">
        <v>1011</v>
      </c>
      <c r="I129" s="233"/>
      <c r="J129" s="101" t="s">
        <v>39</v>
      </c>
      <c r="K129" s="411"/>
      <c r="L129" s="101" t="s">
        <v>2117</v>
      </c>
      <c r="M129" s="563">
        <v>50960020000000</v>
      </c>
      <c r="N129" s="99"/>
      <c r="O129" s="99" t="s">
        <v>1029</v>
      </c>
      <c r="P129" s="99" t="s">
        <v>1030</v>
      </c>
      <c r="Q129" s="99" t="s">
        <v>1031</v>
      </c>
      <c r="R129" s="99">
        <v>0</v>
      </c>
      <c r="S129" s="99">
        <v>0</v>
      </c>
      <c r="T129" s="102">
        <v>0</v>
      </c>
      <c r="U129" s="96" t="s">
        <v>2099</v>
      </c>
      <c r="W129" s="252">
        <f t="shared" si="17"/>
        <v>365</v>
      </c>
      <c r="X129" s="96"/>
      <c r="Y129"/>
      <c r="Z129" s="232">
        <f t="shared" ca="1" si="18"/>
        <v>45728</v>
      </c>
      <c r="AA129">
        <f t="shared" ca="1" si="19"/>
        <v>-45363</v>
      </c>
      <c r="AB129"/>
    </row>
    <row r="130" spans="1:28" ht="30.75" customHeight="1" x14ac:dyDescent="0.2">
      <c r="A130" s="549" t="s">
        <v>1032</v>
      </c>
      <c r="B130" s="99" t="s">
        <v>1033</v>
      </c>
      <c r="C130" s="99" t="s">
        <v>505</v>
      </c>
      <c r="D130" s="99"/>
      <c r="E130" s="99"/>
      <c r="F130" s="101" t="s">
        <v>416</v>
      </c>
      <c r="G130" s="99" t="s">
        <v>1010</v>
      </c>
      <c r="H130" s="99" t="s">
        <v>1011</v>
      </c>
      <c r="I130" s="200"/>
      <c r="J130" s="101" t="s">
        <v>310</v>
      </c>
      <c r="K130" s="101"/>
      <c r="L130" s="101" t="s">
        <v>506</v>
      </c>
      <c r="M130" s="563">
        <v>50960020000000</v>
      </c>
      <c r="N130" s="99"/>
      <c r="O130" s="99">
        <v>0</v>
      </c>
      <c r="P130" s="99">
        <v>0</v>
      </c>
      <c r="Q130" s="99" t="s">
        <v>1034</v>
      </c>
      <c r="R130" s="99">
        <v>0</v>
      </c>
      <c r="S130" s="99">
        <v>0</v>
      </c>
      <c r="T130" s="102">
        <v>0</v>
      </c>
      <c r="U130" s="96"/>
      <c r="W130" s="252">
        <f t="shared" si="17"/>
        <v>365</v>
      </c>
      <c r="X130" s="96"/>
      <c r="Y130"/>
      <c r="Z130" s="232">
        <f t="shared" ca="1" si="18"/>
        <v>45728</v>
      </c>
      <c r="AA130">
        <f t="shared" ca="1" si="19"/>
        <v>-45363</v>
      </c>
      <c r="AB130"/>
    </row>
    <row r="131" spans="1:28" ht="30.75" customHeight="1" x14ac:dyDescent="0.2">
      <c r="A131" s="549" t="s">
        <v>1015</v>
      </c>
      <c r="B131" s="99" t="s">
        <v>1016</v>
      </c>
      <c r="C131" s="99" t="s">
        <v>505</v>
      </c>
      <c r="D131" s="99"/>
      <c r="E131" s="99"/>
      <c r="F131" s="101" t="s">
        <v>1017</v>
      </c>
      <c r="G131" s="99" t="s">
        <v>1010</v>
      </c>
      <c r="H131" s="99" t="s">
        <v>1011</v>
      </c>
      <c r="I131" s="200"/>
      <c r="J131" s="101" t="s">
        <v>310</v>
      </c>
      <c r="K131" s="101"/>
      <c r="L131" s="101" t="s">
        <v>506</v>
      </c>
      <c r="M131" s="563">
        <v>50960020000000</v>
      </c>
      <c r="N131" s="99"/>
      <c r="O131" s="99" t="s">
        <v>1018</v>
      </c>
      <c r="P131" s="99">
        <v>0</v>
      </c>
      <c r="Q131" s="99" t="s">
        <v>1019</v>
      </c>
      <c r="R131" s="99">
        <v>0</v>
      </c>
      <c r="S131" s="99">
        <v>0</v>
      </c>
      <c r="T131" s="102">
        <v>0</v>
      </c>
      <c r="U131" s="96"/>
      <c r="W131" s="252">
        <f t="shared" si="17"/>
        <v>365</v>
      </c>
      <c r="X131" s="96"/>
      <c r="Y131"/>
      <c r="Z131" s="232">
        <f t="shared" ca="1" si="18"/>
        <v>45728</v>
      </c>
      <c r="AA131">
        <f t="shared" ca="1" si="19"/>
        <v>-45363</v>
      </c>
      <c r="AB131"/>
    </row>
    <row r="132" spans="1:28" ht="30.75" customHeight="1" thickBot="1" x14ac:dyDescent="0.25">
      <c r="A132" s="554" t="s">
        <v>1037</v>
      </c>
      <c r="B132" s="229" t="s">
        <v>1038</v>
      </c>
      <c r="C132" s="229" t="s">
        <v>59</v>
      </c>
      <c r="D132" s="229" t="s">
        <v>2342</v>
      </c>
      <c r="E132" s="229" t="s">
        <v>505</v>
      </c>
      <c r="F132" s="486" t="s">
        <v>1039</v>
      </c>
      <c r="G132" s="229" t="s">
        <v>1010</v>
      </c>
      <c r="H132" s="229" t="s">
        <v>1011</v>
      </c>
      <c r="I132" s="569"/>
      <c r="J132" s="486" t="s">
        <v>39</v>
      </c>
      <c r="K132" s="570"/>
      <c r="L132" s="486" t="s">
        <v>506</v>
      </c>
      <c r="M132" s="563">
        <v>50960020000000</v>
      </c>
      <c r="N132" s="99"/>
      <c r="O132" s="99" t="s">
        <v>1040</v>
      </c>
      <c r="P132" s="99" t="s">
        <v>1041</v>
      </c>
      <c r="Q132" s="99" t="s">
        <v>1042</v>
      </c>
      <c r="R132" s="99">
        <v>0</v>
      </c>
      <c r="S132" s="99">
        <v>0</v>
      </c>
      <c r="T132" s="102">
        <v>0</v>
      </c>
      <c r="U132" s="96"/>
      <c r="W132" s="252">
        <f t="shared" si="17"/>
        <v>365</v>
      </c>
      <c r="X132" s="96"/>
      <c r="Y132"/>
      <c r="Z132" s="232">
        <f t="shared" ca="1" si="18"/>
        <v>45728</v>
      </c>
      <c r="AA132">
        <f t="shared" ca="1" si="19"/>
        <v>-45363</v>
      </c>
      <c r="AB132"/>
    </row>
    <row r="133" spans="1:28" ht="30.75" customHeight="1" thickTop="1" thickBot="1" x14ac:dyDescent="0.25">
      <c r="A133" s="609" t="s">
        <v>1043</v>
      </c>
      <c r="B133" s="610" t="s">
        <v>1044</v>
      </c>
      <c r="C133" s="610" t="s">
        <v>48</v>
      </c>
      <c r="D133" s="610" t="s">
        <v>90</v>
      </c>
      <c r="E133" s="610"/>
      <c r="F133" s="611" t="s">
        <v>1045</v>
      </c>
      <c r="G133" s="610" t="s">
        <v>1010</v>
      </c>
      <c r="H133" s="610" t="s">
        <v>1011</v>
      </c>
      <c r="I133" s="619"/>
      <c r="J133" s="611" t="s">
        <v>39</v>
      </c>
      <c r="K133" s="620"/>
      <c r="L133" s="611"/>
      <c r="M133" s="562">
        <v>50960020000000</v>
      </c>
      <c r="N133" s="104">
        <v>0</v>
      </c>
      <c r="O133" s="104" t="s">
        <v>1046</v>
      </c>
      <c r="P133" s="104" t="s">
        <v>1047</v>
      </c>
      <c r="Q133" s="104" t="s">
        <v>1048</v>
      </c>
      <c r="R133" s="104">
        <v>0</v>
      </c>
      <c r="S133" s="104">
        <v>0</v>
      </c>
      <c r="T133" s="106">
        <v>0</v>
      </c>
      <c r="U133" s="96"/>
      <c r="W133" s="252">
        <f t="shared" si="17"/>
        <v>365</v>
      </c>
      <c r="X133" s="96"/>
      <c r="Y133"/>
      <c r="Z133" s="232">
        <f t="shared" ca="1" si="18"/>
        <v>45728</v>
      </c>
      <c r="AA133">
        <f t="shared" ca="1" si="19"/>
        <v>-45363</v>
      </c>
      <c r="AB133"/>
    </row>
    <row r="134" spans="1:28" ht="30.75" customHeight="1" thickTop="1" x14ac:dyDescent="0.2">
      <c r="A134" s="548" t="s">
        <v>1049</v>
      </c>
      <c r="B134" s="108" t="s">
        <v>2442</v>
      </c>
      <c r="C134" s="108" t="s">
        <v>2062</v>
      </c>
      <c r="D134" s="108" t="s">
        <v>269</v>
      </c>
      <c r="E134" s="108" t="s">
        <v>2379</v>
      </c>
      <c r="F134" s="109" t="s">
        <v>145</v>
      </c>
      <c r="G134" s="108" t="s">
        <v>1050</v>
      </c>
      <c r="H134" s="108" t="s">
        <v>1051</v>
      </c>
      <c r="I134" s="275"/>
      <c r="J134" s="109" t="s">
        <v>39</v>
      </c>
      <c r="K134" s="459"/>
      <c r="L134" s="109" t="s">
        <v>174</v>
      </c>
      <c r="M134" s="545">
        <v>50960021000000</v>
      </c>
      <c r="N134" s="108"/>
      <c r="O134" s="108" t="s">
        <v>1052</v>
      </c>
      <c r="P134" s="108">
        <v>0</v>
      </c>
      <c r="Q134" s="108" t="s">
        <v>1053</v>
      </c>
      <c r="R134" s="108">
        <v>0</v>
      </c>
      <c r="S134" s="108">
        <v>0</v>
      </c>
      <c r="T134" s="111">
        <v>0</v>
      </c>
      <c r="U134" s="96"/>
      <c r="W134" s="252">
        <f t="shared" si="17"/>
        <v>365</v>
      </c>
      <c r="X134" s="96"/>
      <c r="Y134"/>
      <c r="Z134" s="232">
        <f t="shared" ca="1" si="18"/>
        <v>45728</v>
      </c>
      <c r="AA134">
        <f t="shared" ca="1" si="19"/>
        <v>-45363</v>
      </c>
      <c r="AB134"/>
    </row>
    <row r="135" spans="1:28" ht="30.75" customHeight="1" x14ac:dyDescent="0.2">
      <c r="A135" s="549" t="s">
        <v>1054</v>
      </c>
      <c r="B135" s="99" t="s">
        <v>1055</v>
      </c>
      <c r="C135" s="99" t="s">
        <v>473</v>
      </c>
      <c r="D135" s="99"/>
      <c r="E135" s="99"/>
      <c r="F135" s="101" t="s">
        <v>746</v>
      </c>
      <c r="G135" s="99" t="s">
        <v>1050</v>
      </c>
      <c r="H135" s="99" t="s">
        <v>1051</v>
      </c>
      <c r="I135" s="200"/>
      <c r="J135" s="101" t="s">
        <v>310</v>
      </c>
      <c r="K135" s="101"/>
      <c r="L135" s="101" t="s">
        <v>317</v>
      </c>
      <c r="M135" s="563">
        <v>50960021000000</v>
      </c>
      <c r="N135" s="99"/>
      <c r="O135" s="99" t="s">
        <v>1056</v>
      </c>
      <c r="P135" s="99">
        <v>0</v>
      </c>
      <c r="Q135" s="99" t="s">
        <v>1057</v>
      </c>
      <c r="R135" s="99">
        <v>0</v>
      </c>
      <c r="S135" s="99">
        <v>0</v>
      </c>
      <c r="T135" s="102">
        <v>0</v>
      </c>
      <c r="U135" s="96"/>
      <c r="W135" s="252">
        <f t="shared" si="17"/>
        <v>365</v>
      </c>
      <c r="X135" s="96"/>
      <c r="Y135"/>
      <c r="Z135" s="232">
        <f t="shared" ca="1" si="18"/>
        <v>45728</v>
      </c>
      <c r="AA135">
        <f t="shared" ca="1" si="19"/>
        <v>-45363</v>
      </c>
      <c r="AB135"/>
    </row>
    <row r="136" spans="1:28" ht="30.75" customHeight="1" x14ac:dyDescent="0.2">
      <c r="A136" s="549" t="s">
        <v>1058</v>
      </c>
      <c r="B136" s="99" t="s">
        <v>2357</v>
      </c>
      <c r="C136" s="99" t="s">
        <v>473</v>
      </c>
      <c r="D136" s="99"/>
      <c r="E136" s="99"/>
      <c r="F136" s="101" t="s">
        <v>1059</v>
      </c>
      <c r="G136" s="99" t="s">
        <v>1050</v>
      </c>
      <c r="H136" s="99" t="s">
        <v>1051</v>
      </c>
      <c r="I136" s="200"/>
      <c r="J136" s="101" t="s">
        <v>310</v>
      </c>
      <c r="K136" s="101"/>
      <c r="L136" s="101" t="s">
        <v>317</v>
      </c>
      <c r="M136" s="563">
        <v>50960021000000</v>
      </c>
      <c r="N136" s="99"/>
      <c r="O136" s="99"/>
      <c r="P136" s="99"/>
      <c r="Q136" s="99"/>
      <c r="R136" s="99"/>
      <c r="S136" s="99"/>
      <c r="T136" s="102"/>
      <c r="U136" s="96" t="s">
        <v>2358</v>
      </c>
      <c r="W136" s="252">
        <f t="shared" si="17"/>
        <v>365</v>
      </c>
      <c r="X136" s="96"/>
      <c r="Y136"/>
      <c r="Z136" s="232">
        <f t="shared" ca="1" si="18"/>
        <v>45728</v>
      </c>
      <c r="AA136">
        <f t="shared" ca="1" si="19"/>
        <v>-45363</v>
      </c>
      <c r="AB136"/>
    </row>
    <row r="137" spans="1:28" ht="30.75" customHeight="1" x14ac:dyDescent="0.2">
      <c r="A137" s="549" t="s">
        <v>1060</v>
      </c>
      <c r="B137" s="99" t="s">
        <v>1061</v>
      </c>
      <c r="C137" s="99" t="s">
        <v>44</v>
      </c>
      <c r="D137" s="99" t="s">
        <v>269</v>
      </c>
      <c r="E137" s="99" t="s">
        <v>1126</v>
      </c>
      <c r="F137" s="101" t="s">
        <v>146</v>
      </c>
      <c r="G137" s="99" t="s">
        <v>1050</v>
      </c>
      <c r="H137" s="99" t="s">
        <v>1051</v>
      </c>
      <c r="I137" s="233"/>
      <c r="J137" s="101" t="s">
        <v>39</v>
      </c>
      <c r="K137" s="411"/>
      <c r="L137" s="101" t="s">
        <v>317</v>
      </c>
      <c r="M137" s="563">
        <v>50960021000000</v>
      </c>
      <c r="N137" s="99"/>
      <c r="O137" s="99" t="s">
        <v>2077</v>
      </c>
      <c r="P137" s="99" t="s">
        <v>1062</v>
      </c>
      <c r="Q137" s="99" t="s">
        <v>1063</v>
      </c>
      <c r="R137" s="99">
        <v>0</v>
      </c>
      <c r="S137" s="99">
        <v>0</v>
      </c>
      <c r="T137" s="102">
        <v>0</v>
      </c>
      <c r="U137" s="96"/>
      <c r="W137" s="252">
        <f t="shared" si="17"/>
        <v>365</v>
      </c>
      <c r="X137" s="96"/>
      <c r="Y137"/>
      <c r="Z137" s="232">
        <f t="shared" ca="1" si="18"/>
        <v>45728</v>
      </c>
      <c r="AA137">
        <f t="shared" ca="1" si="19"/>
        <v>-45363</v>
      </c>
      <c r="AB137"/>
    </row>
    <row r="138" spans="1:28" ht="30.75" customHeight="1" x14ac:dyDescent="0.2">
      <c r="A138" s="549" t="s">
        <v>1070</v>
      </c>
      <c r="B138" s="99" t="s">
        <v>1071</v>
      </c>
      <c r="C138" s="99" t="s">
        <v>473</v>
      </c>
      <c r="D138" s="99"/>
      <c r="E138" s="99"/>
      <c r="F138" s="101" t="s">
        <v>1072</v>
      </c>
      <c r="G138" s="99" t="s">
        <v>1050</v>
      </c>
      <c r="H138" s="99" t="s">
        <v>1051</v>
      </c>
      <c r="I138" s="200"/>
      <c r="J138" s="101" t="s">
        <v>310</v>
      </c>
      <c r="K138" s="101"/>
      <c r="L138" s="101" t="s">
        <v>317</v>
      </c>
      <c r="M138" s="563">
        <v>50960021000000</v>
      </c>
      <c r="N138" s="99"/>
      <c r="O138" s="99" t="s">
        <v>1073</v>
      </c>
      <c r="P138" s="99">
        <v>0</v>
      </c>
      <c r="Q138" s="99" t="s">
        <v>1074</v>
      </c>
      <c r="R138" s="99">
        <v>0</v>
      </c>
      <c r="S138" s="99">
        <v>0</v>
      </c>
      <c r="T138" s="102">
        <v>0</v>
      </c>
      <c r="U138" s="96"/>
      <c r="W138" s="252">
        <f t="shared" si="17"/>
        <v>365</v>
      </c>
      <c r="X138" s="96"/>
      <c r="Y138"/>
      <c r="Z138" s="232">
        <f t="shared" ca="1" si="18"/>
        <v>45728</v>
      </c>
      <c r="AA138">
        <f t="shared" ca="1" si="19"/>
        <v>-45363</v>
      </c>
      <c r="AB138"/>
    </row>
    <row r="139" spans="1:28" ht="30.75" customHeight="1" x14ac:dyDescent="0.2">
      <c r="A139" s="549" t="s">
        <v>1064</v>
      </c>
      <c r="B139" s="99" t="s">
        <v>1065</v>
      </c>
      <c r="C139" s="99" t="s">
        <v>59</v>
      </c>
      <c r="D139" s="99" t="s">
        <v>2342</v>
      </c>
      <c r="E139" s="99" t="s">
        <v>505</v>
      </c>
      <c r="F139" s="101" t="s">
        <v>1066</v>
      </c>
      <c r="G139" s="99" t="s">
        <v>1050</v>
      </c>
      <c r="H139" s="99" t="s">
        <v>1051</v>
      </c>
      <c r="I139" s="290"/>
      <c r="J139" s="101" t="s">
        <v>39</v>
      </c>
      <c r="K139" s="473"/>
      <c r="L139" s="101" t="s">
        <v>506</v>
      </c>
      <c r="M139" s="563">
        <v>50960021000000</v>
      </c>
      <c r="N139" s="99"/>
      <c r="O139" s="99" t="s">
        <v>1067</v>
      </c>
      <c r="P139" s="99" t="s">
        <v>1068</v>
      </c>
      <c r="Q139" s="99" t="s">
        <v>1069</v>
      </c>
      <c r="R139" s="99">
        <v>0</v>
      </c>
      <c r="S139" s="99">
        <v>0</v>
      </c>
      <c r="T139" s="102">
        <v>0</v>
      </c>
      <c r="U139" s="96"/>
      <c r="W139" s="252">
        <f t="shared" si="17"/>
        <v>365</v>
      </c>
      <c r="X139" s="96"/>
      <c r="Y139"/>
      <c r="Z139" s="232">
        <f t="shared" ca="1" si="18"/>
        <v>45728</v>
      </c>
      <c r="AA139">
        <f t="shared" ca="1" si="19"/>
        <v>-45363</v>
      </c>
      <c r="AB139"/>
    </row>
    <row r="140" spans="1:28" ht="30.75" customHeight="1" x14ac:dyDescent="0.2">
      <c r="A140" s="549" t="s">
        <v>1075</v>
      </c>
      <c r="B140" s="99" t="s">
        <v>1076</v>
      </c>
      <c r="C140" s="99" t="s">
        <v>579</v>
      </c>
      <c r="D140" s="99"/>
      <c r="E140" s="99"/>
      <c r="F140" s="101" t="s">
        <v>1077</v>
      </c>
      <c r="G140" s="99" t="s">
        <v>1050</v>
      </c>
      <c r="H140" s="99" t="s">
        <v>1051</v>
      </c>
      <c r="I140" s="200"/>
      <c r="J140" s="101" t="s">
        <v>310</v>
      </c>
      <c r="K140" s="101"/>
      <c r="L140" s="101" t="s">
        <v>506</v>
      </c>
      <c r="M140" s="563">
        <v>50960021000000</v>
      </c>
      <c r="N140" s="99"/>
      <c r="O140" s="99" t="s">
        <v>1078</v>
      </c>
      <c r="P140" s="99">
        <v>0</v>
      </c>
      <c r="Q140" s="99" t="s">
        <v>1079</v>
      </c>
      <c r="R140" s="99">
        <v>0</v>
      </c>
      <c r="S140" s="99">
        <v>0</v>
      </c>
      <c r="T140" s="102">
        <v>0</v>
      </c>
      <c r="U140" s="96"/>
      <c r="W140" s="252">
        <f t="shared" si="17"/>
        <v>365</v>
      </c>
      <c r="X140" s="96"/>
      <c r="Y140"/>
      <c r="Z140" s="232">
        <f t="shared" ca="1" si="18"/>
        <v>45728</v>
      </c>
      <c r="AA140">
        <f t="shared" ca="1" si="19"/>
        <v>-45363</v>
      </c>
      <c r="AB140"/>
    </row>
    <row r="141" spans="1:28" ht="30.75" customHeight="1" thickBot="1" x14ac:dyDescent="0.25">
      <c r="A141" s="467" t="s">
        <v>2421</v>
      </c>
      <c r="B141" s="120" t="s">
        <v>1080</v>
      </c>
      <c r="C141" s="104" t="s">
        <v>505</v>
      </c>
      <c r="D141" s="104"/>
      <c r="E141" s="104"/>
      <c r="F141" s="121" t="s">
        <v>1081</v>
      </c>
      <c r="G141" s="104" t="s">
        <v>1050</v>
      </c>
      <c r="H141" s="104" t="s">
        <v>1051</v>
      </c>
      <c r="I141" s="238"/>
      <c r="J141" s="105" t="s">
        <v>310</v>
      </c>
      <c r="K141" s="105"/>
      <c r="L141" s="105" t="s">
        <v>506</v>
      </c>
      <c r="M141" s="562">
        <v>50960021000000</v>
      </c>
      <c r="N141" s="104"/>
      <c r="O141" s="120">
        <v>0</v>
      </c>
      <c r="P141" s="120">
        <v>0</v>
      </c>
      <c r="Q141" s="120" t="s">
        <v>1082</v>
      </c>
      <c r="R141" s="120">
        <v>0</v>
      </c>
      <c r="S141" s="120">
        <v>0</v>
      </c>
      <c r="T141" s="123">
        <v>0</v>
      </c>
      <c r="U141" s="96" t="s">
        <v>1083</v>
      </c>
      <c r="W141" s="252">
        <f t="shared" si="17"/>
        <v>365</v>
      </c>
      <c r="X141" s="96"/>
      <c r="Y141"/>
      <c r="Z141" s="232">
        <f t="shared" ca="1" si="18"/>
        <v>45728</v>
      </c>
      <c r="AA141">
        <f t="shared" ca="1" si="19"/>
        <v>-45363</v>
      </c>
      <c r="AB141"/>
    </row>
    <row r="142" spans="1:28" ht="30.75" customHeight="1" thickTop="1" x14ac:dyDescent="0.2">
      <c r="A142" s="548" t="s">
        <v>1084</v>
      </c>
      <c r="B142" s="108" t="s">
        <v>1085</v>
      </c>
      <c r="C142" s="108" t="s">
        <v>2096</v>
      </c>
      <c r="D142" s="108" t="s">
        <v>123</v>
      </c>
      <c r="E142" s="108" t="s">
        <v>2379</v>
      </c>
      <c r="F142" s="109" t="s">
        <v>153</v>
      </c>
      <c r="G142" s="108" t="s">
        <v>1086</v>
      </c>
      <c r="H142" s="108" t="s">
        <v>1087</v>
      </c>
      <c r="I142" s="296"/>
      <c r="J142" s="109" t="s">
        <v>39</v>
      </c>
      <c r="K142" s="493"/>
      <c r="L142" s="109" t="s">
        <v>174</v>
      </c>
      <c r="M142" s="545">
        <v>50960022000000</v>
      </c>
      <c r="N142" s="108"/>
      <c r="O142" s="108" t="s">
        <v>1088</v>
      </c>
      <c r="P142" s="108" t="s">
        <v>1089</v>
      </c>
      <c r="Q142" s="108" t="s">
        <v>1090</v>
      </c>
      <c r="R142" s="108">
        <v>0</v>
      </c>
      <c r="S142" s="108">
        <v>0</v>
      </c>
      <c r="T142" s="111">
        <v>0</v>
      </c>
      <c r="U142" s="96"/>
      <c r="W142" s="252">
        <f t="shared" si="17"/>
        <v>365</v>
      </c>
      <c r="X142" s="96"/>
      <c r="Y142"/>
      <c r="Z142" s="232">
        <f t="shared" ca="1" si="18"/>
        <v>45728</v>
      </c>
      <c r="AA142">
        <f t="shared" ca="1" si="19"/>
        <v>-45363</v>
      </c>
      <c r="AB142"/>
    </row>
    <row r="143" spans="1:28" ht="30.75" customHeight="1" x14ac:dyDescent="0.2">
      <c r="A143" s="549" t="s">
        <v>1091</v>
      </c>
      <c r="B143" s="99" t="s">
        <v>1092</v>
      </c>
      <c r="C143" s="99" t="s">
        <v>2073</v>
      </c>
      <c r="D143" s="99" t="s">
        <v>2342</v>
      </c>
      <c r="E143" s="99" t="s">
        <v>1126</v>
      </c>
      <c r="F143" s="101" t="s">
        <v>134</v>
      </c>
      <c r="G143" s="99" t="s">
        <v>1086</v>
      </c>
      <c r="H143" s="99" t="s">
        <v>1087</v>
      </c>
      <c r="I143" s="290"/>
      <c r="J143" s="101" t="s">
        <v>39</v>
      </c>
      <c r="K143" s="473"/>
      <c r="L143" s="101" t="s">
        <v>317</v>
      </c>
      <c r="M143" s="563">
        <v>50960022000000</v>
      </c>
      <c r="N143" s="99"/>
      <c r="O143" s="99" t="s">
        <v>1093</v>
      </c>
      <c r="P143" s="99" t="s">
        <v>1094</v>
      </c>
      <c r="Q143" s="99" t="s">
        <v>1095</v>
      </c>
      <c r="R143" s="99">
        <v>0</v>
      </c>
      <c r="S143" s="99">
        <v>0</v>
      </c>
      <c r="T143" s="102">
        <v>0</v>
      </c>
      <c r="U143" s="96"/>
      <c r="W143" s="252">
        <f t="shared" si="17"/>
        <v>365</v>
      </c>
      <c r="X143" s="96"/>
      <c r="Y143"/>
      <c r="Z143" s="232">
        <f t="shared" ca="1" si="18"/>
        <v>45728</v>
      </c>
      <c r="AA143">
        <f t="shared" ca="1" si="19"/>
        <v>-45363</v>
      </c>
      <c r="AB143"/>
    </row>
    <row r="144" spans="1:28" ht="30.75" customHeight="1" x14ac:dyDescent="0.2">
      <c r="A144" s="549" t="s">
        <v>1096</v>
      </c>
      <c r="B144" s="99" t="s">
        <v>1097</v>
      </c>
      <c r="C144" s="99" t="s">
        <v>473</v>
      </c>
      <c r="D144" s="99"/>
      <c r="E144" s="99"/>
      <c r="F144" s="101" t="s">
        <v>504</v>
      </c>
      <c r="G144" s="99" t="s">
        <v>1086</v>
      </c>
      <c r="H144" s="99" t="s">
        <v>1087</v>
      </c>
      <c r="I144" s="200"/>
      <c r="J144" s="101" t="s">
        <v>310</v>
      </c>
      <c r="K144" s="101"/>
      <c r="L144" s="101" t="s">
        <v>317</v>
      </c>
      <c r="M144" s="563">
        <v>50960022000000</v>
      </c>
      <c r="N144" s="99"/>
      <c r="O144" s="99" t="s">
        <v>1098</v>
      </c>
      <c r="P144" s="99">
        <v>0</v>
      </c>
      <c r="Q144" s="99" t="s">
        <v>1099</v>
      </c>
      <c r="R144" s="99">
        <v>0</v>
      </c>
      <c r="S144" s="99">
        <v>0</v>
      </c>
      <c r="T144" s="102">
        <v>0</v>
      </c>
      <c r="U144" s="96"/>
      <c r="W144" s="252">
        <f t="shared" si="17"/>
        <v>365</v>
      </c>
      <c r="X144" s="96"/>
      <c r="Y144"/>
      <c r="Z144" s="232">
        <f t="shared" ca="1" si="18"/>
        <v>45728</v>
      </c>
      <c r="AA144">
        <f t="shared" ca="1" si="19"/>
        <v>-45363</v>
      </c>
      <c r="AB144"/>
    </row>
    <row r="145" spans="1:28" ht="30.75" customHeight="1" x14ac:dyDescent="0.2">
      <c r="A145" s="549" t="s">
        <v>1100</v>
      </c>
      <c r="B145" s="99" t="s">
        <v>1101</v>
      </c>
      <c r="C145" s="99" t="s">
        <v>473</v>
      </c>
      <c r="D145" s="99"/>
      <c r="E145" s="99"/>
      <c r="F145" s="101" t="s">
        <v>1102</v>
      </c>
      <c r="G145" s="99" t="s">
        <v>1086</v>
      </c>
      <c r="H145" s="99" t="s">
        <v>1087</v>
      </c>
      <c r="I145" s="200"/>
      <c r="J145" s="101" t="s">
        <v>310</v>
      </c>
      <c r="K145" s="101"/>
      <c r="L145" s="101" t="s">
        <v>317</v>
      </c>
      <c r="M145" s="563">
        <v>50960022000000</v>
      </c>
      <c r="N145" s="99"/>
      <c r="O145" s="99">
        <v>0</v>
      </c>
      <c r="P145" s="99">
        <v>0</v>
      </c>
      <c r="Q145" s="99" t="s">
        <v>1103</v>
      </c>
      <c r="R145" s="99">
        <v>0</v>
      </c>
      <c r="S145" s="99">
        <v>0</v>
      </c>
      <c r="T145" s="102">
        <v>0</v>
      </c>
      <c r="U145" s="96"/>
      <c r="W145" s="252">
        <f t="shared" si="17"/>
        <v>365</v>
      </c>
      <c r="X145" s="96"/>
      <c r="Y145"/>
      <c r="Z145" s="232">
        <f t="shared" ca="1" si="18"/>
        <v>45728</v>
      </c>
      <c r="AA145">
        <f t="shared" ca="1" si="19"/>
        <v>-45363</v>
      </c>
      <c r="AB145"/>
    </row>
    <row r="146" spans="1:28" ht="30.75" customHeight="1" x14ac:dyDescent="0.2">
      <c r="A146" s="481" t="s">
        <v>2422</v>
      </c>
      <c r="B146" s="112" t="s">
        <v>1110</v>
      </c>
      <c r="C146" s="99" t="s">
        <v>473</v>
      </c>
      <c r="D146" s="99"/>
      <c r="E146" s="99"/>
      <c r="F146" s="113" t="s">
        <v>1111</v>
      </c>
      <c r="G146" s="99" t="s">
        <v>1086</v>
      </c>
      <c r="H146" s="99" t="s">
        <v>1087</v>
      </c>
      <c r="I146" s="200"/>
      <c r="J146" s="101" t="s">
        <v>310</v>
      </c>
      <c r="K146" s="101"/>
      <c r="L146" s="101" t="s">
        <v>317</v>
      </c>
      <c r="M146" s="563">
        <v>50960022000000</v>
      </c>
      <c r="N146" s="99"/>
      <c r="O146" s="112">
        <v>0</v>
      </c>
      <c r="P146" s="112">
        <v>0</v>
      </c>
      <c r="Q146" s="112"/>
      <c r="R146" s="112">
        <v>0</v>
      </c>
      <c r="S146" s="112">
        <v>0</v>
      </c>
      <c r="T146" s="115">
        <v>0</v>
      </c>
      <c r="U146" s="96" t="s">
        <v>2310</v>
      </c>
      <c r="W146" s="252">
        <f t="shared" si="17"/>
        <v>365</v>
      </c>
      <c r="X146" s="96"/>
      <c r="Y146"/>
      <c r="Z146" s="232">
        <f t="shared" ca="1" si="18"/>
        <v>45728</v>
      </c>
      <c r="AA146">
        <f t="shared" ca="1" si="19"/>
        <v>-45363</v>
      </c>
      <c r="AB146"/>
    </row>
    <row r="147" spans="1:28" ht="30.75" customHeight="1" x14ac:dyDescent="0.2">
      <c r="A147" s="549" t="s">
        <v>1104</v>
      </c>
      <c r="B147" s="99" t="s">
        <v>1105</v>
      </c>
      <c r="C147" s="99" t="s">
        <v>505</v>
      </c>
      <c r="D147" s="99"/>
      <c r="E147" s="99"/>
      <c r="F147" s="101" t="s">
        <v>1106</v>
      </c>
      <c r="G147" s="99" t="s">
        <v>1086</v>
      </c>
      <c r="H147" s="99" t="s">
        <v>1087</v>
      </c>
      <c r="I147" s="200"/>
      <c r="J147" s="101" t="s">
        <v>310</v>
      </c>
      <c r="K147" s="101"/>
      <c r="L147" s="101" t="s">
        <v>506</v>
      </c>
      <c r="M147" s="563">
        <v>50960022000000</v>
      </c>
      <c r="N147" s="99"/>
      <c r="O147" s="99" t="s">
        <v>1107</v>
      </c>
      <c r="P147" s="99" t="s">
        <v>1108</v>
      </c>
      <c r="Q147" s="99" t="s">
        <v>1109</v>
      </c>
      <c r="R147" s="99">
        <v>0</v>
      </c>
      <c r="S147" s="99">
        <v>0</v>
      </c>
      <c r="T147" s="102">
        <v>0</v>
      </c>
      <c r="U147" s="96"/>
      <c r="W147" s="252">
        <f t="shared" si="17"/>
        <v>365</v>
      </c>
      <c r="X147" s="96"/>
      <c r="Y147"/>
      <c r="Z147" s="232">
        <f t="shared" ca="1" si="18"/>
        <v>45728</v>
      </c>
      <c r="AA147">
        <f t="shared" ca="1" si="19"/>
        <v>-45363</v>
      </c>
      <c r="AB147"/>
    </row>
    <row r="148" spans="1:28" ht="30.75" customHeight="1" thickBot="1" x14ac:dyDescent="0.25">
      <c r="A148" s="582" t="s">
        <v>2423</v>
      </c>
      <c r="B148" s="229" t="s">
        <v>2359</v>
      </c>
      <c r="C148" s="229" t="s">
        <v>505</v>
      </c>
      <c r="D148" s="229"/>
      <c r="E148" s="229"/>
      <c r="F148" s="486"/>
      <c r="G148" s="229" t="s">
        <v>1086</v>
      </c>
      <c r="H148" s="229" t="s">
        <v>1087</v>
      </c>
      <c r="I148" s="487"/>
      <c r="J148" s="486" t="s">
        <v>310</v>
      </c>
      <c r="K148" s="486"/>
      <c r="L148" s="486" t="s">
        <v>506</v>
      </c>
      <c r="M148" s="563">
        <v>50960022000000</v>
      </c>
      <c r="N148" s="99"/>
      <c r="O148" s="99"/>
      <c r="P148" s="99"/>
      <c r="Q148" s="99"/>
      <c r="R148" s="99"/>
      <c r="S148" s="99"/>
      <c r="T148" s="102"/>
      <c r="U148" s="96" t="s">
        <v>2360</v>
      </c>
      <c r="W148" s="252"/>
      <c r="X148" s="96"/>
      <c r="Y148"/>
      <c r="Z148" s="232"/>
      <c r="AB148"/>
    </row>
    <row r="149" spans="1:28" s="176" customFormat="1" ht="30.75" customHeight="1" thickTop="1" x14ac:dyDescent="0.2">
      <c r="A149" s="614" t="s">
        <v>1112</v>
      </c>
      <c r="B149" s="615" t="s">
        <v>1113</v>
      </c>
      <c r="C149" s="327" t="s">
        <v>41</v>
      </c>
      <c r="D149" s="615" t="s">
        <v>2262</v>
      </c>
      <c r="E149" s="327"/>
      <c r="F149" s="616" t="s">
        <v>1114</v>
      </c>
      <c r="G149" s="615" t="s">
        <v>1086</v>
      </c>
      <c r="H149" s="615" t="s">
        <v>1087</v>
      </c>
      <c r="I149" s="617"/>
      <c r="J149" s="616" t="s">
        <v>39</v>
      </c>
      <c r="K149" s="618"/>
      <c r="L149" s="616">
        <v>0</v>
      </c>
      <c r="M149" s="563">
        <v>50960022000000</v>
      </c>
      <c r="N149" s="230">
        <v>0</v>
      </c>
      <c r="O149" s="230">
        <v>0</v>
      </c>
      <c r="P149" s="230">
        <v>0</v>
      </c>
      <c r="Q149" s="230" t="s">
        <v>1115</v>
      </c>
      <c r="R149" s="230">
        <v>0</v>
      </c>
      <c r="S149" s="230">
        <v>0</v>
      </c>
      <c r="T149" s="231">
        <v>0</v>
      </c>
      <c r="U149" s="251"/>
      <c r="W149" s="252">
        <f t="shared" ref="W149:W212" si="20">V149+365</f>
        <v>365</v>
      </c>
      <c r="X149" s="96"/>
      <c r="Y149"/>
      <c r="Z149" s="232">
        <f t="shared" ref="Z149:Z212" ca="1" si="21">TODAY()</f>
        <v>45728</v>
      </c>
      <c r="AA149">
        <f t="shared" ref="AA149:AA212" ca="1" si="22">W149-Z149</f>
        <v>-45363</v>
      </c>
    </row>
    <row r="150" spans="1:28" ht="30.75" customHeight="1" thickBot="1" x14ac:dyDescent="0.25">
      <c r="A150" s="552" t="s">
        <v>112</v>
      </c>
      <c r="B150" s="120" t="s">
        <v>113</v>
      </c>
      <c r="C150" s="120" t="s">
        <v>41</v>
      </c>
      <c r="D150" s="120" t="s">
        <v>2227</v>
      </c>
      <c r="E150" s="120"/>
      <c r="F150" s="121" t="s">
        <v>114</v>
      </c>
      <c r="G150" s="205" t="s">
        <v>1086</v>
      </c>
      <c r="H150" s="205" t="s">
        <v>1087</v>
      </c>
      <c r="I150" s="286"/>
      <c r="J150" s="121" t="s">
        <v>39</v>
      </c>
      <c r="K150" s="377"/>
      <c r="L150" s="121">
        <v>0</v>
      </c>
      <c r="M150" s="562">
        <v>50960022000000</v>
      </c>
      <c r="N150" s="120">
        <v>0</v>
      </c>
      <c r="O150" s="120" t="s">
        <v>115</v>
      </c>
      <c r="P150" s="120" t="s">
        <v>116</v>
      </c>
      <c r="Q150" s="120"/>
      <c r="R150" s="120" t="s">
        <v>56</v>
      </c>
      <c r="S150" s="120">
        <v>0</v>
      </c>
      <c r="T150" s="123">
        <v>0</v>
      </c>
      <c r="U150" s="96" t="s">
        <v>2068</v>
      </c>
      <c r="W150" s="252">
        <f t="shared" si="20"/>
        <v>365</v>
      </c>
      <c r="X150" s="96"/>
      <c r="Y150"/>
      <c r="Z150" s="232">
        <f t="shared" ca="1" si="21"/>
        <v>45728</v>
      </c>
      <c r="AA150">
        <f t="shared" ca="1" si="22"/>
        <v>-45363</v>
      </c>
      <c r="AB150"/>
    </row>
    <row r="151" spans="1:28" ht="30.75" customHeight="1" thickTop="1" x14ac:dyDescent="0.2">
      <c r="A151" s="548" t="s">
        <v>1116</v>
      </c>
      <c r="B151" s="108" t="s">
        <v>1117</v>
      </c>
      <c r="C151" s="108" t="s">
        <v>1121</v>
      </c>
      <c r="D151" s="108"/>
      <c r="E151" s="108"/>
      <c r="F151" s="109" t="s">
        <v>1118</v>
      </c>
      <c r="G151" s="108" t="s">
        <v>1119</v>
      </c>
      <c r="H151" s="108" t="s">
        <v>1120</v>
      </c>
      <c r="I151" s="244"/>
      <c r="J151" s="109" t="s">
        <v>310</v>
      </c>
      <c r="K151" s="109"/>
      <c r="L151" s="109" t="s">
        <v>174</v>
      </c>
      <c r="M151" s="545">
        <v>50960023000000</v>
      </c>
      <c r="N151" s="108"/>
      <c r="O151" s="108" t="s">
        <v>1122</v>
      </c>
      <c r="P151" s="108" t="s">
        <v>1123</v>
      </c>
      <c r="Q151" s="108">
        <v>0</v>
      </c>
      <c r="R151" s="108">
        <v>0</v>
      </c>
      <c r="S151" s="108">
        <v>0</v>
      </c>
      <c r="T151" s="111">
        <v>0</v>
      </c>
      <c r="U151" s="96"/>
      <c r="W151" s="252">
        <f t="shared" si="20"/>
        <v>365</v>
      </c>
      <c r="X151" s="96"/>
      <c r="Y151"/>
      <c r="Z151" s="232">
        <f t="shared" ca="1" si="21"/>
        <v>45728</v>
      </c>
      <c r="AA151">
        <f t="shared" ca="1" si="22"/>
        <v>-45363</v>
      </c>
      <c r="AB151"/>
    </row>
    <row r="152" spans="1:28" ht="30.75" customHeight="1" x14ac:dyDescent="0.2">
      <c r="A152" s="481" t="s">
        <v>2424</v>
      </c>
      <c r="B152" s="112" t="s">
        <v>1124</v>
      </c>
      <c r="C152" s="112" t="s">
        <v>2380</v>
      </c>
      <c r="D152" s="112"/>
      <c r="E152" s="112"/>
      <c r="F152" s="113" t="s">
        <v>1125</v>
      </c>
      <c r="G152" s="112" t="s">
        <v>1119</v>
      </c>
      <c r="H152" s="112" t="s">
        <v>1120</v>
      </c>
      <c r="I152" s="177"/>
      <c r="J152" s="113" t="s">
        <v>2103</v>
      </c>
      <c r="K152" s="113"/>
      <c r="L152" s="113" t="s">
        <v>317</v>
      </c>
      <c r="M152" s="563">
        <v>50960023000000</v>
      </c>
      <c r="N152" s="112"/>
      <c r="O152" s="112">
        <v>0</v>
      </c>
      <c r="P152" s="112">
        <v>0</v>
      </c>
      <c r="Q152" s="112">
        <v>0</v>
      </c>
      <c r="R152" s="112" t="s">
        <v>1127</v>
      </c>
      <c r="S152" s="112">
        <v>0</v>
      </c>
      <c r="T152" s="115">
        <v>0</v>
      </c>
      <c r="U152" s="96"/>
      <c r="W152" s="252">
        <f t="shared" si="20"/>
        <v>365</v>
      </c>
      <c r="X152" s="96"/>
      <c r="Y152"/>
      <c r="Z152" s="232">
        <f t="shared" ca="1" si="21"/>
        <v>45728</v>
      </c>
      <c r="AA152">
        <f t="shared" ca="1" si="22"/>
        <v>-45363</v>
      </c>
      <c r="AB152"/>
    </row>
    <row r="153" spans="1:28" ht="30.75" customHeight="1" x14ac:dyDescent="0.2">
      <c r="A153" s="549" t="s">
        <v>1128</v>
      </c>
      <c r="B153" s="99" t="s">
        <v>1129</v>
      </c>
      <c r="C153" s="99" t="s">
        <v>2062</v>
      </c>
      <c r="D153" s="99" t="s">
        <v>269</v>
      </c>
      <c r="E153" s="99" t="s">
        <v>1126</v>
      </c>
      <c r="F153" s="101" t="s">
        <v>1130</v>
      </c>
      <c r="G153" s="99" t="s">
        <v>1119</v>
      </c>
      <c r="H153" s="99" t="s">
        <v>1120</v>
      </c>
      <c r="I153" s="233"/>
      <c r="J153" s="101" t="s">
        <v>39</v>
      </c>
      <c r="K153" s="411"/>
      <c r="L153" s="101" t="s">
        <v>317</v>
      </c>
      <c r="M153" s="563">
        <v>50960023000000</v>
      </c>
      <c r="N153" s="99"/>
      <c r="O153" s="99" t="s">
        <v>1131</v>
      </c>
      <c r="P153" s="99">
        <v>0</v>
      </c>
      <c r="Q153" s="99" t="s">
        <v>1132</v>
      </c>
      <c r="R153" s="99">
        <v>0</v>
      </c>
      <c r="S153" s="99">
        <v>0</v>
      </c>
      <c r="T153" s="102">
        <v>0</v>
      </c>
      <c r="U153" s="96"/>
      <c r="W153" s="252">
        <f t="shared" si="20"/>
        <v>365</v>
      </c>
      <c r="X153" s="96"/>
      <c r="Y153"/>
      <c r="Z153" s="232">
        <f t="shared" ca="1" si="21"/>
        <v>45728</v>
      </c>
      <c r="AA153">
        <f t="shared" ca="1" si="22"/>
        <v>-45363</v>
      </c>
      <c r="AB153"/>
    </row>
    <row r="154" spans="1:28" ht="30.75" customHeight="1" x14ac:dyDescent="0.2">
      <c r="A154" s="549" t="s">
        <v>1133</v>
      </c>
      <c r="B154" s="99" t="s">
        <v>2426</v>
      </c>
      <c r="C154" s="99" t="s">
        <v>2073</v>
      </c>
      <c r="D154" s="99" t="s">
        <v>2342</v>
      </c>
      <c r="E154" s="99" t="s">
        <v>1126</v>
      </c>
      <c r="F154" s="101" t="s">
        <v>1134</v>
      </c>
      <c r="G154" s="99" t="s">
        <v>1119</v>
      </c>
      <c r="H154" s="99" t="s">
        <v>1120</v>
      </c>
      <c r="I154" s="290"/>
      <c r="J154" s="101" t="s">
        <v>39</v>
      </c>
      <c r="K154" s="473"/>
      <c r="L154" s="101" t="s">
        <v>317</v>
      </c>
      <c r="M154" s="563">
        <v>50960023000000</v>
      </c>
      <c r="N154" s="99"/>
      <c r="O154" s="99" t="s">
        <v>1135</v>
      </c>
      <c r="P154" s="99" t="s">
        <v>1136</v>
      </c>
      <c r="Q154" s="99" t="s">
        <v>1137</v>
      </c>
      <c r="R154" s="99">
        <v>0</v>
      </c>
      <c r="S154" s="99">
        <v>0</v>
      </c>
      <c r="T154" s="102">
        <v>0</v>
      </c>
      <c r="U154" s="96" t="s">
        <v>2285</v>
      </c>
      <c r="W154" s="252">
        <f t="shared" si="20"/>
        <v>365</v>
      </c>
      <c r="X154" s="96"/>
      <c r="Y154"/>
      <c r="Z154" s="232">
        <f t="shared" ca="1" si="21"/>
        <v>45728</v>
      </c>
      <c r="AA154">
        <f t="shared" ca="1" si="22"/>
        <v>-45363</v>
      </c>
      <c r="AB154"/>
    </row>
    <row r="155" spans="1:28" ht="30.75" customHeight="1" x14ac:dyDescent="0.2">
      <c r="A155" s="481" t="s">
        <v>2425</v>
      </c>
      <c r="B155" s="112" t="s">
        <v>1138</v>
      </c>
      <c r="C155" s="112" t="s">
        <v>1126</v>
      </c>
      <c r="D155" s="112"/>
      <c r="E155" s="112"/>
      <c r="F155" s="114">
        <v>41710</v>
      </c>
      <c r="G155" s="112" t="s">
        <v>1119</v>
      </c>
      <c r="H155" s="112" t="s">
        <v>1120</v>
      </c>
      <c r="I155" s="177"/>
      <c r="J155" s="113" t="s">
        <v>310</v>
      </c>
      <c r="K155" s="113"/>
      <c r="L155" s="101" t="s">
        <v>317</v>
      </c>
      <c r="M155" s="563">
        <v>50960023000000</v>
      </c>
      <c r="N155" s="99"/>
      <c r="O155" s="112">
        <v>0</v>
      </c>
      <c r="P155" s="112">
        <v>0</v>
      </c>
      <c r="Q155" s="112" t="s">
        <v>1139</v>
      </c>
      <c r="R155" s="112">
        <v>0</v>
      </c>
      <c r="S155" s="112">
        <v>0</v>
      </c>
      <c r="T155" s="115">
        <v>0</v>
      </c>
      <c r="U155" s="96"/>
      <c r="W155" s="252">
        <f t="shared" si="20"/>
        <v>365</v>
      </c>
      <c r="X155" s="96"/>
      <c r="Y155"/>
      <c r="Z155" s="232">
        <f t="shared" ca="1" si="21"/>
        <v>45728</v>
      </c>
      <c r="AA155">
        <f t="shared" ca="1" si="22"/>
        <v>-45363</v>
      </c>
      <c r="AB155"/>
    </row>
    <row r="156" spans="1:28" ht="30.75" customHeight="1" x14ac:dyDescent="0.2">
      <c r="A156" s="549" t="s">
        <v>1140</v>
      </c>
      <c r="B156" s="99" t="s">
        <v>1141</v>
      </c>
      <c r="C156" s="99" t="s">
        <v>505</v>
      </c>
      <c r="D156" s="99"/>
      <c r="E156" s="99"/>
      <c r="F156" s="101" t="s">
        <v>1142</v>
      </c>
      <c r="G156" s="99" t="s">
        <v>1119</v>
      </c>
      <c r="H156" s="99" t="s">
        <v>1120</v>
      </c>
      <c r="I156" s="200"/>
      <c r="J156" s="101" t="s">
        <v>310</v>
      </c>
      <c r="K156" s="101"/>
      <c r="L156" s="101" t="s">
        <v>506</v>
      </c>
      <c r="M156" s="563">
        <v>50960023000000</v>
      </c>
      <c r="N156" s="99"/>
      <c r="O156" s="99" t="s">
        <v>1143</v>
      </c>
      <c r="P156" s="99">
        <v>0</v>
      </c>
      <c r="Q156" s="99">
        <v>0</v>
      </c>
      <c r="R156" s="99">
        <v>0</v>
      </c>
      <c r="S156" s="99">
        <v>0</v>
      </c>
      <c r="T156" s="102">
        <v>0</v>
      </c>
      <c r="U156" s="96"/>
      <c r="W156" s="252">
        <f t="shared" si="20"/>
        <v>365</v>
      </c>
      <c r="X156" s="96"/>
      <c r="Y156"/>
      <c r="Z156" s="232">
        <f t="shared" ca="1" si="21"/>
        <v>45728</v>
      </c>
      <c r="AA156">
        <f t="shared" ca="1" si="22"/>
        <v>-45363</v>
      </c>
      <c r="AB156"/>
    </row>
    <row r="157" spans="1:28" ht="30.75" customHeight="1" x14ac:dyDescent="0.2">
      <c r="A157" s="550" t="s">
        <v>1144</v>
      </c>
      <c r="B157" s="112" t="s">
        <v>1145</v>
      </c>
      <c r="C157" s="112" t="s">
        <v>505</v>
      </c>
      <c r="D157" s="112"/>
      <c r="E157" s="112"/>
      <c r="F157" s="113" t="s">
        <v>1125</v>
      </c>
      <c r="G157" s="112" t="s">
        <v>1119</v>
      </c>
      <c r="H157" s="112" t="s">
        <v>1120</v>
      </c>
      <c r="I157" s="177"/>
      <c r="J157" s="113" t="s">
        <v>310</v>
      </c>
      <c r="K157" s="113"/>
      <c r="L157" s="113" t="s">
        <v>506</v>
      </c>
      <c r="M157" s="563">
        <v>50960023000000</v>
      </c>
      <c r="N157" s="112"/>
      <c r="O157" s="112">
        <v>0</v>
      </c>
      <c r="P157" s="112">
        <v>0</v>
      </c>
      <c r="Q157" s="112" t="s">
        <v>1146</v>
      </c>
      <c r="R157" s="112">
        <v>0</v>
      </c>
      <c r="S157" s="112">
        <v>0</v>
      </c>
      <c r="T157" s="115">
        <v>0</v>
      </c>
      <c r="U157" s="96"/>
      <c r="W157" s="252">
        <f t="shared" si="20"/>
        <v>365</v>
      </c>
      <c r="X157" s="96"/>
      <c r="Y157"/>
      <c r="Z157" s="232">
        <f t="shared" ca="1" si="21"/>
        <v>45728</v>
      </c>
      <c r="AA157">
        <f t="shared" ca="1" si="22"/>
        <v>-45363</v>
      </c>
      <c r="AB157"/>
    </row>
    <row r="158" spans="1:28" s="24" customFormat="1" ht="30.75" customHeight="1" thickBot="1" x14ac:dyDescent="0.25">
      <c r="A158" s="554" t="s">
        <v>1147</v>
      </c>
      <c r="B158" s="229" t="s">
        <v>1148</v>
      </c>
      <c r="C158" s="229" t="s">
        <v>505</v>
      </c>
      <c r="D158" s="229"/>
      <c r="E158" s="229"/>
      <c r="F158" s="486" t="s">
        <v>1149</v>
      </c>
      <c r="G158" s="229" t="s">
        <v>1119</v>
      </c>
      <c r="H158" s="229" t="s">
        <v>1120</v>
      </c>
      <c r="I158" s="487"/>
      <c r="J158" s="486" t="s">
        <v>310</v>
      </c>
      <c r="K158" s="486"/>
      <c r="L158" s="486" t="s">
        <v>506</v>
      </c>
      <c r="M158" s="563">
        <v>50960023000000</v>
      </c>
      <c r="N158" s="99"/>
      <c r="O158" s="99">
        <v>0</v>
      </c>
      <c r="P158" s="99">
        <v>0</v>
      </c>
      <c r="Q158" s="99" t="s">
        <v>1150</v>
      </c>
      <c r="R158" s="99">
        <v>0</v>
      </c>
      <c r="S158" s="99">
        <v>0</v>
      </c>
      <c r="T158" s="102">
        <v>0</v>
      </c>
      <c r="U158" s="248" t="s">
        <v>1151</v>
      </c>
      <c r="W158" s="252">
        <f t="shared" si="20"/>
        <v>365</v>
      </c>
      <c r="X158" s="96"/>
      <c r="Y158"/>
      <c r="Z158" s="232">
        <f t="shared" ca="1" si="21"/>
        <v>45728</v>
      </c>
      <c r="AA158">
        <f t="shared" ca="1" si="22"/>
        <v>-45363</v>
      </c>
    </row>
    <row r="159" spans="1:28" ht="30.75" customHeight="1" thickTop="1" thickBot="1" x14ac:dyDescent="0.25">
      <c r="A159" s="609" t="s">
        <v>1152</v>
      </c>
      <c r="B159" s="610" t="s">
        <v>1153</v>
      </c>
      <c r="C159" s="610" t="s">
        <v>41</v>
      </c>
      <c r="D159" s="610" t="s">
        <v>2226</v>
      </c>
      <c r="E159" s="610"/>
      <c r="F159" s="611" t="s">
        <v>1154</v>
      </c>
      <c r="G159" s="610" t="s">
        <v>1119</v>
      </c>
      <c r="H159" s="610" t="s">
        <v>1120</v>
      </c>
      <c r="I159" s="612"/>
      <c r="J159" s="611" t="s">
        <v>39</v>
      </c>
      <c r="K159" s="613"/>
      <c r="L159" s="611"/>
      <c r="M159" s="562">
        <v>50960023000000</v>
      </c>
      <c r="N159" s="104"/>
      <c r="O159" s="104" t="s">
        <v>1155</v>
      </c>
      <c r="P159" s="104" t="s">
        <v>1156</v>
      </c>
      <c r="Q159" s="104"/>
      <c r="R159" s="104">
        <v>0</v>
      </c>
      <c r="S159" s="104">
        <v>0</v>
      </c>
      <c r="T159" s="106">
        <v>0</v>
      </c>
      <c r="U159" s="96"/>
      <c r="W159" s="252">
        <f t="shared" si="20"/>
        <v>365</v>
      </c>
      <c r="X159" s="96"/>
      <c r="Y159"/>
      <c r="Z159" s="232">
        <f t="shared" ca="1" si="21"/>
        <v>45728</v>
      </c>
      <c r="AA159">
        <f t="shared" ca="1" si="22"/>
        <v>-45363</v>
      </c>
      <c r="AB159"/>
    </row>
    <row r="160" spans="1:28" ht="30.75" customHeight="1" thickTop="1" x14ac:dyDescent="0.2">
      <c r="A160" s="548" t="s">
        <v>1160</v>
      </c>
      <c r="B160" s="108" t="s">
        <v>2069</v>
      </c>
      <c r="C160" s="108" t="s">
        <v>2096</v>
      </c>
      <c r="D160" s="108" t="s">
        <v>47</v>
      </c>
      <c r="E160" s="108" t="s">
        <v>2382</v>
      </c>
      <c r="F160" s="109" t="s">
        <v>86</v>
      </c>
      <c r="G160" s="108" t="s">
        <v>1161</v>
      </c>
      <c r="H160" s="108" t="s">
        <v>1162</v>
      </c>
      <c r="I160" s="296"/>
      <c r="J160" s="109" t="s">
        <v>39</v>
      </c>
      <c r="K160" s="109"/>
      <c r="L160" s="109" t="s">
        <v>174</v>
      </c>
      <c r="M160" s="545">
        <v>50960038000000</v>
      </c>
      <c r="N160" s="108">
        <v>0</v>
      </c>
      <c r="O160" s="108" t="s">
        <v>1163</v>
      </c>
      <c r="P160" s="108" t="s">
        <v>1164</v>
      </c>
      <c r="Q160" s="108" t="s">
        <v>1165</v>
      </c>
      <c r="R160" s="108">
        <v>0</v>
      </c>
      <c r="S160" s="108">
        <v>0</v>
      </c>
      <c r="T160" s="111">
        <v>0</v>
      </c>
      <c r="U160" s="96" t="s">
        <v>2070</v>
      </c>
      <c r="W160" s="252">
        <f t="shared" si="20"/>
        <v>365</v>
      </c>
      <c r="X160" s="96"/>
      <c r="Y160"/>
      <c r="Z160" s="232">
        <f t="shared" ca="1" si="21"/>
        <v>45728</v>
      </c>
      <c r="AA160">
        <f t="shared" ca="1" si="22"/>
        <v>-45363</v>
      </c>
      <c r="AB160"/>
    </row>
    <row r="161" spans="1:29" ht="30.75" customHeight="1" thickBot="1" x14ac:dyDescent="0.25">
      <c r="A161" s="549" t="s">
        <v>1547</v>
      </c>
      <c r="B161" s="200" t="s">
        <v>1548</v>
      </c>
      <c r="C161" s="99" t="s">
        <v>2062</v>
      </c>
      <c r="D161" s="99" t="s">
        <v>269</v>
      </c>
      <c r="E161" s="99" t="s">
        <v>2384</v>
      </c>
      <c r="F161" s="101" t="s">
        <v>1549</v>
      </c>
      <c r="G161" s="99" t="s">
        <v>1161</v>
      </c>
      <c r="H161" s="99" t="s">
        <v>1162</v>
      </c>
      <c r="I161" s="233"/>
      <c r="J161" s="101" t="s">
        <v>39</v>
      </c>
      <c r="K161" s="411"/>
      <c r="L161" s="101" t="s">
        <v>64</v>
      </c>
      <c r="M161" s="563">
        <v>50960038000000</v>
      </c>
      <c r="N161" s="99" t="s">
        <v>1550</v>
      </c>
      <c r="O161" s="99">
        <v>0</v>
      </c>
      <c r="P161" s="99" t="s">
        <v>1551</v>
      </c>
      <c r="Q161" s="99" t="s">
        <v>1552</v>
      </c>
      <c r="R161" s="99">
        <v>0</v>
      </c>
      <c r="S161" s="99">
        <v>0</v>
      </c>
      <c r="T161" s="102">
        <v>0</v>
      </c>
      <c r="U161" s="96" t="s">
        <v>2110</v>
      </c>
      <c r="V161" s="261"/>
      <c r="W161" s="260">
        <f t="shared" si="20"/>
        <v>365</v>
      </c>
      <c r="X161" s="267"/>
      <c r="Y161" s="268"/>
      <c r="Z161" s="262">
        <f t="shared" ca="1" si="21"/>
        <v>45728</v>
      </c>
      <c r="AA161">
        <f t="shared" ca="1" si="22"/>
        <v>-45363</v>
      </c>
      <c r="AB161"/>
    </row>
    <row r="162" spans="1:29" ht="30.75" customHeight="1" thickTop="1" x14ac:dyDescent="0.2">
      <c r="A162" s="548" t="s">
        <v>1171</v>
      </c>
      <c r="B162" s="108" t="s">
        <v>2079</v>
      </c>
      <c r="C162" s="108" t="s">
        <v>2386</v>
      </c>
      <c r="D162" s="108" t="s">
        <v>123</v>
      </c>
      <c r="E162" s="108" t="s">
        <v>2383</v>
      </c>
      <c r="F162" s="110">
        <v>31785</v>
      </c>
      <c r="G162" s="108" t="s">
        <v>1172</v>
      </c>
      <c r="H162" s="108" t="s">
        <v>1173</v>
      </c>
      <c r="I162" s="296"/>
      <c r="J162" s="109" t="s">
        <v>39</v>
      </c>
      <c r="K162" s="493"/>
      <c r="L162" s="164" t="s">
        <v>174</v>
      </c>
      <c r="M162" s="545">
        <v>50960039000000</v>
      </c>
      <c r="N162" s="124">
        <v>0</v>
      </c>
      <c r="O162" s="124" t="s">
        <v>1174</v>
      </c>
      <c r="P162" s="124" t="s">
        <v>1175</v>
      </c>
      <c r="Q162" s="124" t="s">
        <v>1176</v>
      </c>
      <c r="R162" s="124">
        <v>0</v>
      </c>
      <c r="S162" s="124">
        <v>0</v>
      </c>
      <c r="T162" s="111">
        <v>0</v>
      </c>
      <c r="U162" s="96"/>
      <c r="W162" s="252">
        <f t="shared" si="20"/>
        <v>365</v>
      </c>
      <c r="X162" s="96"/>
      <c r="Y162"/>
      <c r="Z162" s="232">
        <f t="shared" ca="1" si="21"/>
        <v>45728</v>
      </c>
      <c r="AA162">
        <f t="shared" ca="1" si="22"/>
        <v>-45363</v>
      </c>
      <c r="AB162"/>
    </row>
    <row r="163" spans="1:29" ht="30.75" customHeight="1" x14ac:dyDescent="0.2">
      <c r="A163" s="549" t="s">
        <v>1166</v>
      </c>
      <c r="B163" s="99" t="s">
        <v>1167</v>
      </c>
      <c r="C163" s="99" t="s">
        <v>44</v>
      </c>
      <c r="D163" s="99" t="s">
        <v>138</v>
      </c>
      <c r="E163" s="112" t="s">
        <v>2385</v>
      </c>
      <c r="F163" s="101" t="s">
        <v>111</v>
      </c>
      <c r="G163" s="112" t="s">
        <v>1172</v>
      </c>
      <c r="H163" s="112" t="s">
        <v>1173</v>
      </c>
      <c r="I163" s="233"/>
      <c r="J163" s="101" t="s">
        <v>39</v>
      </c>
      <c r="K163" s="468"/>
      <c r="L163" s="101" t="s">
        <v>64</v>
      </c>
      <c r="M163" s="563">
        <v>50960039000000</v>
      </c>
      <c r="N163" s="99"/>
      <c r="O163" s="99" t="s">
        <v>1168</v>
      </c>
      <c r="P163" s="99">
        <v>0</v>
      </c>
      <c r="Q163" s="99" t="s">
        <v>1169</v>
      </c>
      <c r="R163" s="99">
        <v>0</v>
      </c>
      <c r="S163" s="99">
        <v>0</v>
      </c>
      <c r="T163" s="102">
        <v>0</v>
      </c>
      <c r="U163" s="96"/>
      <c r="W163" s="252">
        <f t="shared" si="20"/>
        <v>365</v>
      </c>
      <c r="X163" s="96"/>
      <c r="Y163"/>
      <c r="Z163" s="232">
        <f t="shared" ca="1" si="21"/>
        <v>45728</v>
      </c>
      <c r="AA163">
        <f t="shared" ca="1" si="22"/>
        <v>-45363</v>
      </c>
      <c r="AB163"/>
    </row>
    <row r="164" spans="1:29" ht="30.75" customHeight="1" x14ac:dyDescent="0.2">
      <c r="A164" s="550" t="s">
        <v>1181</v>
      </c>
      <c r="B164" s="112" t="s">
        <v>1182</v>
      </c>
      <c r="C164" s="112" t="s">
        <v>44</v>
      </c>
      <c r="D164" s="112" t="s">
        <v>269</v>
      </c>
      <c r="E164" s="112"/>
      <c r="F164" s="113" t="s">
        <v>1183</v>
      </c>
      <c r="G164" s="112" t="s">
        <v>1172</v>
      </c>
      <c r="H164" s="112" t="s">
        <v>1173</v>
      </c>
      <c r="I164" s="280"/>
      <c r="J164" s="113" t="s">
        <v>39</v>
      </c>
      <c r="K164" s="413"/>
      <c r="L164" s="113"/>
      <c r="M164" s="563">
        <v>50960039000000</v>
      </c>
      <c r="N164" s="112">
        <v>0</v>
      </c>
      <c r="O164" s="112" t="s">
        <v>1184</v>
      </c>
      <c r="P164" s="112" t="s">
        <v>1185</v>
      </c>
      <c r="Q164" s="112" t="s">
        <v>1186</v>
      </c>
      <c r="R164" s="112">
        <v>0</v>
      </c>
      <c r="S164" s="112">
        <v>0</v>
      </c>
      <c r="T164" s="115">
        <v>0</v>
      </c>
      <c r="U164" s="96"/>
      <c r="W164" s="252">
        <f t="shared" si="20"/>
        <v>365</v>
      </c>
      <c r="X164" s="96"/>
      <c r="Y164"/>
      <c r="Z164" s="232">
        <f t="shared" ca="1" si="21"/>
        <v>45728</v>
      </c>
      <c r="AA164">
        <f t="shared" ca="1" si="22"/>
        <v>-45363</v>
      </c>
      <c r="AB164"/>
    </row>
    <row r="165" spans="1:29" ht="30.75" customHeight="1" x14ac:dyDescent="0.2">
      <c r="A165" s="549" t="s">
        <v>1177</v>
      </c>
      <c r="B165" s="99" t="s">
        <v>1178</v>
      </c>
      <c r="C165" s="99" t="s">
        <v>48</v>
      </c>
      <c r="D165" s="99" t="s">
        <v>2355</v>
      </c>
      <c r="E165" s="99"/>
      <c r="F165" s="101" t="s">
        <v>153</v>
      </c>
      <c r="G165" s="99" t="s">
        <v>1172</v>
      </c>
      <c r="H165" s="99" t="s">
        <v>1173</v>
      </c>
      <c r="I165" s="288"/>
      <c r="J165" s="101" t="s">
        <v>39</v>
      </c>
      <c r="K165" s="478"/>
      <c r="L165" s="101">
        <v>0</v>
      </c>
      <c r="M165" s="563">
        <v>50960039000000</v>
      </c>
      <c r="N165" s="99">
        <v>0</v>
      </c>
      <c r="O165" s="99" t="s">
        <v>1179</v>
      </c>
      <c r="P165" s="99">
        <v>0</v>
      </c>
      <c r="Q165" s="99" t="s">
        <v>1180</v>
      </c>
      <c r="R165" s="99">
        <v>0</v>
      </c>
      <c r="S165" s="99">
        <v>0</v>
      </c>
      <c r="T165" s="102">
        <v>0</v>
      </c>
      <c r="U165" s="96"/>
      <c r="W165" s="252">
        <f t="shared" si="20"/>
        <v>365</v>
      </c>
      <c r="X165" s="96"/>
      <c r="Y165"/>
      <c r="Z165" s="232">
        <f t="shared" ca="1" si="21"/>
        <v>45728</v>
      </c>
      <c r="AA165">
        <f t="shared" ca="1" si="22"/>
        <v>-45363</v>
      </c>
      <c r="AB165"/>
    </row>
    <row r="166" spans="1:29" ht="30.75" customHeight="1" x14ac:dyDescent="0.2">
      <c r="A166" s="550" t="s">
        <v>1187</v>
      </c>
      <c r="B166" s="112" t="s">
        <v>1188</v>
      </c>
      <c r="C166" s="112" t="s">
        <v>47</v>
      </c>
      <c r="D166" s="112" t="s">
        <v>123</v>
      </c>
      <c r="E166" s="112"/>
      <c r="F166" s="113" t="s">
        <v>86</v>
      </c>
      <c r="G166" s="112" t="s">
        <v>1172</v>
      </c>
      <c r="H166" s="112" t="s">
        <v>1173</v>
      </c>
      <c r="I166" s="295"/>
      <c r="J166" s="113" t="s">
        <v>39</v>
      </c>
      <c r="K166" s="495"/>
      <c r="L166" s="113">
        <v>0</v>
      </c>
      <c r="M166" s="563">
        <v>50960039000000</v>
      </c>
      <c r="N166" s="112">
        <v>0</v>
      </c>
      <c r="O166" s="112" t="s">
        <v>1189</v>
      </c>
      <c r="P166" s="112" t="s">
        <v>1190</v>
      </c>
      <c r="Q166" s="112" t="s">
        <v>1191</v>
      </c>
      <c r="R166" s="112">
        <v>0</v>
      </c>
      <c r="S166" s="112" t="s">
        <v>1192</v>
      </c>
      <c r="T166" s="115">
        <v>0</v>
      </c>
      <c r="U166" s="96"/>
      <c r="W166" s="252">
        <f t="shared" si="20"/>
        <v>365</v>
      </c>
      <c r="X166" s="96"/>
      <c r="Y166"/>
      <c r="Z166" s="232">
        <f t="shared" ca="1" si="21"/>
        <v>45728</v>
      </c>
      <c r="AA166">
        <f t="shared" ca="1" si="22"/>
        <v>-45363</v>
      </c>
      <c r="AB166"/>
    </row>
    <row r="167" spans="1:29" s="31" customFormat="1" ht="30.75" customHeight="1" x14ac:dyDescent="0.2">
      <c r="A167" s="549" t="s">
        <v>221</v>
      </c>
      <c r="B167" s="112" t="s">
        <v>222</v>
      </c>
      <c r="C167" s="99" t="s">
        <v>2062</v>
      </c>
      <c r="D167" s="99" t="s">
        <v>138</v>
      </c>
      <c r="E167" s="159" t="s">
        <v>2375</v>
      </c>
      <c r="F167" s="101" t="s">
        <v>223</v>
      </c>
      <c r="G167" s="112" t="s">
        <v>1172</v>
      </c>
      <c r="H167" s="112" t="s">
        <v>1173</v>
      </c>
      <c r="I167" s="233"/>
      <c r="J167" s="101" t="s">
        <v>39</v>
      </c>
      <c r="K167" s="468"/>
      <c r="L167" s="101" t="s">
        <v>64</v>
      </c>
      <c r="M167" s="563">
        <v>50960039000000</v>
      </c>
      <c r="N167" s="99">
        <v>0</v>
      </c>
      <c r="O167" s="99" t="s">
        <v>224</v>
      </c>
      <c r="P167" s="99">
        <v>0</v>
      </c>
      <c r="Q167" s="99" t="s">
        <v>225</v>
      </c>
      <c r="R167" s="99">
        <v>0</v>
      </c>
      <c r="S167" s="99">
        <v>0</v>
      </c>
      <c r="T167" s="102">
        <v>0</v>
      </c>
      <c r="U167" s="250" t="s">
        <v>2443</v>
      </c>
      <c r="V167" s="4"/>
      <c r="W167" s="255">
        <f t="shared" si="20"/>
        <v>365</v>
      </c>
      <c r="X167" s="84"/>
      <c r="Y167" s="84"/>
      <c r="Z167" s="255">
        <f t="shared" ca="1" si="21"/>
        <v>45728</v>
      </c>
      <c r="AA167" s="84">
        <f t="shared" ca="1" si="22"/>
        <v>-45363</v>
      </c>
      <c r="AB167"/>
    </row>
    <row r="168" spans="1:29" ht="30.75" customHeight="1" x14ac:dyDescent="0.2">
      <c r="A168" s="481" t="s">
        <v>2427</v>
      </c>
      <c r="B168" s="112" t="s">
        <v>2087</v>
      </c>
      <c r="C168" s="112" t="s">
        <v>2065</v>
      </c>
      <c r="D168" s="112"/>
      <c r="E168" s="112"/>
      <c r="F168" s="113"/>
      <c r="G168" s="112" t="s">
        <v>1172</v>
      </c>
      <c r="H168" s="112" t="s">
        <v>1173</v>
      </c>
      <c r="I168" s="177"/>
      <c r="J168" s="113" t="s">
        <v>414</v>
      </c>
      <c r="K168" s="268">
        <f ca="1">AA168</f>
        <v>-3498</v>
      </c>
      <c r="L168" s="113"/>
      <c r="M168" s="563">
        <v>50960039000000</v>
      </c>
      <c r="N168" s="112"/>
      <c r="O168" s="112"/>
      <c r="P168" s="112"/>
      <c r="Q168" s="112"/>
      <c r="R168" s="112"/>
      <c r="S168" s="112"/>
      <c r="T168" s="115"/>
      <c r="U168" s="96" t="s">
        <v>2102</v>
      </c>
      <c r="V168" s="232">
        <v>41865</v>
      </c>
      <c r="W168" s="252">
        <f t="shared" si="20"/>
        <v>42230</v>
      </c>
      <c r="X168" s="96" t="s">
        <v>2085</v>
      </c>
      <c r="Y168" t="s">
        <v>2088</v>
      </c>
      <c r="Z168" s="232">
        <f t="shared" ca="1" si="21"/>
        <v>45728</v>
      </c>
      <c r="AA168">
        <f t="shared" ca="1" si="22"/>
        <v>-3498</v>
      </c>
      <c r="AB168"/>
    </row>
    <row r="169" spans="1:29" ht="30.75" customHeight="1" x14ac:dyDescent="0.2">
      <c r="A169" s="549" t="s">
        <v>135</v>
      </c>
      <c r="B169" s="99" t="s">
        <v>136</v>
      </c>
      <c r="C169" s="99" t="s">
        <v>2062</v>
      </c>
      <c r="D169" s="99" t="s">
        <v>138</v>
      </c>
      <c r="E169" s="99"/>
      <c r="F169" s="101" t="s">
        <v>137</v>
      </c>
      <c r="G169" s="112" t="s">
        <v>1172</v>
      </c>
      <c r="H169" s="112" t="s">
        <v>1173</v>
      </c>
      <c r="I169" s="233"/>
      <c r="J169" s="101" t="s">
        <v>39</v>
      </c>
      <c r="K169" s="468"/>
      <c r="L169" s="101"/>
      <c r="M169" s="563">
        <v>50960039000000</v>
      </c>
      <c r="N169" s="99">
        <v>0</v>
      </c>
      <c r="O169" s="99" t="s">
        <v>139</v>
      </c>
      <c r="P169" s="99" t="s">
        <v>140</v>
      </c>
      <c r="Q169" s="99"/>
      <c r="R169" s="99">
        <v>0</v>
      </c>
      <c r="S169" s="99">
        <v>0</v>
      </c>
      <c r="T169" s="102">
        <v>0</v>
      </c>
      <c r="U169" s="96" t="s">
        <v>2111</v>
      </c>
      <c r="V169" s="84"/>
      <c r="W169" s="255">
        <f t="shared" si="20"/>
        <v>365</v>
      </c>
      <c r="X169" s="84"/>
      <c r="Y169" s="84"/>
      <c r="Z169" s="255">
        <f t="shared" ca="1" si="21"/>
        <v>45728</v>
      </c>
      <c r="AA169" s="84">
        <f t="shared" ca="1" si="22"/>
        <v>-45363</v>
      </c>
      <c r="AB169"/>
    </row>
    <row r="170" spans="1:29" ht="30.75" customHeight="1" thickBot="1" x14ac:dyDescent="0.25">
      <c r="A170" s="552" t="s">
        <v>1193</v>
      </c>
      <c r="B170" s="120" t="s">
        <v>1194</v>
      </c>
      <c r="C170" s="120" t="s">
        <v>44</v>
      </c>
      <c r="D170" s="120" t="s">
        <v>269</v>
      </c>
      <c r="E170" s="120"/>
      <c r="F170" s="121" t="s">
        <v>250</v>
      </c>
      <c r="G170" s="120" t="s">
        <v>1172</v>
      </c>
      <c r="H170" s="120" t="s">
        <v>1173</v>
      </c>
      <c r="I170" s="279"/>
      <c r="J170" s="121" t="s">
        <v>39</v>
      </c>
      <c r="K170" s="418"/>
      <c r="L170" s="121">
        <v>0</v>
      </c>
      <c r="M170" s="562">
        <v>50960039000000</v>
      </c>
      <c r="N170" s="120">
        <v>0</v>
      </c>
      <c r="O170" s="120" t="s">
        <v>1195</v>
      </c>
      <c r="P170" s="120" t="s">
        <v>1196</v>
      </c>
      <c r="Q170" s="120" t="s">
        <v>1197</v>
      </c>
      <c r="R170" s="120">
        <v>0</v>
      </c>
      <c r="S170" s="120">
        <v>0</v>
      </c>
      <c r="T170" s="123">
        <v>0</v>
      </c>
      <c r="U170" s="96"/>
      <c r="W170" s="252">
        <f t="shared" si="20"/>
        <v>365</v>
      </c>
      <c r="X170" s="96"/>
      <c r="Y170"/>
      <c r="Z170" s="232">
        <f t="shared" ca="1" si="21"/>
        <v>45728</v>
      </c>
      <c r="AA170">
        <f t="shared" ca="1" si="22"/>
        <v>-45363</v>
      </c>
      <c r="AB170"/>
    </row>
    <row r="171" spans="1:29" ht="30.75" customHeight="1" thickTop="1" x14ac:dyDescent="0.2">
      <c r="A171" s="548" t="s">
        <v>1203</v>
      </c>
      <c r="B171" s="108" t="s">
        <v>1204</v>
      </c>
      <c r="C171" s="108" t="s">
        <v>2062</v>
      </c>
      <c r="D171" s="108" t="s">
        <v>269</v>
      </c>
      <c r="E171" s="108" t="s">
        <v>2382</v>
      </c>
      <c r="F171" s="109" t="s">
        <v>462</v>
      </c>
      <c r="G171" s="108" t="s">
        <v>1205</v>
      </c>
      <c r="H171" s="108" t="s">
        <v>1206</v>
      </c>
      <c r="I171" s="275"/>
      <c r="J171" s="109" t="s">
        <v>39</v>
      </c>
      <c r="K171" s="459"/>
      <c r="L171" s="109" t="s">
        <v>174</v>
      </c>
      <c r="M171" s="545">
        <v>50960040000000</v>
      </c>
      <c r="N171" s="108">
        <v>0</v>
      </c>
      <c r="O171" s="108" t="s">
        <v>1207</v>
      </c>
      <c r="P171" s="108" t="s">
        <v>1208</v>
      </c>
      <c r="Q171" s="108">
        <v>0</v>
      </c>
      <c r="R171" s="108">
        <v>0</v>
      </c>
      <c r="S171" s="108">
        <v>0</v>
      </c>
      <c r="T171" s="111">
        <v>0</v>
      </c>
      <c r="U171" s="96"/>
      <c r="W171" s="252">
        <f t="shared" si="20"/>
        <v>365</v>
      </c>
      <c r="X171" s="96"/>
      <c r="Y171"/>
      <c r="Z171" s="232">
        <f t="shared" ca="1" si="21"/>
        <v>45728</v>
      </c>
      <c r="AA171">
        <f t="shared" ca="1" si="22"/>
        <v>-45363</v>
      </c>
      <c r="AB171"/>
    </row>
    <row r="172" spans="1:29" ht="30.75" customHeight="1" x14ac:dyDescent="0.2">
      <c r="A172" s="549" t="s">
        <v>1209</v>
      </c>
      <c r="B172" s="99" t="s">
        <v>1210</v>
      </c>
      <c r="C172" s="99" t="s">
        <v>2062</v>
      </c>
      <c r="D172" s="99" t="s">
        <v>269</v>
      </c>
      <c r="E172" s="99" t="s">
        <v>2384</v>
      </c>
      <c r="F172" s="101" t="s">
        <v>153</v>
      </c>
      <c r="G172" s="99" t="s">
        <v>1205</v>
      </c>
      <c r="H172" s="99" t="s">
        <v>1206</v>
      </c>
      <c r="I172" s="233"/>
      <c r="J172" s="101" t="s">
        <v>39</v>
      </c>
      <c r="K172" s="411"/>
      <c r="L172" s="101" t="s">
        <v>64</v>
      </c>
      <c r="M172" s="563">
        <v>50960040000000</v>
      </c>
      <c r="N172" s="99">
        <v>0</v>
      </c>
      <c r="O172" s="99" t="s">
        <v>1211</v>
      </c>
      <c r="P172" s="99" t="s">
        <v>1212</v>
      </c>
      <c r="Q172" s="99" t="s">
        <v>1213</v>
      </c>
      <c r="R172" s="99">
        <v>0</v>
      </c>
      <c r="S172" s="99">
        <v>0</v>
      </c>
      <c r="T172" s="102">
        <v>0</v>
      </c>
      <c r="U172" s="96"/>
      <c r="W172" s="252">
        <f t="shared" si="20"/>
        <v>365</v>
      </c>
      <c r="X172" s="96"/>
      <c r="Y172"/>
      <c r="Z172" s="232">
        <f t="shared" ca="1" si="21"/>
        <v>45728</v>
      </c>
      <c r="AA172">
        <f t="shared" ca="1" si="22"/>
        <v>-45363</v>
      </c>
      <c r="AB172"/>
    </row>
    <row r="173" spans="1:29" ht="30.75" customHeight="1" x14ac:dyDescent="0.2">
      <c r="A173" s="549" t="s">
        <v>1626</v>
      </c>
      <c r="B173" s="200" t="s">
        <v>1627</v>
      </c>
      <c r="C173" s="99" t="s">
        <v>44</v>
      </c>
      <c r="D173" s="99" t="s">
        <v>269</v>
      </c>
      <c r="E173" s="99"/>
      <c r="F173" s="101" t="s">
        <v>229</v>
      </c>
      <c r="G173" s="99" t="s">
        <v>1205</v>
      </c>
      <c r="H173" s="99" t="s">
        <v>1206</v>
      </c>
      <c r="I173" s="233"/>
      <c r="J173" s="101" t="s">
        <v>39</v>
      </c>
      <c r="K173" s="411"/>
      <c r="L173" s="101"/>
      <c r="M173" s="563">
        <v>50960040000000</v>
      </c>
      <c r="N173" s="99"/>
      <c r="O173" s="99"/>
      <c r="P173" s="99" t="s">
        <v>1628</v>
      </c>
      <c r="Q173" s="99"/>
      <c r="R173" s="99">
        <v>0</v>
      </c>
      <c r="S173" s="99">
        <v>0</v>
      </c>
      <c r="T173" s="102"/>
      <c r="U173" s="466" t="s">
        <v>2366</v>
      </c>
      <c r="V173" s="260"/>
      <c r="W173" s="260">
        <f t="shared" si="20"/>
        <v>365</v>
      </c>
      <c r="X173" s="267"/>
      <c r="Y173" s="268"/>
      <c r="Z173" s="262">
        <f t="shared" ca="1" si="21"/>
        <v>45728</v>
      </c>
      <c r="AA173">
        <f t="shared" ca="1" si="22"/>
        <v>-45363</v>
      </c>
      <c r="AB173"/>
      <c r="AC173" t="e">
        <f ca="1">ColorIndexOfCF(B173,FALSE)</f>
        <v>#NAME?</v>
      </c>
    </row>
    <row r="174" spans="1:29" ht="30.75" customHeight="1" x14ac:dyDescent="0.2">
      <c r="A174" s="549" t="s">
        <v>1198</v>
      </c>
      <c r="B174" s="99" t="s">
        <v>1199</v>
      </c>
      <c r="C174" s="99" t="s">
        <v>59</v>
      </c>
      <c r="D174" s="99" t="s">
        <v>2342</v>
      </c>
      <c r="E174" s="99"/>
      <c r="F174" s="101" t="s">
        <v>147</v>
      </c>
      <c r="G174" s="99" t="s">
        <v>1205</v>
      </c>
      <c r="H174" s="99" t="s">
        <v>1206</v>
      </c>
      <c r="I174" s="290"/>
      <c r="J174" s="101" t="s">
        <v>39</v>
      </c>
      <c r="K174" s="473"/>
      <c r="L174" s="101">
        <v>0</v>
      </c>
      <c r="M174" s="563">
        <v>50960040000000</v>
      </c>
      <c r="N174" s="99">
        <v>0</v>
      </c>
      <c r="O174" s="99" t="s">
        <v>1200</v>
      </c>
      <c r="P174" s="99">
        <v>0</v>
      </c>
      <c r="Q174" s="99" t="s">
        <v>1201</v>
      </c>
      <c r="R174" s="99">
        <v>0</v>
      </c>
      <c r="S174" s="99" t="s">
        <v>1202</v>
      </c>
      <c r="T174" s="102">
        <v>0</v>
      </c>
      <c r="U174" s="96" t="s">
        <v>2333</v>
      </c>
      <c r="W174" s="252">
        <f t="shared" si="20"/>
        <v>365</v>
      </c>
      <c r="X174" s="96"/>
      <c r="Y174"/>
      <c r="Z174" s="232">
        <f t="shared" ca="1" si="21"/>
        <v>45728</v>
      </c>
      <c r="AA174">
        <f t="shared" ca="1" si="22"/>
        <v>-45363</v>
      </c>
      <c r="AB174"/>
    </row>
    <row r="175" spans="1:29" ht="30.75" customHeight="1" thickBot="1" x14ac:dyDescent="0.25">
      <c r="A175" s="552" t="s">
        <v>1214</v>
      </c>
      <c r="B175" s="104" t="s">
        <v>1215</v>
      </c>
      <c r="C175" s="104" t="s">
        <v>59</v>
      </c>
      <c r="D175" s="104" t="s">
        <v>2341</v>
      </c>
      <c r="E175" s="104"/>
      <c r="F175" s="105" t="s">
        <v>278</v>
      </c>
      <c r="G175" s="104" t="s">
        <v>1205</v>
      </c>
      <c r="H175" s="104" t="s">
        <v>1206</v>
      </c>
      <c r="I175" s="291"/>
      <c r="J175" s="105" t="s">
        <v>39</v>
      </c>
      <c r="K175" s="471"/>
      <c r="L175" s="105">
        <v>0</v>
      </c>
      <c r="M175" s="562">
        <v>50960040000000</v>
      </c>
      <c r="N175" s="104">
        <v>0</v>
      </c>
      <c r="O175" s="104" t="s">
        <v>1216</v>
      </c>
      <c r="P175" s="104">
        <v>0</v>
      </c>
      <c r="Q175" s="104"/>
      <c r="R175" s="104">
        <v>0</v>
      </c>
      <c r="S175" s="104">
        <v>0</v>
      </c>
      <c r="T175" s="106">
        <v>0</v>
      </c>
      <c r="U175" s="96" t="s">
        <v>2057</v>
      </c>
      <c r="W175" s="252">
        <f t="shared" si="20"/>
        <v>365</v>
      </c>
      <c r="X175" s="96"/>
      <c r="Y175"/>
      <c r="Z175" s="232">
        <f t="shared" ca="1" si="21"/>
        <v>45728</v>
      </c>
      <c r="AA175">
        <f t="shared" ca="1" si="22"/>
        <v>-45363</v>
      </c>
      <c r="AB175"/>
    </row>
    <row r="176" spans="1:29" ht="30.75" customHeight="1" thickTop="1" x14ac:dyDescent="0.2">
      <c r="A176" s="548" t="s">
        <v>1266</v>
      </c>
      <c r="B176" s="108" t="s">
        <v>1267</v>
      </c>
      <c r="C176" s="108" t="s">
        <v>44</v>
      </c>
      <c r="D176" s="108" t="s">
        <v>269</v>
      </c>
      <c r="E176" s="108" t="s">
        <v>2387</v>
      </c>
      <c r="F176" s="109" t="s">
        <v>183</v>
      </c>
      <c r="G176" s="108" t="s">
        <v>1268</v>
      </c>
      <c r="H176" s="108" t="s">
        <v>1269</v>
      </c>
      <c r="I176" s="275"/>
      <c r="J176" s="109" t="s">
        <v>39</v>
      </c>
      <c r="K176" s="459"/>
      <c r="L176" s="109" t="s">
        <v>174</v>
      </c>
      <c r="M176" s="545">
        <v>50960042000000</v>
      </c>
      <c r="N176" s="108">
        <v>0</v>
      </c>
      <c r="O176" s="108" t="s">
        <v>1270</v>
      </c>
      <c r="P176" s="108" t="s">
        <v>1271</v>
      </c>
      <c r="Q176" s="108">
        <v>0</v>
      </c>
      <c r="R176" s="108">
        <v>0</v>
      </c>
      <c r="S176" s="108">
        <v>0</v>
      </c>
      <c r="T176" s="111">
        <v>0</v>
      </c>
      <c r="U176" s="96"/>
      <c r="W176" s="252">
        <f t="shared" si="20"/>
        <v>365</v>
      </c>
      <c r="X176" s="96"/>
      <c r="Y176"/>
      <c r="Z176" s="232">
        <f t="shared" ca="1" si="21"/>
        <v>45728</v>
      </c>
      <c r="AA176">
        <f t="shared" ca="1" si="22"/>
        <v>-45363</v>
      </c>
      <c r="AB176"/>
    </row>
    <row r="177" spans="1:28" ht="30.75" customHeight="1" x14ac:dyDescent="0.2">
      <c r="A177" s="549" t="s">
        <v>1279</v>
      </c>
      <c r="B177" s="99" t="s">
        <v>1280</v>
      </c>
      <c r="C177" s="99" t="s">
        <v>2062</v>
      </c>
      <c r="D177" s="99" t="s">
        <v>269</v>
      </c>
      <c r="E177" s="99" t="s">
        <v>2388</v>
      </c>
      <c r="F177" s="101" t="s">
        <v>279</v>
      </c>
      <c r="G177" s="99" t="s">
        <v>1268</v>
      </c>
      <c r="H177" s="99" t="s">
        <v>1269</v>
      </c>
      <c r="I177" s="233"/>
      <c r="J177" s="101" t="s">
        <v>39</v>
      </c>
      <c r="K177" s="411"/>
      <c r="L177" s="101" t="s">
        <v>64</v>
      </c>
      <c r="M177" s="563">
        <v>50960042000000</v>
      </c>
      <c r="N177" s="99" t="s">
        <v>1281</v>
      </c>
      <c r="O177" s="99" t="s">
        <v>1282</v>
      </c>
      <c r="P177" s="99" t="s">
        <v>1283</v>
      </c>
      <c r="Q177" s="99" t="s">
        <v>1284</v>
      </c>
      <c r="R177" s="99">
        <v>0</v>
      </c>
      <c r="S177" s="99">
        <v>0</v>
      </c>
      <c r="T177" s="102">
        <v>0</v>
      </c>
      <c r="U177" s="96"/>
      <c r="W177" s="252">
        <f t="shared" si="20"/>
        <v>365</v>
      </c>
      <c r="X177" s="96"/>
      <c r="Y177"/>
      <c r="Z177" s="232">
        <f t="shared" ca="1" si="21"/>
        <v>45728</v>
      </c>
      <c r="AA177">
        <f t="shared" ca="1" si="22"/>
        <v>-45363</v>
      </c>
      <c r="AB177"/>
    </row>
    <row r="178" spans="1:28" ht="30.75" customHeight="1" x14ac:dyDescent="0.2">
      <c r="A178" s="549" t="s">
        <v>1273</v>
      </c>
      <c r="B178" s="99" t="s">
        <v>1274</v>
      </c>
      <c r="C178" s="99" t="s">
        <v>48</v>
      </c>
      <c r="D178" s="99" t="s">
        <v>2355</v>
      </c>
      <c r="E178" s="99"/>
      <c r="F178" s="101" t="s">
        <v>155</v>
      </c>
      <c r="G178" s="99" t="s">
        <v>1268</v>
      </c>
      <c r="H178" s="99" t="s">
        <v>1269</v>
      </c>
      <c r="I178" s="288"/>
      <c r="J178" s="101" t="s">
        <v>39</v>
      </c>
      <c r="K178" s="478"/>
      <c r="L178" s="101">
        <v>0</v>
      </c>
      <c r="M178" s="563">
        <v>50960042000000</v>
      </c>
      <c r="N178" s="99">
        <v>0</v>
      </c>
      <c r="O178" s="99" t="s">
        <v>1275</v>
      </c>
      <c r="P178" s="99" t="s">
        <v>1276</v>
      </c>
      <c r="Q178" s="99" t="s">
        <v>1277</v>
      </c>
      <c r="R178" s="99">
        <v>0</v>
      </c>
      <c r="S178" s="99">
        <v>0</v>
      </c>
      <c r="T178" s="102">
        <v>0</v>
      </c>
      <c r="U178" s="96"/>
      <c r="W178" s="252">
        <f t="shared" si="20"/>
        <v>365</v>
      </c>
      <c r="X178" s="96"/>
      <c r="Y178"/>
      <c r="Z178" s="232">
        <f t="shared" ca="1" si="21"/>
        <v>45728</v>
      </c>
      <c r="AA178">
        <f t="shared" ca="1" si="22"/>
        <v>-45363</v>
      </c>
      <c r="AB178"/>
    </row>
    <row r="179" spans="1:28" ht="30.75" customHeight="1" thickBot="1" x14ac:dyDescent="0.25">
      <c r="A179" s="467" t="s">
        <v>2428</v>
      </c>
      <c r="B179" s="104" t="s">
        <v>1278</v>
      </c>
      <c r="C179" s="104" t="s">
        <v>2062</v>
      </c>
      <c r="D179" s="104" t="s">
        <v>269</v>
      </c>
      <c r="E179" s="104"/>
      <c r="F179" s="105"/>
      <c r="G179" s="104" t="s">
        <v>1268</v>
      </c>
      <c r="H179" s="104" t="s">
        <v>1269</v>
      </c>
      <c r="I179" s="276"/>
      <c r="J179" s="105" t="s">
        <v>39</v>
      </c>
      <c r="K179" s="412"/>
      <c r="L179" s="105"/>
      <c r="M179" s="562">
        <v>50960042000000</v>
      </c>
      <c r="N179" s="104"/>
      <c r="O179" s="104"/>
      <c r="P179" s="104"/>
      <c r="Q179" s="104"/>
      <c r="R179" s="104"/>
      <c r="S179" s="104"/>
      <c r="T179" s="106"/>
      <c r="U179" s="96"/>
      <c r="W179" s="252">
        <f t="shared" si="20"/>
        <v>365</v>
      </c>
      <c r="X179" s="96"/>
      <c r="Y179"/>
      <c r="Z179" s="232">
        <f t="shared" ca="1" si="21"/>
        <v>45728</v>
      </c>
      <c r="AA179">
        <f t="shared" ca="1" si="22"/>
        <v>-45363</v>
      </c>
      <c r="AB179"/>
    </row>
    <row r="180" spans="1:28" ht="30.75" customHeight="1" thickTop="1" x14ac:dyDescent="0.2">
      <c r="A180" s="548" t="s">
        <v>1285</v>
      </c>
      <c r="B180" s="108" t="s">
        <v>1286</v>
      </c>
      <c r="C180" s="108" t="s">
        <v>2096</v>
      </c>
      <c r="D180" s="108" t="s">
        <v>123</v>
      </c>
      <c r="E180" s="108" t="s">
        <v>2387</v>
      </c>
      <c r="F180" s="109" t="s">
        <v>1287</v>
      </c>
      <c r="G180" s="108" t="s">
        <v>1288</v>
      </c>
      <c r="H180" s="108" t="s">
        <v>1289</v>
      </c>
      <c r="I180" s="296"/>
      <c r="J180" s="109" t="s">
        <v>39</v>
      </c>
      <c r="K180" s="493"/>
      <c r="L180" s="109" t="s">
        <v>174</v>
      </c>
      <c r="M180" s="545">
        <v>50960043000000</v>
      </c>
      <c r="N180" s="108">
        <v>0</v>
      </c>
      <c r="O180" s="108" t="s">
        <v>1290</v>
      </c>
      <c r="P180" s="108">
        <v>0</v>
      </c>
      <c r="Q180" s="108" t="s">
        <v>1291</v>
      </c>
      <c r="R180" s="108">
        <v>0</v>
      </c>
      <c r="S180" s="108">
        <v>0</v>
      </c>
      <c r="T180" s="111">
        <v>0</v>
      </c>
      <c r="U180" s="96"/>
      <c r="W180" s="252">
        <f t="shared" si="20"/>
        <v>365</v>
      </c>
      <c r="X180" s="96"/>
      <c r="Y180"/>
      <c r="Z180" s="232">
        <f t="shared" ca="1" si="21"/>
        <v>45728</v>
      </c>
      <c r="AA180">
        <f t="shared" ca="1" si="22"/>
        <v>-45363</v>
      </c>
      <c r="AB180"/>
    </row>
    <row r="181" spans="1:28" ht="30.75" customHeight="1" x14ac:dyDescent="0.2">
      <c r="A181" s="549" t="s">
        <v>1299</v>
      </c>
      <c r="B181" s="99" t="s">
        <v>1300</v>
      </c>
      <c r="C181" s="99" t="s">
        <v>2378</v>
      </c>
      <c r="D181" s="99" t="s">
        <v>1241</v>
      </c>
      <c r="E181" s="99" t="s">
        <v>2389</v>
      </c>
      <c r="F181" s="101" t="s">
        <v>1301</v>
      </c>
      <c r="G181" s="99" t="s">
        <v>1288</v>
      </c>
      <c r="H181" s="99" t="s">
        <v>1289</v>
      </c>
      <c r="I181" s="293"/>
      <c r="J181" s="101" t="s">
        <v>39</v>
      </c>
      <c r="K181" s="101"/>
      <c r="L181" s="101" t="s">
        <v>64</v>
      </c>
      <c r="M181" s="563">
        <v>50960043000000</v>
      </c>
      <c r="N181" s="99">
        <v>0</v>
      </c>
      <c r="O181" s="99" t="s">
        <v>1302</v>
      </c>
      <c r="P181" s="99" t="s">
        <v>1303</v>
      </c>
      <c r="Q181" s="99" t="s">
        <v>1284</v>
      </c>
      <c r="R181" s="99">
        <v>0</v>
      </c>
      <c r="S181" s="99">
        <v>0</v>
      </c>
      <c r="T181" s="102">
        <v>0</v>
      </c>
      <c r="U181" s="96"/>
      <c r="W181" s="252">
        <f t="shared" si="20"/>
        <v>365</v>
      </c>
      <c r="X181" s="96"/>
      <c r="Y181"/>
      <c r="Z181" s="232">
        <f t="shared" ca="1" si="21"/>
        <v>45728</v>
      </c>
      <c r="AA181">
        <f t="shared" ca="1" si="22"/>
        <v>-45363</v>
      </c>
      <c r="AB181"/>
    </row>
    <row r="182" spans="1:28" ht="30.75" customHeight="1" x14ac:dyDescent="0.2">
      <c r="A182" s="549" t="s">
        <v>438</v>
      </c>
      <c r="B182" s="200" t="s">
        <v>439</v>
      </c>
      <c r="C182" s="99" t="s">
        <v>41</v>
      </c>
      <c r="D182" s="99" t="s">
        <v>121</v>
      </c>
      <c r="E182" s="99"/>
      <c r="F182" s="101" t="s">
        <v>417</v>
      </c>
      <c r="G182" s="99" t="s">
        <v>1288</v>
      </c>
      <c r="H182" s="99" t="s">
        <v>1289</v>
      </c>
      <c r="I182" s="282"/>
      <c r="J182" s="101" t="s">
        <v>39</v>
      </c>
      <c r="K182" s="376"/>
      <c r="L182" s="101">
        <v>0</v>
      </c>
      <c r="M182" s="563">
        <v>50960043000000</v>
      </c>
      <c r="N182" s="99"/>
      <c r="O182" s="99" t="s">
        <v>1298</v>
      </c>
      <c r="P182" s="99" t="s">
        <v>440</v>
      </c>
      <c r="Q182" s="99" t="s">
        <v>441</v>
      </c>
      <c r="R182" s="99" t="s">
        <v>422</v>
      </c>
      <c r="S182" s="99">
        <v>0</v>
      </c>
      <c r="T182" s="102">
        <v>0</v>
      </c>
      <c r="U182" s="96"/>
      <c r="V182" s="84"/>
      <c r="W182" s="255">
        <f t="shared" si="20"/>
        <v>365</v>
      </c>
      <c r="X182" s="84"/>
      <c r="Y182" s="84"/>
      <c r="Z182" s="255">
        <f t="shared" ca="1" si="21"/>
        <v>45728</v>
      </c>
      <c r="AA182" s="84">
        <f t="shared" ca="1" si="22"/>
        <v>-45363</v>
      </c>
      <c r="AB182"/>
    </row>
    <row r="183" spans="1:28" ht="30.75" customHeight="1" thickBot="1" x14ac:dyDescent="0.25">
      <c r="A183" s="554" t="s">
        <v>1311</v>
      </c>
      <c r="B183" s="229" t="s">
        <v>1312</v>
      </c>
      <c r="C183" s="229" t="s">
        <v>59</v>
      </c>
      <c r="D183" s="229" t="s">
        <v>2342</v>
      </c>
      <c r="E183" s="229"/>
      <c r="F183" s="486" t="s">
        <v>1313</v>
      </c>
      <c r="G183" s="229" t="s">
        <v>1288</v>
      </c>
      <c r="H183" s="229" t="s">
        <v>1289</v>
      </c>
      <c r="I183" s="569"/>
      <c r="J183" s="486" t="s">
        <v>39</v>
      </c>
      <c r="K183" s="570"/>
      <c r="L183" s="486">
        <v>0</v>
      </c>
      <c r="M183" s="546">
        <v>50960043000000</v>
      </c>
      <c r="N183" s="229">
        <v>0</v>
      </c>
      <c r="O183" s="229" t="s">
        <v>1314</v>
      </c>
      <c r="P183" s="229" t="s">
        <v>1315</v>
      </c>
      <c r="Q183" s="229">
        <v>0</v>
      </c>
      <c r="R183" s="229">
        <v>0</v>
      </c>
      <c r="S183" s="229">
        <v>0</v>
      </c>
      <c r="T183" s="488">
        <v>0</v>
      </c>
      <c r="U183" s="96"/>
      <c r="W183" s="252">
        <f t="shared" si="20"/>
        <v>365</v>
      </c>
      <c r="X183" s="96"/>
      <c r="Y183"/>
      <c r="Z183" s="232">
        <f t="shared" ca="1" si="21"/>
        <v>45728</v>
      </c>
      <c r="AA183">
        <f t="shared" ca="1" si="22"/>
        <v>-45363</v>
      </c>
      <c r="AB183"/>
    </row>
    <row r="184" spans="1:28" ht="30.75" customHeight="1" thickTop="1" x14ac:dyDescent="0.2">
      <c r="A184" s="555" t="s">
        <v>1292</v>
      </c>
      <c r="B184" s="226" t="s">
        <v>1293</v>
      </c>
      <c r="C184" s="226" t="s">
        <v>130</v>
      </c>
      <c r="D184" s="226" t="s">
        <v>131</v>
      </c>
      <c r="E184" s="226"/>
      <c r="F184" s="227" t="s">
        <v>1294</v>
      </c>
      <c r="G184" s="226" t="s">
        <v>1288</v>
      </c>
      <c r="H184" s="226" t="s">
        <v>1289</v>
      </c>
      <c r="I184" s="408"/>
      <c r="J184" s="227" t="s">
        <v>39</v>
      </c>
      <c r="K184" s="440"/>
      <c r="L184" s="227"/>
      <c r="M184" s="561">
        <v>50960043000000</v>
      </c>
      <c r="N184" s="226"/>
      <c r="O184" s="226" t="s">
        <v>1295</v>
      </c>
      <c r="P184" s="226" t="s">
        <v>1296</v>
      </c>
      <c r="Q184" s="226" t="s">
        <v>1297</v>
      </c>
      <c r="R184" s="226">
        <v>0</v>
      </c>
      <c r="S184" s="226">
        <v>0</v>
      </c>
      <c r="T184" s="228">
        <v>0</v>
      </c>
      <c r="U184" s="96"/>
      <c r="W184" s="252">
        <f t="shared" si="20"/>
        <v>365</v>
      </c>
      <c r="X184" s="96"/>
      <c r="Y184"/>
      <c r="Z184" s="232">
        <f t="shared" ca="1" si="21"/>
        <v>45728</v>
      </c>
      <c r="AA184">
        <f t="shared" ca="1" si="22"/>
        <v>-45363</v>
      </c>
      <c r="AB184"/>
    </row>
    <row r="185" spans="1:28" ht="30.75" customHeight="1" thickBot="1" x14ac:dyDescent="0.25">
      <c r="A185" s="552" t="s">
        <v>1304</v>
      </c>
      <c r="B185" s="120" t="s">
        <v>1305</v>
      </c>
      <c r="C185" s="120" t="s">
        <v>130</v>
      </c>
      <c r="D185" s="120" t="s">
        <v>131</v>
      </c>
      <c r="E185" s="120"/>
      <c r="F185" s="121" t="s">
        <v>1306</v>
      </c>
      <c r="G185" s="104" t="s">
        <v>1288</v>
      </c>
      <c r="H185" s="104" t="s">
        <v>1289</v>
      </c>
      <c r="I185" s="306"/>
      <c r="J185" s="121" t="s">
        <v>39</v>
      </c>
      <c r="K185" s="439"/>
      <c r="L185" s="121">
        <v>0</v>
      </c>
      <c r="M185" s="562">
        <v>50960043000000</v>
      </c>
      <c r="N185" s="120" t="s">
        <v>1307</v>
      </c>
      <c r="O185" s="120">
        <v>0</v>
      </c>
      <c r="P185" s="120">
        <v>0</v>
      </c>
      <c r="Q185" s="120" t="s">
        <v>1308</v>
      </c>
      <c r="R185" s="120" t="s">
        <v>1309</v>
      </c>
      <c r="S185" s="120">
        <v>0</v>
      </c>
      <c r="T185" s="123">
        <v>0</v>
      </c>
      <c r="U185" s="96" t="s">
        <v>1310</v>
      </c>
      <c r="W185" s="252">
        <f t="shared" si="20"/>
        <v>365</v>
      </c>
      <c r="X185" s="96"/>
      <c r="Y185"/>
      <c r="Z185" s="232">
        <f t="shared" ca="1" si="21"/>
        <v>45728</v>
      </c>
      <c r="AA185">
        <f t="shared" ca="1" si="22"/>
        <v>-45363</v>
      </c>
      <c r="AB185"/>
    </row>
    <row r="186" spans="1:28" ht="30.75" customHeight="1" thickTop="1" x14ac:dyDescent="0.2">
      <c r="A186" s="548" t="s">
        <v>1316</v>
      </c>
      <c r="B186" s="108" t="s">
        <v>1317</v>
      </c>
      <c r="C186" s="108" t="s">
        <v>2096</v>
      </c>
      <c r="D186" s="108" t="s">
        <v>123</v>
      </c>
      <c r="E186" s="108" t="s">
        <v>2387</v>
      </c>
      <c r="F186" s="109" t="s">
        <v>1318</v>
      </c>
      <c r="G186" s="108" t="s">
        <v>1319</v>
      </c>
      <c r="H186" s="108" t="s">
        <v>1320</v>
      </c>
      <c r="I186" s="296"/>
      <c r="J186" s="109" t="s">
        <v>39</v>
      </c>
      <c r="K186" s="493"/>
      <c r="L186" s="109" t="s">
        <v>174</v>
      </c>
      <c r="M186" s="545">
        <v>50960044000000</v>
      </c>
      <c r="N186" s="108" t="s">
        <v>1321</v>
      </c>
      <c r="O186" s="108" t="s">
        <v>1322</v>
      </c>
      <c r="P186" s="108" t="s">
        <v>1323</v>
      </c>
      <c r="Q186" s="108" t="s">
        <v>1324</v>
      </c>
      <c r="R186" s="108">
        <v>0</v>
      </c>
      <c r="S186" s="108">
        <v>0</v>
      </c>
      <c r="T186" s="111">
        <v>0</v>
      </c>
      <c r="U186" s="96"/>
      <c r="W186" s="252">
        <f t="shared" si="20"/>
        <v>365</v>
      </c>
      <c r="X186" s="96"/>
      <c r="Y186"/>
      <c r="Z186" s="232">
        <f t="shared" ca="1" si="21"/>
        <v>45728</v>
      </c>
      <c r="AA186">
        <f t="shared" ca="1" si="22"/>
        <v>-45363</v>
      </c>
      <c r="AB186"/>
    </row>
    <row r="187" spans="1:28" ht="30.75" customHeight="1" x14ac:dyDescent="0.2">
      <c r="A187" s="549" t="s">
        <v>1340</v>
      </c>
      <c r="B187" s="99" t="s">
        <v>1341</v>
      </c>
      <c r="C187" s="99" t="s">
        <v>2062</v>
      </c>
      <c r="D187" s="99" t="s">
        <v>269</v>
      </c>
      <c r="E187" s="99" t="s">
        <v>2389</v>
      </c>
      <c r="F187" s="101" t="s">
        <v>86</v>
      </c>
      <c r="G187" s="99" t="s">
        <v>1319</v>
      </c>
      <c r="H187" s="99" t="s">
        <v>1320</v>
      </c>
      <c r="I187" s="233"/>
      <c r="J187" s="101" t="s">
        <v>39</v>
      </c>
      <c r="K187" s="411"/>
      <c r="L187" s="101" t="s">
        <v>64</v>
      </c>
      <c r="M187" s="563">
        <v>50960044000000</v>
      </c>
      <c r="N187" s="99">
        <v>0</v>
      </c>
      <c r="O187" s="99" t="s">
        <v>1342</v>
      </c>
      <c r="P187" s="99" t="s">
        <v>1343</v>
      </c>
      <c r="Q187" s="99" t="s">
        <v>1344</v>
      </c>
      <c r="R187" s="99">
        <v>0</v>
      </c>
      <c r="S187" s="99">
        <v>0</v>
      </c>
      <c r="T187" s="102">
        <v>0</v>
      </c>
      <c r="U187" s="96"/>
      <c r="W187" s="252">
        <f t="shared" si="20"/>
        <v>365</v>
      </c>
      <c r="X187" s="96"/>
      <c r="Y187"/>
      <c r="Z187" s="232">
        <f t="shared" ca="1" si="21"/>
        <v>45728</v>
      </c>
      <c r="AA187">
        <f t="shared" ca="1" si="22"/>
        <v>-45363</v>
      </c>
      <c r="AB187"/>
    </row>
    <row r="188" spans="1:28" ht="30.75" customHeight="1" x14ac:dyDescent="0.2">
      <c r="A188" s="550" t="s">
        <v>1325</v>
      </c>
      <c r="B188" s="99" t="s">
        <v>1326</v>
      </c>
      <c r="C188" s="99" t="s">
        <v>48</v>
      </c>
      <c r="D188" s="99" t="s">
        <v>2355</v>
      </c>
      <c r="E188" s="99"/>
      <c r="F188" s="101" t="s">
        <v>1327</v>
      </c>
      <c r="G188" s="99" t="s">
        <v>1319</v>
      </c>
      <c r="H188" s="99" t="s">
        <v>1320</v>
      </c>
      <c r="I188" s="288"/>
      <c r="J188" s="101" t="s">
        <v>39</v>
      </c>
      <c r="K188" s="478"/>
      <c r="L188" s="101">
        <v>0</v>
      </c>
      <c r="M188" s="563">
        <v>50960044000000</v>
      </c>
      <c r="N188" s="99">
        <v>0</v>
      </c>
      <c r="O188" s="99" t="s">
        <v>1328</v>
      </c>
      <c r="P188" s="99">
        <v>0</v>
      </c>
      <c r="Q188" s="99" t="s">
        <v>1329</v>
      </c>
      <c r="R188" s="99">
        <v>0</v>
      </c>
      <c r="S188" s="99">
        <v>0</v>
      </c>
      <c r="T188" s="102">
        <v>0</v>
      </c>
      <c r="U188" s="96"/>
      <c r="W188" s="252">
        <f t="shared" si="20"/>
        <v>365</v>
      </c>
      <c r="X188" s="96"/>
      <c r="Y188"/>
      <c r="Z188" s="232">
        <f t="shared" ca="1" si="21"/>
        <v>45728</v>
      </c>
      <c r="AA188">
        <f t="shared" ca="1" si="22"/>
        <v>-45363</v>
      </c>
      <c r="AB188"/>
    </row>
    <row r="189" spans="1:28" ht="30.75" customHeight="1" x14ac:dyDescent="0.2">
      <c r="A189" s="549" t="s">
        <v>1330</v>
      </c>
      <c r="B189" s="99" t="s">
        <v>1331</v>
      </c>
      <c r="C189" s="99" t="s">
        <v>44</v>
      </c>
      <c r="D189" s="99" t="s">
        <v>269</v>
      </c>
      <c r="E189" s="99"/>
      <c r="F189" s="101" t="s">
        <v>1332</v>
      </c>
      <c r="G189" s="99" t="s">
        <v>1319</v>
      </c>
      <c r="H189" s="99" t="s">
        <v>1320</v>
      </c>
      <c r="I189" s="233"/>
      <c r="J189" s="101" t="s">
        <v>39</v>
      </c>
      <c r="K189" s="411"/>
      <c r="L189" s="101">
        <v>0</v>
      </c>
      <c r="M189" s="563">
        <v>50960044000000</v>
      </c>
      <c r="N189" s="99">
        <v>0</v>
      </c>
      <c r="O189" s="99" t="s">
        <v>1333</v>
      </c>
      <c r="P189" s="99">
        <v>0</v>
      </c>
      <c r="Q189" s="99">
        <v>0</v>
      </c>
      <c r="R189" s="99">
        <v>0</v>
      </c>
      <c r="S189" s="99">
        <v>0</v>
      </c>
      <c r="T189" s="102">
        <v>0</v>
      </c>
      <c r="U189" s="96"/>
      <c r="W189" s="252">
        <f t="shared" si="20"/>
        <v>365</v>
      </c>
      <c r="X189" s="96"/>
      <c r="Y189"/>
      <c r="Z189" s="232">
        <f t="shared" ca="1" si="21"/>
        <v>45728</v>
      </c>
      <c r="AA189">
        <f t="shared" ca="1" si="22"/>
        <v>-45363</v>
      </c>
      <c r="AB189"/>
    </row>
    <row r="190" spans="1:28" ht="30.75" customHeight="1" x14ac:dyDescent="0.2">
      <c r="A190" s="549" t="s">
        <v>1334</v>
      </c>
      <c r="B190" s="99" t="s">
        <v>1335</v>
      </c>
      <c r="C190" s="99" t="s">
        <v>44</v>
      </c>
      <c r="D190" s="99" t="s">
        <v>269</v>
      </c>
      <c r="E190" s="99"/>
      <c r="F190" s="101" t="s">
        <v>108</v>
      </c>
      <c r="G190" s="99" t="s">
        <v>1319</v>
      </c>
      <c r="H190" s="99" t="s">
        <v>1320</v>
      </c>
      <c r="I190" s="233"/>
      <c r="J190" s="101" t="s">
        <v>39</v>
      </c>
      <c r="K190" s="411"/>
      <c r="L190" s="101" t="s">
        <v>1604</v>
      </c>
      <c r="M190" s="563">
        <v>50960044000000</v>
      </c>
      <c r="N190" s="99">
        <v>0</v>
      </c>
      <c r="O190" s="99" t="s">
        <v>1336</v>
      </c>
      <c r="P190" s="99" t="s">
        <v>1337</v>
      </c>
      <c r="Q190" s="99" t="s">
        <v>1338</v>
      </c>
      <c r="R190" s="99" t="s">
        <v>1339</v>
      </c>
      <c r="S190" s="99">
        <v>0</v>
      </c>
      <c r="T190" s="102">
        <v>0</v>
      </c>
      <c r="U190" s="96"/>
      <c r="W190" s="252">
        <f t="shared" si="20"/>
        <v>365</v>
      </c>
      <c r="X190" s="96"/>
      <c r="Y190"/>
      <c r="Z190" s="232">
        <f t="shared" ca="1" si="21"/>
        <v>45728</v>
      </c>
      <c r="AA190">
        <f t="shared" ca="1" si="22"/>
        <v>-45363</v>
      </c>
      <c r="AB190"/>
    </row>
    <row r="191" spans="1:28" ht="30.75" customHeight="1" thickBot="1" x14ac:dyDescent="0.25">
      <c r="A191" s="551" t="s">
        <v>1345</v>
      </c>
      <c r="B191" s="104" t="s">
        <v>1346</v>
      </c>
      <c r="C191" s="104" t="s">
        <v>2062</v>
      </c>
      <c r="D191" s="104" t="s">
        <v>269</v>
      </c>
      <c r="E191" s="104"/>
      <c r="F191" s="105" t="s">
        <v>88</v>
      </c>
      <c r="G191" s="104" t="s">
        <v>1319</v>
      </c>
      <c r="H191" s="104" t="s">
        <v>1320</v>
      </c>
      <c r="I191" s="276"/>
      <c r="J191" s="105" t="s">
        <v>39</v>
      </c>
      <c r="K191" s="412"/>
      <c r="L191" s="105">
        <v>0</v>
      </c>
      <c r="M191" s="562">
        <v>50960044000000</v>
      </c>
      <c r="N191" s="104" t="s">
        <v>1347</v>
      </c>
      <c r="O191" s="104" t="s">
        <v>1348</v>
      </c>
      <c r="P191" s="104" t="s">
        <v>1349</v>
      </c>
      <c r="Q191" s="104" t="s">
        <v>1350</v>
      </c>
      <c r="R191" s="104">
        <v>0</v>
      </c>
      <c r="S191" s="104">
        <v>0</v>
      </c>
      <c r="T191" s="106">
        <v>0</v>
      </c>
      <c r="U191" s="96"/>
      <c r="W191" s="252">
        <f t="shared" si="20"/>
        <v>365</v>
      </c>
      <c r="X191" s="96"/>
      <c r="Y191"/>
      <c r="Z191" s="232">
        <f t="shared" ca="1" si="21"/>
        <v>45728</v>
      </c>
      <c r="AA191">
        <f t="shared" ca="1" si="22"/>
        <v>-45363</v>
      </c>
      <c r="AB191"/>
    </row>
    <row r="192" spans="1:28" ht="30.75" customHeight="1" thickTop="1" x14ac:dyDescent="0.2">
      <c r="A192" s="548" t="s">
        <v>1351</v>
      </c>
      <c r="B192" s="108" t="s">
        <v>1352</v>
      </c>
      <c r="C192" s="108" t="s">
        <v>2067</v>
      </c>
      <c r="D192" s="108" t="s">
        <v>2227</v>
      </c>
      <c r="E192" s="108" t="s">
        <v>2387</v>
      </c>
      <c r="F192" s="109" t="s">
        <v>397</v>
      </c>
      <c r="G192" s="108" t="s">
        <v>1353</v>
      </c>
      <c r="H192" s="108" t="s">
        <v>1354</v>
      </c>
      <c r="I192" s="283"/>
      <c r="J192" s="109" t="s">
        <v>39</v>
      </c>
      <c r="K192" s="371"/>
      <c r="L192" s="109" t="s">
        <v>174</v>
      </c>
      <c r="M192" s="545">
        <v>50960045000000</v>
      </c>
      <c r="N192" s="108">
        <v>0</v>
      </c>
      <c r="O192" s="108" t="s">
        <v>1355</v>
      </c>
      <c r="P192" s="108" t="s">
        <v>1356</v>
      </c>
      <c r="Q192" s="108" t="s">
        <v>1357</v>
      </c>
      <c r="R192" s="108">
        <v>0</v>
      </c>
      <c r="S192" s="108" t="s">
        <v>1358</v>
      </c>
      <c r="T192" s="111">
        <v>0</v>
      </c>
      <c r="U192" s="96"/>
      <c r="W192" s="252">
        <f t="shared" si="20"/>
        <v>365</v>
      </c>
      <c r="X192" s="96"/>
      <c r="Y192"/>
      <c r="Z192" s="232">
        <f t="shared" ca="1" si="21"/>
        <v>45728</v>
      </c>
      <c r="AA192">
        <f t="shared" ca="1" si="22"/>
        <v>-45363</v>
      </c>
      <c r="AB192"/>
    </row>
    <row r="193" spans="1:28" ht="30.75" customHeight="1" x14ac:dyDescent="0.2">
      <c r="A193" s="549" t="s">
        <v>1363</v>
      </c>
      <c r="B193" s="99" t="s">
        <v>1364</v>
      </c>
      <c r="C193" s="99" t="s">
        <v>2065</v>
      </c>
      <c r="D193" s="99" t="s">
        <v>2355</v>
      </c>
      <c r="E193" s="99" t="s">
        <v>2389</v>
      </c>
      <c r="F193" s="101" t="s">
        <v>995</v>
      </c>
      <c r="G193" s="99" t="s">
        <v>1353</v>
      </c>
      <c r="H193" s="99" t="s">
        <v>1354</v>
      </c>
      <c r="I193" s="288"/>
      <c r="J193" s="101" t="s">
        <v>39</v>
      </c>
      <c r="K193" s="478"/>
      <c r="L193" s="101" t="s">
        <v>64</v>
      </c>
      <c r="M193" s="563">
        <v>50960045000000</v>
      </c>
      <c r="N193" s="99">
        <v>0</v>
      </c>
      <c r="O193" s="99" t="s">
        <v>1365</v>
      </c>
      <c r="P193" s="99">
        <v>0</v>
      </c>
      <c r="Q193" s="99">
        <v>0</v>
      </c>
      <c r="R193" s="99" t="s">
        <v>1366</v>
      </c>
      <c r="S193" s="99">
        <v>0</v>
      </c>
      <c r="T193" s="102">
        <v>0</v>
      </c>
      <c r="U193" s="96"/>
      <c r="W193" s="252">
        <f t="shared" si="20"/>
        <v>365</v>
      </c>
      <c r="X193" s="96"/>
      <c r="Y193"/>
      <c r="Z193" s="232">
        <f t="shared" ca="1" si="21"/>
        <v>45728</v>
      </c>
      <c r="AA193">
        <f t="shared" ca="1" si="22"/>
        <v>-45363</v>
      </c>
      <c r="AB193"/>
    </row>
    <row r="194" spans="1:28" ht="30.75" customHeight="1" x14ac:dyDescent="0.2">
      <c r="A194" s="549" t="s">
        <v>1359</v>
      </c>
      <c r="B194" s="99" t="s">
        <v>1360</v>
      </c>
      <c r="C194" s="99" t="s">
        <v>59</v>
      </c>
      <c r="D194" s="99" t="s">
        <v>2342</v>
      </c>
      <c r="E194" s="99"/>
      <c r="F194" s="101" t="s">
        <v>1361</v>
      </c>
      <c r="G194" s="99" t="s">
        <v>1353</v>
      </c>
      <c r="H194" s="99" t="s">
        <v>1354</v>
      </c>
      <c r="I194" s="290"/>
      <c r="J194" s="101" t="s">
        <v>39</v>
      </c>
      <c r="K194" s="473"/>
      <c r="L194" s="101">
        <v>0</v>
      </c>
      <c r="M194" s="563">
        <v>50960045000000</v>
      </c>
      <c r="N194" s="99">
        <v>0</v>
      </c>
      <c r="O194" s="99" t="s">
        <v>1362</v>
      </c>
      <c r="P194" s="99">
        <v>0</v>
      </c>
      <c r="Q194" s="99">
        <v>0</v>
      </c>
      <c r="R194" s="99">
        <v>0</v>
      </c>
      <c r="S194" s="99">
        <v>0</v>
      </c>
      <c r="T194" s="102">
        <v>0</v>
      </c>
      <c r="U194" s="96"/>
      <c r="W194" s="252">
        <f t="shared" si="20"/>
        <v>365</v>
      </c>
      <c r="X194" s="96"/>
      <c r="Y194"/>
      <c r="Z194" s="232">
        <f t="shared" ca="1" si="21"/>
        <v>45728</v>
      </c>
      <c r="AA194">
        <f t="shared" ca="1" si="22"/>
        <v>-45363</v>
      </c>
      <c r="AB194"/>
    </row>
    <row r="195" spans="1:28" ht="30.75" customHeight="1" x14ac:dyDescent="0.2">
      <c r="A195" s="550" t="s">
        <v>233</v>
      </c>
      <c r="B195" s="112" t="s">
        <v>234</v>
      </c>
      <c r="C195" s="112" t="s">
        <v>41</v>
      </c>
      <c r="D195" s="112" t="s">
        <v>2260</v>
      </c>
      <c r="E195" s="112"/>
      <c r="F195" s="113" t="s">
        <v>235</v>
      </c>
      <c r="G195" s="99" t="s">
        <v>1353</v>
      </c>
      <c r="H195" s="99" t="s">
        <v>1354</v>
      </c>
      <c r="I195" s="285"/>
      <c r="J195" s="113" t="s">
        <v>39</v>
      </c>
      <c r="K195" s="484"/>
      <c r="L195" s="113">
        <v>0</v>
      </c>
      <c r="M195" s="563">
        <v>50960045000000</v>
      </c>
      <c r="N195" s="485" t="s">
        <v>2361</v>
      </c>
      <c r="O195" s="112" t="s">
        <v>236</v>
      </c>
      <c r="P195" s="112" t="s">
        <v>237</v>
      </c>
      <c r="Q195" s="112"/>
      <c r="R195" s="112">
        <v>0</v>
      </c>
      <c r="S195" s="112" t="s">
        <v>238</v>
      </c>
      <c r="T195" s="115">
        <v>0</v>
      </c>
      <c r="U195" s="466" t="s">
        <v>2365</v>
      </c>
      <c r="V195" s="268"/>
      <c r="W195" s="260">
        <f t="shared" si="20"/>
        <v>365</v>
      </c>
      <c r="X195" s="268"/>
      <c r="Y195" s="268"/>
      <c r="Z195" s="262">
        <f t="shared" ca="1" si="21"/>
        <v>45728</v>
      </c>
      <c r="AA195" s="84">
        <f t="shared" ca="1" si="22"/>
        <v>-45363</v>
      </c>
      <c r="AB195"/>
    </row>
    <row r="196" spans="1:28" s="176" customFormat="1" ht="30.75" customHeight="1" thickBot="1" x14ac:dyDescent="0.25">
      <c r="A196" s="467" t="s">
        <v>2429</v>
      </c>
      <c r="B196" s="237" t="s">
        <v>1367</v>
      </c>
      <c r="C196" s="238" t="s">
        <v>2062</v>
      </c>
      <c r="D196" s="238" t="s">
        <v>269</v>
      </c>
      <c r="E196" s="238"/>
      <c r="F196" s="571"/>
      <c r="G196" s="237" t="s">
        <v>1353</v>
      </c>
      <c r="H196" s="237" t="s">
        <v>1354</v>
      </c>
      <c r="I196" s="276"/>
      <c r="J196" s="239" t="s">
        <v>39</v>
      </c>
      <c r="K196" s="412"/>
      <c r="L196" s="239"/>
      <c r="M196" s="562">
        <v>50960045000000</v>
      </c>
      <c r="N196" s="238"/>
      <c r="O196" s="238"/>
      <c r="P196" s="238"/>
      <c r="Q196" s="238"/>
      <c r="R196" s="238"/>
      <c r="S196" s="238"/>
      <c r="T196" s="240"/>
      <c r="U196" s="251"/>
      <c r="W196" s="252">
        <f t="shared" si="20"/>
        <v>365</v>
      </c>
      <c r="X196" s="96"/>
      <c r="Y196"/>
      <c r="Z196" s="232">
        <f t="shared" ca="1" si="21"/>
        <v>45728</v>
      </c>
      <c r="AA196">
        <f t="shared" ca="1" si="22"/>
        <v>-45363</v>
      </c>
    </row>
    <row r="197" spans="1:28" ht="30.75" customHeight="1" thickTop="1" x14ac:dyDescent="0.2">
      <c r="A197" s="548" t="s">
        <v>1368</v>
      </c>
      <c r="B197" s="108" t="s">
        <v>1369</v>
      </c>
      <c r="C197" s="108" t="s">
        <v>2108</v>
      </c>
      <c r="D197" s="108" t="s">
        <v>2227</v>
      </c>
      <c r="E197" s="108" t="s">
        <v>2387</v>
      </c>
      <c r="F197" s="109" t="s">
        <v>57</v>
      </c>
      <c r="G197" s="108" t="s">
        <v>1370</v>
      </c>
      <c r="H197" s="108" t="s">
        <v>1371</v>
      </c>
      <c r="I197" s="283"/>
      <c r="J197" s="109" t="s">
        <v>39</v>
      </c>
      <c r="K197" s="371"/>
      <c r="L197" s="109" t="s">
        <v>174</v>
      </c>
      <c r="M197" s="545">
        <v>50960046000000</v>
      </c>
      <c r="N197" s="108">
        <v>0</v>
      </c>
      <c r="O197" s="108" t="s">
        <v>1372</v>
      </c>
      <c r="P197" s="108" t="s">
        <v>1373</v>
      </c>
      <c r="Q197" s="108" t="s">
        <v>1374</v>
      </c>
      <c r="R197" s="108">
        <v>0</v>
      </c>
      <c r="S197" s="108">
        <v>0</v>
      </c>
      <c r="T197" s="111">
        <v>0</v>
      </c>
      <c r="U197" s="96"/>
      <c r="W197" s="252">
        <f t="shared" si="20"/>
        <v>365</v>
      </c>
      <c r="X197" s="96"/>
      <c r="Y197"/>
      <c r="Z197" s="232">
        <f t="shared" ca="1" si="21"/>
        <v>45728</v>
      </c>
      <c r="AA197">
        <f t="shared" ca="1" si="22"/>
        <v>-45363</v>
      </c>
      <c r="AB197"/>
    </row>
    <row r="198" spans="1:28" ht="30.75" customHeight="1" x14ac:dyDescent="0.2">
      <c r="A198" s="481" t="s">
        <v>2430</v>
      </c>
      <c r="B198" s="127" t="s">
        <v>1375</v>
      </c>
      <c r="C198" s="112" t="s">
        <v>41</v>
      </c>
      <c r="D198" s="112" t="s">
        <v>2262</v>
      </c>
      <c r="E198" s="112"/>
      <c r="F198" s="114">
        <v>41687</v>
      </c>
      <c r="G198" s="112" t="s">
        <v>1370</v>
      </c>
      <c r="H198" s="112" t="s">
        <v>1371</v>
      </c>
      <c r="I198" s="285"/>
      <c r="J198" s="113" t="s">
        <v>39</v>
      </c>
      <c r="K198" s="383"/>
      <c r="L198" s="113">
        <v>0</v>
      </c>
      <c r="M198" s="563">
        <v>50960046000000</v>
      </c>
      <c r="N198" s="112">
        <v>0</v>
      </c>
      <c r="O198" s="112">
        <v>0</v>
      </c>
      <c r="P198" s="112">
        <v>0</v>
      </c>
      <c r="Q198" s="112" t="s">
        <v>1376</v>
      </c>
      <c r="R198" s="112">
        <v>0</v>
      </c>
      <c r="S198" s="112">
        <v>0</v>
      </c>
      <c r="T198" s="115">
        <v>0</v>
      </c>
      <c r="U198" s="96"/>
      <c r="W198" s="252">
        <f t="shared" si="20"/>
        <v>365</v>
      </c>
      <c r="X198" s="96"/>
      <c r="Y198"/>
      <c r="Z198" s="232">
        <f t="shared" ca="1" si="21"/>
        <v>45728</v>
      </c>
      <c r="AA198">
        <f t="shared" ca="1" si="22"/>
        <v>-45363</v>
      </c>
      <c r="AB198"/>
    </row>
    <row r="199" spans="1:28" ht="30.75" customHeight="1" x14ac:dyDescent="0.2">
      <c r="A199" s="481" t="s">
        <v>2431</v>
      </c>
      <c r="B199" s="177" t="s">
        <v>51</v>
      </c>
      <c r="C199" s="156" t="s">
        <v>2067</v>
      </c>
      <c r="D199" s="156" t="s">
        <v>56</v>
      </c>
      <c r="E199" s="156"/>
      <c r="F199" s="483">
        <v>41792</v>
      </c>
      <c r="G199" s="112" t="s">
        <v>1370</v>
      </c>
      <c r="H199" s="112" t="s">
        <v>1371</v>
      </c>
      <c r="I199" s="285"/>
      <c r="J199" s="157" t="s">
        <v>39</v>
      </c>
      <c r="K199" s="370"/>
      <c r="L199" s="157"/>
      <c r="M199" s="563">
        <v>50960046000000</v>
      </c>
      <c r="N199" s="156"/>
      <c r="O199" s="156"/>
      <c r="P199" s="156"/>
      <c r="Q199" s="156"/>
      <c r="R199" s="156"/>
      <c r="S199" s="156"/>
      <c r="T199" s="158"/>
      <c r="U199" s="96" t="s">
        <v>2396</v>
      </c>
      <c r="V199" s="84"/>
      <c r="W199" s="255">
        <f t="shared" si="20"/>
        <v>365</v>
      </c>
      <c r="X199" s="84"/>
      <c r="Y199" s="84"/>
      <c r="Z199" s="255">
        <f t="shared" ca="1" si="21"/>
        <v>45728</v>
      </c>
      <c r="AA199" s="84">
        <f t="shared" ca="1" si="22"/>
        <v>-45363</v>
      </c>
      <c r="AB199"/>
    </row>
    <row r="200" spans="1:28" ht="30.75" customHeight="1" x14ac:dyDescent="0.2">
      <c r="A200" s="549" t="s">
        <v>1377</v>
      </c>
      <c r="B200" s="99" t="s">
        <v>1378</v>
      </c>
      <c r="C200" s="99" t="s">
        <v>59</v>
      </c>
      <c r="D200" s="99" t="s">
        <v>2344</v>
      </c>
      <c r="E200" s="99"/>
      <c r="F200" s="101" t="s">
        <v>72</v>
      </c>
      <c r="G200" s="112" t="s">
        <v>1370</v>
      </c>
      <c r="H200" s="112" t="s">
        <v>1371</v>
      </c>
      <c r="I200" s="290"/>
      <c r="J200" s="101" t="s">
        <v>39</v>
      </c>
      <c r="K200" s="473"/>
      <c r="L200" s="101">
        <v>0</v>
      </c>
      <c r="M200" s="563">
        <v>50960046000000</v>
      </c>
      <c r="N200" s="99">
        <v>0</v>
      </c>
      <c r="O200" s="99" t="s">
        <v>1379</v>
      </c>
      <c r="P200" s="99">
        <v>0</v>
      </c>
      <c r="Q200" s="99" t="s">
        <v>1380</v>
      </c>
      <c r="R200" s="99">
        <v>0</v>
      </c>
      <c r="S200" s="99">
        <v>0</v>
      </c>
      <c r="T200" s="102">
        <v>0</v>
      </c>
      <c r="U200" s="96" t="s">
        <v>2058</v>
      </c>
      <c r="W200" s="252">
        <f t="shared" si="20"/>
        <v>365</v>
      </c>
      <c r="X200" s="96"/>
      <c r="Y200"/>
      <c r="Z200" s="232">
        <f t="shared" ca="1" si="21"/>
        <v>45728</v>
      </c>
      <c r="AA200">
        <f t="shared" ca="1" si="22"/>
        <v>-45363</v>
      </c>
      <c r="AB200"/>
    </row>
    <row r="201" spans="1:28" ht="30.75" customHeight="1" thickBot="1" x14ac:dyDescent="0.25">
      <c r="A201" s="554" t="s">
        <v>1381</v>
      </c>
      <c r="B201" s="229" t="s">
        <v>1382</v>
      </c>
      <c r="C201" s="229" t="s">
        <v>41</v>
      </c>
      <c r="D201" s="229" t="s">
        <v>2261</v>
      </c>
      <c r="E201" s="229"/>
      <c r="F201" s="486" t="s">
        <v>1383</v>
      </c>
      <c r="G201" s="457" t="s">
        <v>1370</v>
      </c>
      <c r="H201" s="457" t="s">
        <v>1371</v>
      </c>
      <c r="I201" s="572"/>
      <c r="J201" s="486" t="s">
        <v>39</v>
      </c>
      <c r="K201" s="573"/>
      <c r="L201" s="486"/>
      <c r="M201" s="546">
        <v>50960046000000</v>
      </c>
      <c r="N201" s="229"/>
      <c r="O201" s="229" t="s">
        <v>1384</v>
      </c>
      <c r="P201" s="229" t="s">
        <v>1385</v>
      </c>
      <c r="Q201" s="229" t="s">
        <v>1386</v>
      </c>
      <c r="R201" s="229" t="s">
        <v>1387</v>
      </c>
      <c r="S201" s="229">
        <v>0</v>
      </c>
      <c r="T201" s="488">
        <v>0</v>
      </c>
      <c r="U201" s="96" t="s">
        <v>1388</v>
      </c>
      <c r="W201" s="252">
        <f t="shared" si="20"/>
        <v>365</v>
      </c>
      <c r="X201" s="96"/>
      <c r="Y201"/>
      <c r="Z201" s="232">
        <f t="shared" ca="1" si="21"/>
        <v>45728</v>
      </c>
      <c r="AA201">
        <f t="shared" ca="1" si="22"/>
        <v>-45363</v>
      </c>
      <c r="AB201"/>
    </row>
    <row r="202" spans="1:28" ht="30.75" customHeight="1" thickTop="1" thickBot="1" x14ac:dyDescent="0.25">
      <c r="A202" s="574" t="s">
        <v>1389</v>
      </c>
      <c r="B202" s="242" t="s">
        <v>1390</v>
      </c>
      <c r="C202" s="242" t="s">
        <v>130</v>
      </c>
      <c r="D202" s="242" t="s">
        <v>131</v>
      </c>
      <c r="E202" s="242"/>
      <c r="F202" s="241" t="s">
        <v>211</v>
      </c>
      <c r="G202" s="242" t="s">
        <v>1370</v>
      </c>
      <c r="H202" s="242" t="s">
        <v>1371</v>
      </c>
      <c r="I202" s="403"/>
      <c r="J202" s="241" t="s">
        <v>39</v>
      </c>
      <c r="K202" s="441"/>
      <c r="L202" s="241">
        <v>0</v>
      </c>
      <c r="M202" s="547">
        <v>50960046000000</v>
      </c>
      <c r="N202" s="242">
        <v>0</v>
      </c>
      <c r="O202" s="242">
        <v>0</v>
      </c>
      <c r="P202" s="242" t="s">
        <v>1391</v>
      </c>
      <c r="Q202" s="242" t="s">
        <v>1392</v>
      </c>
      <c r="R202" s="242">
        <v>0</v>
      </c>
      <c r="S202" s="242">
        <v>0</v>
      </c>
      <c r="T202" s="243">
        <v>0</v>
      </c>
      <c r="U202" s="96"/>
      <c r="W202" s="252">
        <f t="shared" si="20"/>
        <v>365</v>
      </c>
      <c r="X202" s="96"/>
      <c r="Y202"/>
      <c r="Z202" s="232">
        <f t="shared" ca="1" si="21"/>
        <v>45728</v>
      </c>
      <c r="AA202">
        <f t="shared" ca="1" si="22"/>
        <v>-45363</v>
      </c>
      <c r="AB202"/>
    </row>
    <row r="203" spans="1:28" ht="30.75" customHeight="1" thickTop="1" x14ac:dyDescent="0.2">
      <c r="A203" s="548" t="s">
        <v>1393</v>
      </c>
      <c r="B203" s="108" t="s">
        <v>1394</v>
      </c>
      <c r="C203" s="108" t="s">
        <v>2378</v>
      </c>
      <c r="D203" s="108" t="s">
        <v>1241</v>
      </c>
      <c r="E203" s="108" t="s">
        <v>2387</v>
      </c>
      <c r="F203" s="109" t="s">
        <v>1395</v>
      </c>
      <c r="G203" s="108" t="s">
        <v>1396</v>
      </c>
      <c r="H203" s="108" t="s">
        <v>1397</v>
      </c>
      <c r="I203" s="423"/>
      <c r="J203" s="109" t="s">
        <v>39</v>
      </c>
      <c r="K203" s="109"/>
      <c r="L203" s="109" t="s">
        <v>174</v>
      </c>
      <c r="M203" s="545">
        <v>50960047000000</v>
      </c>
      <c r="N203" s="108"/>
      <c r="O203" s="108" t="s">
        <v>1398</v>
      </c>
      <c r="P203" s="108" t="s">
        <v>1399</v>
      </c>
      <c r="Q203" s="108" t="s">
        <v>1400</v>
      </c>
      <c r="R203" s="108">
        <v>0</v>
      </c>
      <c r="S203" s="108">
        <v>0</v>
      </c>
      <c r="T203" s="111">
        <v>0</v>
      </c>
      <c r="U203" s="96"/>
      <c r="W203" s="252">
        <f t="shared" si="20"/>
        <v>365</v>
      </c>
      <c r="X203" s="96"/>
      <c r="Y203"/>
      <c r="Z203" s="232">
        <f t="shared" ca="1" si="21"/>
        <v>45728</v>
      </c>
      <c r="AA203">
        <f t="shared" ca="1" si="22"/>
        <v>-45363</v>
      </c>
      <c r="AB203"/>
    </row>
    <row r="204" spans="1:28" ht="30.75" customHeight="1" x14ac:dyDescent="0.2">
      <c r="A204" s="549" t="s">
        <v>1415</v>
      </c>
      <c r="B204" s="99" t="s">
        <v>1416</v>
      </c>
      <c r="C204" s="99" t="s">
        <v>2378</v>
      </c>
      <c r="D204" s="99" t="s">
        <v>1241</v>
      </c>
      <c r="E204" s="99" t="s">
        <v>2389</v>
      </c>
      <c r="F204" s="101" t="s">
        <v>1417</v>
      </c>
      <c r="G204" s="99" t="s">
        <v>1396</v>
      </c>
      <c r="H204" s="99" t="s">
        <v>1397</v>
      </c>
      <c r="I204" s="293"/>
      <c r="J204" s="101" t="s">
        <v>39</v>
      </c>
      <c r="K204" s="101"/>
      <c r="L204" s="101" t="s">
        <v>64</v>
      </c>
      <c r="M204" s="563">
        <v>50960047000000</v>
      </c>
      <c r="N204" s="99">
        <v>0</v>
      </c>
      <c r="O204" s="99" t="s">
        <v>1418</v>
      </c>
      <c r="P204" s="99" t="s">
        <v>1419</v>
      </c>
      <c r="Q204" s="99" t="s">
        <v>1420</v>
      </c>
      <c r="R204" s="99">
        <v>0</v>
      </c>
      <c r="S204" s="99">
        <v>0</v>
      </c>
      <c r="T204" s="102">
        <v>0</v>
      </c>
      <c r="U204" s="96"/>
      <c r="W204" s="252">
        <f t="shared" si="20"/>
        <v>365</v>
      </c>
      <c r="X204" s="96"/>
      <c r="Y204"/>
      <c r="Z204" s="232">
        <f t="shared" ca="1" si="21"/>
        <v>45728</v>
      </c>
      <c r="AA204">
        <f t="shared" ca="1" si="22"/>
        <v>-45363</v>
      </c>
      <c r="AB204"/>
    </row>
    <row r="205" spans="1:28" ht="30.75" customHeight="1" x14ac:dyDescent="0.2">
      <c r="A205" s="549" t="s">
        <v>1401</v>
      </c>
      <c r="B205" s="99" t="s">
        <v>1402</v>
      </c>
      <c r="C205" s="99" t="s">
        <v>44</v>
      </c>
      <c r="D205" s="99" t="s">
        <v>269</v>
      </c>
      <c r="E205" s="99"/>
      <c r="F205" s="101" t="s">
        <v>218</v>
      </c>
      <c r="G205" s="99" t="s">
        <v>1396</v>
      </c>
      <c r="H205" s="99" t="s">
        <v>1397</v>
      </c>
      <c r="I205" s="233"/>
      <c r="J205" s="101" t="s">
        <v>39</v>
      </c>
      <c r="K205" s="411"/>
      <c r="L205" s="101"/>
      <c r="M205" s="563">
        <v>50960047000000</v>
      </c>
      <c r="N205" s="99">
        <v>0</v>
      </c>
      <c r="O205" s="99" t="s">
        <v>1403</v>
      </c>
      <c r="P205" s="99" t="s">
        <v>1404</v>
      </c>
      <c r="Q205" s="99" t="s">
        <v>1405</v>
      </c>
      <c r="R205" s="99">
        <v>0</v>
      </c>
      <c r="S205" s="99"/>
      <c r="T205" s="102">
        <v>0</v>
      </c>
      <c r="U205" s="96"/>
      <c r="W205" s="252">
        <f t="shared" si="20"/>
        <v>365</v>
      </c>
      <c r="X205" s="96"/>
      <c r="Y205"/>
      <c r="Z205" s="232">
        <f t="shared" ca="1" si="21"/>
        <v>45728</v>
      </c>
      <c r="AA205">
        <f t="shared" ca="1" si="22"/>
        <v>-45363</v>
      </c>
      <c r="AB205"/>
    </row>
    <row r="206" spans="1:28" ht="30.75" customHeight="1" x14ac:dyDescent="0.2">
      <c r="A206" s="549" t="s">
        <v>1406</v>
      </c>
      <c r="B206" s="99" t="s">
        <v>1407</v>
      </c>
      <c r="C206" s="99" t="s">
        <v>47</v>
      </c>
      <c r="D206" s="99" t="s">
        <v>123</v>
      </c>
      <c r="E206" s="99"/>
      <c r="F206" s="101" t="s">
        <v>1408</v>
      </c>
      <c r="G206" s="99" t="s">
        <v>1396</v>
      </c>
      <c r="H206" s="99" t="s">
        <v>1397</v>
      </c>
      <c r="I206" s="294"/>
      <c r="J206" s="101" t="s">
        <v>39</v>
      </c>
      <c r="K206" s="494"/>
      <c r="L206" s="101">
        <v>0</v>
      </c>
      <c r="M206" s="563">
        <v>50960047000000</v>
      </c>
      <c r="N206" s="99">
        <v>0</v>
      </c>
      <c r="O206" s="99" t="s">
        <v>1409</v>
      </c>
      <c r="P206" s="99">
        <v>0</v>
      </c>
      <c r="Q206" s="99" t="s">
        <v>1410</v>
      </c>
      <c r="R206" s="99">
        <v>0</v>
      </c>
      <c r="S206" s="99">
        <v>0</v>
      </c>
      <c r="T206" s="102">
        <v>0</v>
      </c>
      <c r="U206" s="96"/>
      <c r="W206" s="252">
        <f t="shared" si="20"/>
        <v>365</v>
      </c>
      <c r="X206" s="96"/>
      <c r="Y206"/>
      <c r="Z206" s="232">
        <f t="shared" ca="1" si="21"/>
        <v>45728</v>
      </c>
      <c r="AA206">
        <f t="shared" ca="1" si="22"/>
        <v>-45363</v>
      </c>
      <c r="AB206"/>
    </row>
    <row r="207" spans="1:28" ht="30.75" customHeight="1" x14ac:dyDescent="0.2">
      <c r="A207" s="549" t="s">
        <v>1411</v>
      </c>
      <c r="B207" s="99" t="s">
        <v>2362</v>
      </c>
      <c r="C207" s="99" t="s">
        <v>48</v>
      </c>
      <c r="D207" s="99" t="s">
        <v>273</v>
      </c>
      <c r="E207" s="99"/>
      <c r="F207" s="101" t="s">
        <v>1412</v>
      </c>
      <c r="G207" s="99" t="s">
        <v>1396</v>
      </c>
      <c r="H207" s="99" t="s">
        <v>1397</v>
      </c>
      <c r="I207" s="288"/>
      <c r="J207" s="101" t="s">
        <v>39</v>
      </c>
      <c r="K207" s="477"/>
      <c r="L207" s="101">
        <v>0</v>
      </c>
      <c r="M207" s="563">
        <v>50960047000000</v>
      </c>
      <c r="N207" s="99">
        <v>0</v>
      </c>
      <c r="O207" s="99" t="s">
        <v>1413</v>
      </c>
      <c r="P207" s="99">
        <v>0</v>
      </c>
      <c r="Q207" s="99" t="s">
        <v>1414</v>
      </c>
      <c r="R207" s="99">
        <v>0</v>
      </c>
      <c r="S207" s="99">
        <v>0</v>
      </c>
      <c r="T207" s="102">
        <v>0</v>
      </c>
      <c r="U207" s="96"/>
      <c r="W207" s="252">
        <f t="shared" si="20"/>
        <v>365</v>
      </c>
      <c r="X207" s="96"/>
      <c r="Y207"/>
      <c r="Z207" s="232">
        <f t="shared" ca="1" si="21"/>
        <v>45728</v>
      </c>
      <c r="AA207">
        <f t="shared" ca="1" si="22"/>
        <v>-45363</v>
      </c>
      <c r="AB207"/>
    </row>
    <row r="208" spans="1:28" ht="30.75" customHeight="1" x14ac:dyDescent="0.2">
      <c r="A208" s="549" t="s">
        <v>1421</v>
      </c>
      <c r="B208" s="99" t="s">
        <v>1422</v>
      </c>
      <c r="C208" s="99" t="s">
        <v>48</v>
      </c>
      <c r="D208" s="99" t="s">
        <v>2355</v>
      </c>
      <c r="E208" s="99"/>
      <c r="F208" s="101" t="s">
        <v>1423</v>
      </c>
      <c r="G208" s="99" t="s">
        <v>1396</v>
      </c>
      <c r="H208" s="99" t="s">
        <v>1397</v>
      </c>
      <c r="I208" s="288"/>
      <c r="J208" s="101" t="s">
        <v>39</v>
      </c>
      <c r="K208" s="478"/>
      <c r="L208" s="101">
        <v>0</v>
      </c>
      <c r="M208" s="563">
        <v>50960047000000</v>
      </c>
      <c r="N208" s="99">
        <v>0</v>
      </c>
      <c r="O208" s="99" t="s">
        <v>1424</v>
      </c>
      <c r="P208" s="99" t="s">
        <v>1425</v>
      </c>
      <c r="Q208" s="99">
        <v>0</v>
      </c>
      <c r="R208" s="99">
        <v>0</v>
      </c>
      <c r="S208" s="99">
        <v>0</v>
      </c>
      <c r="T208" s="102">
        <v>0</v>
      </c>
      <c r="U208" s="96"/>
      <c r="W208" s="252">
        <f t="shared" si="20"/>
        <v>365</v>
      </c>
      <c r="X208" s="96"/>
      <c r="Y208"/>
      <c r="Z208" s="232">
        <f t="shared" ca="1" si="21"/>
        <v>45728</v>
      </c>
      <c r="AA208">
        <f t="shared" ca="1" si="22"/>
        <v>-45363</v>
      </c>
      <c r="AB208"/>
    </row>
    <row r="209" spans="1:29" ht="30.75" customHeight="1" x14ac:dyDescent="0.2">
      <c r="A209" s="549" t="s">
        <v>1426</v>
      </c>
      <c r="B209" s="99" t="s">
        <v>1427</v>
      </c>
      <c r="C209" s="99" t="s">
        <v>59</v>
      </c>
      <c r="D209" s="99" t="s">
        <v>2342</v>
      </c>
      <c r="E209" s="99"/>
      <c r="F209" s="101" t="s">
        <v>498</v>
      </c>
      <c r="G209" s="99" t="s">
        <v>1396</v>
      </c>
      <c r="H209" s="99" t="s">
        <v>1397</v>
      </c>
      <c r="I209" s="290"/>
      <c r="J209" s="101" t="s">
        <v>39</v>
      </c>
      <c r="K209" s="473"/>
      <c r="L209" s="101"/>
      <c r="M209" s="563">
        <v>50960047000000</v>
      </c>
      <c r="N209" s="99">
        <v>0</v>
      </c>
      <c r="O209" s="99" t="s">
        <v>1428</v>
      </c>
      <c r="P209" s="99" t="s">
        <v>1429</v>
      </c>
      <c r="Q209" s="99">
        <v>0</v>
      </c>
      <c r="R209" s="99">
        <v>0</v>
      </c>
      <c r="S209" s="99">
        <v>0</v>
      </c>
      <c r="T209" s="102">
        <v>0</v>
      </c>
      <c r="U209" s="96"/>
      <c r="W209" s="252">
        <f t="shared" si="20"/>
        <v>365</v>
      </c>
      <c r="X209" s="96"/>
      <c r="Y209"/>
      <c r="Z209" s="232">
        <f t="shared" ca="1" si="21"/>
        <v>45728</v>
      </c>
      <c r="AA209">
        <f t="shared" ca="1" si="22"/>
        <v>-45363</v>
      </c>
      <c r="AB209"/>
    </row>
    <row r="210" spans="1:29" ht="30.75" customHeight="1" x14ac:dyDescent="0.2">
      <c r="A210" s="549" t="s">
        <v>1442</v>
      </c>
      <c r="B210" s="99" t="s">
        <v>1443</v>
      </c>
      <c r="C210" s="99" t="s">
        <v>44</v>
      </c>
      <c r="D210" s="99" t="s">
        <v>269</v>
      </c>
      <c r="E210" s="99"/>
      <c r="F210" s="101" t="s">
        <v>1444</v>
      </c>
      <c r="G210" s="99" t="s">
        <v>1396</v>
      </c>
      <c r="H210" s="99" t="s">
        <v>1397</v>
      </c>
      <c r="I210" s="233"/>
      <c r="J210" s="101" t="s">
        <v>39</v>
      </c>
      <c r="K210" s="411"/>
      <c r="L210" s="101">
        <v>0</v>
      </c>
      <c r="M210" s="563">
        <v>50960047000000</v>
      </c>
      <c r="N210" s="99">
        <v>0</v>
      </c>
      <c r="O210" s="99" t="s">
        <v>1445</v>
      </c>
      <c r="P210" s="99" t="s">
        <v>1446</v>
      </c>
      <c r="Q210" s="99">
        <v>0</v>
      </c>
      <c r="R210" s="99">
        <v>0</v>
      </c>
      <c r="S210" s="99">
        <v>0</v>
      </c>
      <c r="T210" s="102">
        <v>0</v>
      </c>
      <c r="U210" s="96"/>
      <c r="W210" s="252">
        <f t="shared" si="20"/>
        <v>365</v>
      </c>
      <c r="X210" s="96"/>
      <c r="Y210"/>
      <c r="Z210" s="232">
        <f t="shared" ca="1" si="21"/>
        <v>45728</v>
      </c>
      <c r="AA210">
        <f t="shared" ca="1" si="22"/>
        <v>-45363</v>
      </c>
      <c r="AB210"/>
    </row>
    <row r="211" spans="1:29" ht="30.75" customHeight="1" x14ac:dyDescent="0.2">
      <c r="A211" s="549" t="s">
        <v>1610</v>
      </c>
      <c r="B211" s="200" t="s">
        <v>1611</v>
      </c>
      <c r="C211" s="99" t="s">
        <v>59</v>
      </c>
      <c r="D211" s="200" t="s">
        <v>2341</v>
      </c>
      <c r="E211" s="99"/>
      <c r="F211" s="101" t="s">
        <v>40</v>
      </c>
      <c r="G211" s="99" t="s">
        <v>1396</v>
      </c>
      <c r="H211" s="99" t="s">
        <v>1397</v>
      </c>
      <c r="I211" s="290"/>
      <c r="J211" s="101" t="s">
        <v>39</v>
      </c>
      <c r="K211" s="470"/>
      <c r="L211" s="101"/>
      <c r="M211" s="563">
        <v>50960047000000</v>
      </c>
      <c r="N211" s="99"/>
      <c r="O211" s="99" t="s">
        <v>1612</v>
      </c>
      <c r="P211" s="99">
        <v>0</v>
      </c>
      <c r="Q211" s="99" t="s">
        <v>1613</v>
      </c>
      <c r="R211" s="99">
        <v>0</v>
      </c>
      <c r="S211" s="99">
        <v>0</v>
      </c>
      <c r="T211" s="102">
        <v>0</v>
      </c>
      <c r="U211" s="96" t="s">
        <v>2367</v>
      </c>
      <c r="V211" s="261"/>
      <c r="W211" s="260">
        <f t="shared" si="20"/>
        <v>365</v>
      </c>
      <c r="X211" s="267"/>
      <c r="Y211" s="268"/>
      <c r="Z211" s="262">
        <f t="shared" ca="1" si="21"/>
        <v>45728</v>
      </c>
      <c r="AA211">
        <f t="shared" ca="1" si="22"/>
        <v>-45363</v>
      </c>
      <c r="AB211"/>
      <c r="AC211" t="e">
        <f ca="1">ColorIndexOfCF(B211,FALSE)</f>
        <v>#NAME?</v>
      </c>
    </row>
    <row r="212" spans="1:29" ht="30.75" customHeight="1" x14ac:dyDescent="0.2">
      <c r="A212" s="549" t="s">
        <v>1447</v>
      </c>
      <c r="B212" s="99" t="s">
        <v>1448</v>
      </c>
      <c r="C212" s="99" t="s">
        <v>44</v>
      </c>
      <c r="D212" s="99" t="s">
        <v>269</v>
      </c>
      <c r="E212" s="99"/>
      <c r="F212" s="101" t="s">
        <v>1449</v>
      </c>
      <c r="G212" s="99" t="s">
        <v>1396</v>
      </c>
      <c r="H212" s="99" t="s">
        <v>1397</v>
      </c>
      <c r="I212" s="233"/>
      <c r="J212" s="101" t="s">
        <v>39</v>
      </c>
      <c r="K212" s="411"/>
      <c r="L212" s="101">
        <v>0</v>
      </c>
      <c r="M212" s="563">
        <v>50960047000000</v>
      </c>
      <c r="N212" s="99">
        <v>0</v>
      </c>
      <c r="O212" s="99" t="s">
        <v>1450</v>
      </c>
      <c r="P212" s="99" t="s">
        <v>1451</v>
      </c>
      <c r="Q212" s="99">
        <v>0</v>
      </c>
      <c r="R212" s="99">
        <v>0</v>
      </c>
      <c r="S212" s="99">
        <v>0</v>
      </c>
      <c r="T212" s="102">
        <v>0</v>
      </c>
      <c r="U212" s="96"/>
      <c r="W212" s="252">
        <f t="shared" si="20"/>
        <v>365</v>
      </c>
      <c r="X212" s="96"/>
      <c r="Y212"/>
      <c r="Z212" s="232">
        <f t="shared" ca="1" si="21"/>
        <v>45728</v>
      </c>
      <c r="AA212">
        <f t="shared" ca="1" si="22"/>
        <v>-45363</v>
      </c>
      <c r="AB212"/>
    </row>
    <row r="213" spans="1:29" ht="30.75" customHeight="1" x14ac:dyDescent="0.2">
      <c r="A213" s="549" t="s">
        <v>1452</v>
      </c>
      <c r="B213" s="99" t="s">
        <v>1453</v>
      </c>
      <c r="C213" s="99" t="s">
        <v>48</v>
      </c>
      <c r="D213" s="99" t="s">
        <v>2363</v>
      </c>
      <c r="E213" s="99"/>
      <c r="F213" s="101" t="s">
        <v>279</v>
      </c>
      <c r="G213" s="99" t="s">
        <v>1396</v>
      </c>
      <c r="H213" s="99" t="s">
        <v>1397</v>
      </c>
      <c r="I213" s="288"/>
      <c r="J213" s="101" t="s">
        <v>39</v>
      </c>
      <c r="K213" s="479"/>
      <c r="L213" s="101">
        <v>0</v>
      </c>
      <c r="M213" s="563">
        <v>50960047000000</v>
      </c>
      <c r="N213" s="99">
        <v>0</v>
      </c>
      <c r="O213" s="99" t="s">
        <v>1454</v>
      </c>
      <c r="P213" s="99" t="s">
        <v>1455</v>
      </c>
      <c r="Q213" s="99" t="s">
        <v>1456</v>
      </c>
      <c r="R213" s="99">
        <v>0</v>
      </c>
      <c r="S213" s="99">
        <v>0</v>
      </c>
      <c r="T213" s="102">
        <v>0</v>
      </c>
      <c r="U213" s="96"/>
      <c r="W213" s="252">
        <f t="shared" ref="W213:W217" si="23">V213+365</f>
        <v>365</v>
      </c>
      <c r="X213" s="96"/>
      <c r="Y213"/>
      <c r="Z213" s="232">
        <f t="shared" ref="Z213:Z217" ca="1" si="24">TODAY()</f>
        <v>45728</v>
      </c>
      <c r="AA213">
        <f t="shared" ref="AA213:AA217" ca="1" si="25">W213-Z213</f>
        <v>-45363</v>
      </c>
      <c r="AB213"/>
    </row>
    <row r="214" spans="1:29" s="176" customFormat="1" ht="30.75" customHeight="1" thickBot="1" x14ac:dyDescent="0.25">
      <c r="A214" s="575" t="s">
        <v>1437</v>
      </c>
      <c r="B214" s="577" t="s">
        <v>1438</v>
      </c>
      <c r="C214" s="577" t="s">
        <v>44</v>
      </c>
      <c r="D214" s="577" t="s">
        <v>269</v>
      </c>
      <c r="E214" s="577"/>
      <c r="F214" s="576" t="s">
        <v>1439</v>
      </c>
      <c r="G214" s="577" t="s">
        <v>1396</v>
      </c>
      <c r="H214" s="577" t="s">
        <v>1397</v>
      </c>
      <c r="I214" s="578"/>
      <c r="J214" s="576" t="s">
        <v>39</v>
      </c>
      <c r="K214" s="579"/>
      <c r="L214" s="576">
        <v>0</v>
      </c>
      <c r="M214" s="546">
        <v>50960047000000</v>
      </c>
      <c r="N214" s="577"/>
      <c r="O214" s="577" t="s">
        <v>1440</v>
      </c>
      <c r="P214" s="577">
        <v>0</v>
      </c>
      <c r="Q214" s="577" t="s">
        <v>1441</v>
      </c>
      <c r="R214" s="577">
        <v>0</v>
      </c>
      <c r="S214" s="577">
        <v>0</v>
      </c>
      <c r="T214" s="580" t="s">
        <v>5</v>
      </c>
      <c r="U214" s="251"/>
      <c r="W214" s="252">
        <f t="shared" si="23"/>
        <v>365</v>
      </c>
      <c r="X214" s="96"/>
      <c r="Y214"/>
      <c r="Z214" s="232">
        <f t="shared" ca="1" si="24"/>
        <v>45728</v>
      </c>
      <c r="AA214">
        <f t="shared" ca="1" si="25"/>
        <v>-45363</v>
      </c>
    </row>
    <row r="215" spans="1:29" ht="30.75" customHeight="1" thickTop="1" x14ac:dyDescent="0.2">
      <c r="A215" s="560" t="s">
        <v>1430</v>
      </c>
      <c r="B215" s="362" t="s">
        <v>1431</v>
      </c>
      <c r="C215" s="362" t="s">
        <v>130</v>
      </c>
      <c r="D215" s="362" t="s">
        <v>131</v>
      </c>
      <c r="E215" s="362"/>
      <c r="F215" s="363" t="s">
        <v>1432</v>
      </c>
      <c r="G215" s="362" t="s">
        <v>1396</v>
      </c>
      <c r="H215" s="362" t="s">
        <v>1397</v>
      </c>
      <c r="I215" s="424"/>
      <c r="J215" s="363" t="s">
        <v>39</v>
      </c>
      <c r="K215" s="442"/>
      <c r="L215" s="363">
        <v>0</v>
      </c>
      <c r="M215" s="561">
        <v>50960047000000</v>
      </c>
      <c r="N215" s="362" t="s">
        <v>381</v>
      </c>
      <c r="O215" s="362" t="s">
        <v>1433</v>
      </c>
      <c r="P215" s="362" t="s">
        <v>1434</v>
      </c>
      <c r="Q215" s="362" t="s">
        <v>1435</v>
      </c>
      <c r="R215" s="362">
        <v>0</v>
      </c>
      <c r="S215" s="362" t="s">
        <v>1436</v>
      </c>
      <c r="T215" s="364">
        <v>0</v>
      </c>
      <c r="U215" s="96"/>
      <c r="W215" s="252">
        <f t="shared" si="23"/>
        <v>365</v>
      </c>
      <c r="X215" s="96"/>
      <c r="Y215"/>
      <c r="Z215" s="232">
        <f t="shared" ca="1" si="24"/>
        <v>45728</v>
      </c>
      <c r="AA215">
        <f t="shared" ca="1" si="25"/>
        <v>-45363</v>
      </c>
      <c r="AB215"/>
    </row>
    <row r="216" spans="1:29" ht="30.75" customHeight="1" thickBot="1" x14ac:dyDescent="0.25">
      <c r="A216" s="551" t="s">
        <v>1457</v>
      </c>
      <c r="B216" s="104" t="s">
        <v>1458</v>
      </c>
      <c r="C216" s="104" t="s">
        <v>130</v>
      </c>
      <c r="D216" s="104" t="s">
        <v>131</v>
      </c>
      <c r="E216" s="104"/>
      <c r="F216" s="105" t="s">
        <v>1459</v>
      </c>
      <c r="G216" s="104" t="s">
        <v>1396</v>
      </c>
      <c r="H216" s="104" t="s">
        <v>1397</v>
      </c>
      <c r="I216" s="299"/>
      <c r="J216" s="105" t="s">
        <v>39</v>
      </c>
      <c r="K216" s="438"/>
      <c r="L216" s="105">
        <v>0</v>
      </c>
      <c r="M216" s="562">
        <v>50960047000000</v>
      </c>
      <c r="N216" s="104">
        <v>0</v>
      </c>
      <c r="O216" s="104" t="s">
        <v>1460</v>
      </c>
      <c r="P216" s="104" t="s">
        <v>1461</v>
      </c>
      <c r="Q216" s="104" t="s">
        <v>1462</v>
      </c>
      <c r="R216" s="104">
        <v>0</v>
      </c>
      <c r="S216" s="104">
        <v>0</v>
      </c>
      <c r="T216" s="106">
        <v>0</v>
      </c>
      <c r="U216" s="96"/>
      <c r="W216" s="252">
        <f t="shared" si="23"/>
        <v>365</v>
      </c>
      <c r="X216" s="96"/>
      <c r="Y216"/>
      <c r="Z216" s="232">
        <f t="shared" ca="1" si="24"/>
        <v>45728</v>
      </c>
      <c r="AA216">
        <f t="shared" ca="1" si="25"/>
        <v>-45363</v>
      </c>
      <c r="AB216"/>
    </row>
    <row r="217" spans="1:29" ht="30.75" customHeight="1" thickTop="1" x14ac:dyDescent="0.2">
      <c r="A217" s="548" t="s">
        <v>1467</v>
      </c>
      <c r="B217" s="108" t="s">
        <v>1468</v>
      </c>
      <c r="C217" s="108" t="s">
        <v>2390</v>
      </c>
      <c r="D217" s="108" t="s">
        <v>1472</v>
      </c>
      <c r="E217" s="108" t="s">
        <v>2387</v>
      </c>
      <c r="F217" s="109" t="s">
        <v>1469</v>
      </c>
      <c r="G217" s="108" t="s">
        <v>1470</v>
      </c>
      <c r="H217" s="108" t="s">
        <v>1471</v>
      </c>
      <c r="I217" s="305"/>
      <c r="J217" s="109" t="s">
        <v>39</v>
      </c>
      <c r="K217" s="109"/>
      <c r="L217" s="109" t="s">
        <v>1473</v>
      </c>
      <c r="M217" s="545">
        <v>50960049000000</v>
      </c>
      <c r="N217" s="108"/>
      <c r="O217" s="108" t="s">
        <v>1474</v>
      </c>
      <c r="P217" s="108" t="s">
        <v>1475</v>
      </c>
      <c r="Q217" s="108" t="s">
        <v>1476</v>
      </c>
      <c r="R217" s="108">
        <v>0</v>
      </c>
      <c r="S217" s="108">
        <v>0</v>
      </c>
      <c r="T217" s="111">
        <v>0</v>
      </c>
      <c r="U217" s="96" t="s">
        <v>1477</v>
      </c>
      <c r="W217" s="252">
        <f t="shared" si="23"/>
        <v>365</v>
      </c>
      <c r="X217" s="96"/>
      <c r="Y217"/>
      <c r="Z217" s="232">
        <f t="shared" ca="1" si="24"/>
        <v>45728</v>
      </c>
      <c r="AA217">
        <f t="shared" ca="1" si="25"/>
        <v>-45363</v>
      </c>
      <c r="AB217"/>
    </row>
    <row r="218" spans="1:29" ht="30.75" customHeight="1" x14ac:dyDescent="0.2">
      <c r="A218" s="549" t="s">
        <v>1632</v>
      </c>
      <c r="B218" s="99" t="s">
        <v>1633</v>
      </c>
      <c r="C218" s="99" t="s">
        <v>2062</v>
      </c>
      <c r="D218" s="99" t="s">
        <v>269</v>
      </c>
      <c r="E218" s="99" t="s">
        <v>2389</v>
      </c>
      <c r="F218" s="101" t="s">
        <v>1634</v>
      </c>
      <c r="G218" s="99" t="s">
        <v>1470</v>
      </c>
      <c r="H218" s="99" t="s">
        <v>1471</v>
      </c>
      <c r="I218" s="233"/>
      <c r="J218" s="101" t="s">
        <v>39</v>
      </c>
      <c r="K218" s="411"/>
      <c r="L218" s="101"/>
      <c r="M218" s="563">
        <v>50960049000000</v>
      </c>
      <c r="N218" s="99"/>
      <c r="O218" s="99" t="s">
        <v>1635</v>
      </c>
      <c r="P218" s="99"/>
      <c r="Q218" s="99"/>
      <c r="R218" s="99">
        <v>0</v>
      </c>
      <c r="S218" s="99">
        <v>0</v>
      </c>
      <c r="T218" s="102">
        <v>0</v>
      </c>
      <c r="U218" t="s">
        <v>2109</v>
      </c>
      <c r="Y218"/>
      <c r="AB218"/>
    </row>
    <row r="219" spans="1:29" ht="30.75" customHeight="1" thickBot="1" x14ac:dyDescent="0.25">
      <c r="A219" s="551" t="s">
        <v>1478</v>
      </c>
      <c r="B219" s="104" t="s">
        <v>1479</v>
      </c>
      <c r="C219" s="104" t="s">
        <v>47</v>
      </c>
      <c r="D219" s="104" t="s">
        <v>47</v>
      </c>
      <c r="E219" s="104"/>
      <c r="F219" s="105" t="s">
        <v>1480</v>
      </c>
      <c r="G219" s="104" t="s">
        <v>1470</v>
      </c>
      <c r="H219" s="104" t="s">
        <v>1471</v>
      </c>
      <c r="I219" s="304"/>
      <c r="J219" s="105" t="s">
        <v>39</v>
      </c>
      <c r="K219" s="105"/>
      <c r="L219" s="105"/>
      <c r="M219" s="562">
        <v>50960049000000</v>
      </c>
      <c r="N219" s="104">
        <v>0</v>
      </c>
      <c r="O219" s="104" t="s">
        <v>1481</v>
      </c>
      <c r="P219" s="104" t="s">
        <v>1482</v>
      </c>
      <c r="Q219" s="104" t="s">
        <v>1483</v>
      </c>
      <c r="R219" s="104">
        <v>0</v>
      </c>
      <c r="S219" s="104">
        <v>0</v>
      </c>
      <c r="T219" s="106">
        <v>0</v>
      </c>
      <c r="U219" s="96" t="s">
        <v>1484</v>
      </c>
      <c r="W219" s="252">
        <f t="shared" ref="W219:W225" si="26">V219+365</f>
        <v>365</v>
      </c>
      <c r="X219" s="96"/>
      <c r="Y219"/>
      <c r="Z219" s="232">
        <f t="shared" ref="Z219:Z254" ca="1" si="27">TODAY()</f>
        <v>45728</v>
      </c>
      <c r="AA219">
        <f t="shared" ref="AA219:AA254" ca="1" si="28">W219-Z219</f>
        <v>-45363</v>
      </c>
      <c r="AB219"/>
    </row>
    <row r="220" spans="1:29" ht="30.75" customHeight="1" thickTop="1" x14ac:dyDescent="0.2">
      <c r="A220" s="548" t="s">
        <v>1485</v>
      </c>
      <c r="B220" s="108" t="s">
        <v>1486</v>
      </c>
      <c r="C220" s="108" t="s">
        <v>2096</v>
      </c>
      <c r="D220" s="108" t="s">
        <v>123</v>
      </c>
      <c r="E220" s="108" t="s">
        <v>2387</v>
      </c>
      <c r="F220" s="109" t="s">
        <v>418</v>
      </c>
      <c r="G220" s="108" t="s">
        <v>1487</v>
      </c>
      <c r="H220" s="108" t="s">
        <v>1488</v>
      </c>
      <c r="I220" s="296"/>
      <c r="J220" s="109" t="s">
        <v>39</v>
      </c>
      <c r="K220" s="493"/>
      <c r="L220" s="109" t="s">
        <v>174</v>
      </c>
      <c r="M220" s="545">
        <v>50960050000000</v>
      </c>
      <c r="N220" s="108">
        <v>0</v>
      </c>
      <c r="O220" s="108" t="s">
        <v>1489</v>
      </c>
      <c r="P220" s="108" t="s">
        <v>1490</v>
      </c>
      <c r="Q220" s="108">
        <v>0</v>
      </c>
      <c r="R220" s="108">
        <v>0</v>
      </c>
      <c r="S220" s="108">
        <v>0</v>
      </c>
      <c r="T220" s="111">
        <v>0</v>
      </c>
      <c r="U220" s="96"/>
      <c r="W220" s="252">
        <f t="shared" si="26"/>
        <v>365</v>
      </c>
      <c r="X220" s="96"/>
      <c r="Y220"/>
      <c r="Z220" s="232">
        <f t="shared" ca="1" si="27"/>
        <v>45728</v>
      </c>
      <c r="AA220">
        <f t="shared" ca="1" si="28"/>
        <v>-45363</v>
      </c>
      <c r="AB220"/>
    </row>
    <row r="221" spans="1:29" ht="30.75" customHeight="1" x14ac:dyDescent="0.2">
      <c r="A221" s="549" t="s">
        <v>1513</v>
      </c>
      <c r="B221" s="99" t="s">
        <v>1514</v>
      </c>
      <c r="C221" s="99" t="s">
        <v>2096</v>
      </c>
      <c r="D221" s="99" t="s">
        <v>123</v>
      </c>
      <c r="E221" s="99" t="s">
        <v>2389</v>
      </c>
      <c r="F221" s="101" t="s">
        <v>1515</v>
      </c>
      <c r="G221" s="99" t="s">
        <v>1487</v>
      </c>
      <c r="H221" s="99" t="s">
        <v>1488</v>
      </c>
      <c r="I221" s="294"/>
      <c r="J221" s="101" t="s">
        <v>39</v>
      </c>
      <c r="K221" s="494"/>
      <c r="L221" s="101" t="s">
        <v>64</v>
      </c>
      <c r="M221" s="563">
        <v>50960050000000</v>
      </c>
      <c r="N221" s="99">
        <v>0</v>
      </c>
      <c r="O221" s="99" t="s">
        <v>1516</v>
      </c>
      <c r="P221" s="99" t="s">
        <v>1517</v>
      </c>
      <c r="Q221" s="99" t="s">
        <v>1518</v>
      </c>
      <c r="R221" s="99">
        <v>0</v>
      </c>
      <c r="S221" s="99">
        <v>0</v>
      </c>
      <c r="T221" s="102">
        <v>0</v>
      </c>
      <c r="U221" s="96"/>
      <c r="W221" s="252">
        <f t="shared" si="26"/>
        <v>365</v>
      </c>
      <c r="X221" s="96"/>
      <c r="Y221"/>
      <c r="Z221" s="232">
        <f t="shared" ca="1" si="27"/>
        <v>45728</v>
      </c>
      <c r="AA221">
        <f t="shared" ca="1" si="28"/>
        <v>-45363</v>
      </c>
      <c r="AB221"/>
    </row>
    <row r="222" spans="1:29" ht="30.75" customHeight="1" x14ac:dyDescent="0.2">
      <c r="A222" s="549" t="s">
        <v>1491</v>
      </c>
      <c r="B222" s="99" t="s">
        <v>1492</v>
      </c>
      <c r="C222" s="99" t="s">
        <v>48</v>
      </c>
      <c r="D222" s="99" t="s">
        <v>2355</v>
      </c>
      <c r="E222" s="99"/>
      <c r="F222" s="101" t="s">
        <v>1493</v>
      </c>
      <c r="G222" s="99" t="s">
        <v>1487</v>
      </c>
      <c r="H222" s="99" t="s">
        <v>1488</v>
      </c>
      <c r="I222" s="288"/>
      <c r="J222" s="101" t="s">
        <v>39</v>
      </c>
      <c r="K222" s="478"/>
      <c r="L222" s="101"/>
      <c r="M222" s="563">
        <v>50960050000000</v>
      </c>
      <c r="N222" s="99">
        <v>0</v>
      </c>
      <c r="O222" s="99" t="s">
        <v>1494</v>
      </c>
      <c r="P222" s="99" t="s">
        <v>1495</v>
      </c>
      <c r="Q222" s="99">
        <v>0</v>
      </c>
      <c r="R222" s="99">
        <v>0</v>
      </c>
      <c r="S222" s="99">
        <v>0</v>
      </c>
      <c r="T222" s="102">
        <v>0</v>
      </c>
      <c r="U222" s="96"/>
      <c r="W222" s="252">
        <f t="shared" si="26"/>
        <v>365</v>
      </c>
      <c r="X222" s="96"/>
      <c r="Y222"/>
      <c r="Z222" s="232">
        <f t="shared" ca="1" si="27"/>
        <v>45728</v>
      </c>
      <c r="AA222">
        <f t="shared" ca="1" si="28"/>
        <v>-45363</v>
      </c>
      <c r="AB222"/>
    </row>
    <row r="223" spans="1:29" ht="30.75" customHeight="1" x14ac:dyDescent="0.2">
      <c r="A223" s="549" t="s">
        <v>1496</v>
      </c>
      <c r="B223" s="99" t="s">
        <v>1497</v>
      </c>
      <c r="C223" s="99" t="s">
        <v>2073</v>
      </c>
      <c r="D223" s="99" t="s">
        <v>2342</v>
      </c>
      <c r="E223" s="99"/>
      <c r="F223" s="101" t="s">
        <v>107</v>
      </c>
      <c r="G223" s="99" t="s">
        <v>1487</v>
      </c>
      <c r="H223" s="99" t="s">
        <v>1488</v>
      </c>
      <c r="I223" s="290"/>
      <c r="J223" s="101" t="s">
        <v>39</v>
      </c>
      <c r="K223" s="473"/>
      <c r="L223" s="101"/>
      <c r="M223" s="563">
        <v>50960050000000</v>
      </c>
      <c r="N223" s="99">
        <v>0</v>
      </c>
      <c r="O223" s="99" t="s">
        <v>1498</v>
      </c>
      <c r="P223" s="99" t="s">
        <v>1499</v>
      </c>
      <c r="Q223" s="99"/>
      <c r="R223" s="99"/>
      <c r="S223" s="99" t="s">
        <v>1500</v>
      </c>
      <c r="T223" s="102">
        <v>0</v>
      </c>
      <c r="U223" s="96" t="s">
        <v>1501</v>
      </c>
      <c r="W223" s="252">
        <f t="shared" si="26"/>
        <v>365</v>
      </c>
      <c r="X223" s="96"/>
      <c r="Y223"/>
      <c r="Z223" s="232">
        <f t="shared" ca="1" si="27"/>
        <v>45728</v>
      </c>
      <c r="AA223">
        <f t="shared" ca="1" si="28"/>
        <v>-45363</v>
      </c>
      <c r="AB223"/>
    </row>
    <row r="224" spans="1:29" ht="30.75" customHeight="1" x14ac:dyDescent="0.2">
      <c r="A224" s="549" t="s">
        <v>1502</v>
      </c>
      <c r="B224" s="99" t="s">
        <v>1503</v>
      </c>
      <c r="C224" s="99" t="s">
        <v>59</v>
      </c>
      <c r="D224" s="99" t="s">
        <v>2342</v>
      </c>
      <c r="E224" s="99"/>
      <c r="F224" s="101" t="s">
        <v>1504</v>
      </c>
      <c r="G224" s="99" t="s">
        <v>1487</v>
      </c>
      <c r="H224" s="99" t="s">
        <v>1488</v>
      </c>
      <c r="I224" s="290"/>
      <c r="J224" s="101" t="s">
        <v>39</v>
      </c>
      <c r="K224" s="473"/>
      <c r="L224" s="101"/>
      <c r="M224" s="563">
        <v>50960050000000</v>
      </c>
      <c r="N224" s="99">
        <v>0</v>
      </c>
      <c r="O224" s="99" t="s">
        <v>1505</v>
      </c>
      <c r="P224" s="99" t="s">
        <v>1506</v>
      </c>
      <c r="Q224" s="99">
        <v>0</v>
      </c>
      <c r="R224" s="99">
        <v>0</v>
      </c>
      <c r="S224" s="99">
        <v>0</v>
      </c>
      <c r="T224" s="102">
        <v>0</v>
      </c>
      <c r="U224" s="96"/>
      <c r="W224" s="252">
        <f t="shared" si="26"/>
        <v>365</v>
      </c>
      <c r="X224" s="96"/>
      <c r="Y224"/>
      <c r="Z224" s="232">
        <f t="shared" ca="1" si="27"/>
        <v>45728</v>
      </c>
      <c r="AA224">
        <f t="shared" ca="1" si="28"/>
        <v>-45363</v>
      </c>
      <c r="AB224"/>
    </row>
    <row r="225" spans="1:29" ht="30.75" customHeight="1" x14ac:dyDescent="0.2">
      <c r="A225" s="549" t="s">
        <v>1519</v>
      </c>
      <c r="B225" s="99" t="s">
        <v>1520</v>
      </c>
      <c r="C225" s="99" t="s">
        <v>1241</v>
      </c>
      <c r="D225" s="99" t="s">
        <v>1241</v>
      </c>
      <c r="E225" s="99"/>
      <c r="F225" s="101" t="s">
        <v>1233</v>
      </c>
      <c r="G225" s="99" t="s">
        <v>1487</v>
      </c>
      <c r="H225" s="99" t="s">
        <v>1488</v>
      </c>
      <c r="I225" s="293"/>
      <c r="J225" s="101" t="s">
        <v>39</v>
      </c>
      <c r="K225" s="101"/>
      <c r="L225" s="101"/>
      <c r="M225" s="563">
        <v>50960050000000</v>
      </c>
      <c r="N225" s="99">
        <v>0</v>
      </c>
      <c r="O225" s="99" t="s">
        <v>1521</v>
      </c>
      <c r="P225" s="99">
        <v>0</v>
      </c>
      <c r="Q225" s="99" t="s">
        <v>1522</v>
      </c>
      <c r="R225" s="99">
        <v>0</v>
      </c>
      <c r="S225" s="99">
        <v>0</v>
      </c>
      <c r="T225" s="102">
        <v>0</v>
      </c>
      <c r="U225" s="96"/>
      <c r="W225" s="252">
        <f t="shared" si="26"/>
        <v>365</v>
      </c>
      <c r="X225" s="96"/>
      <c r="Y225"/>
      <c r="Z225" s="232">
        <f t="shared" ca="1" si="27"/>
        <v>45728</v>
      </c>
      <c r="AA225">
        <f t="shared" ca="1" si="28"/>
        <v>-45363</v>
      </c>
      <c r="AB225"/>
    </row>
    <row r="226" spans="1:29" ht="30.75" customHeight="1" x14ac:dyDescent="0.2">
      <c r="A226" s="549" t="s">
        <v>1523</v>
      </c>
      <c r="B226" s="99" t="s">
        <v>1524</v>
      </c>
      <c r="C226" s="99" t="s">
        <v>59</v>
      </c>
      <c r="D226" s="99"/>
      <c r="E226" s="99"/>
      <c r="F226" s="101" t="s">
        <v>1525</v>
      </c>
      <c r="G226" s="99" t="s">
        <v>1487</v>
      </c>
      <c r="H226" s="99" t="s">
        <v>1488</v>
      </c>
      <c r="I226" s="297"/>
      <c r="J226" s="101" t="s">
        <v>414</v>
      </c>
      <c r="K226" s="268">
        <f ca="1">AA226</f>
        <v>-3630</v>
      </c>
      <c r="L226" s="101"/>
      <c r="M226" s="563">
        <v>50960050000000</v>
      </c>
      <c r="N226" s="99">
        <v>0</v>
      </c>
      <c r="O226" s="99" t="s">
        <v>1526</v>
      </c>
      <c r="P226" s="99">
        <v>0</v>
      </c>
      <c r="Q226" s="99"/>
      <c r="R226" s="99">
        <v>0</v>
      </c>
      <c r="S226" s="99">
        <v>0</v>
      </c>
      <c r="T226" s="102">
        <v>0</v>
      </c>
      <c r="U226" s="96"/>
      <c r="V226" s="232">
        <v>41918</v>
      </c>
      <c r="W226" s="252">
        <f>V226+180</f>
        <v>42098</v>
      </c>
      <c r="X226" s="96"/>
      <c r="Y226" t="s">
        <v>2276</v>
      </c>
      <c r="Z226" s="232">
        <f t="shared" ca="1" si="27"/>
        <v>45728</v>
      </c>
      <c r="AA226">
        <f t="shared" ca="1" si="28"/>
        <v>-3630</v>
      </c>
      <c r="AB226"/>
    </row>
    <row r="227" spans="1:29" ht="30.75" customHeight="1" thickBot="1" x14ac:dyDescent="0.25">
      <c r="A227" s="566" t="s">
        <v>2432</v>
      </c>
      <c r="B227" s="128" t="s">
        <v>1527</v>
      </c>
      <c r="C227" s="128" t="s">
        <v>44</v>
      </c>
      <c r="D227" s="128" t="s">
        <v>269</v>
      </c>
      <c r="E227" s="128"/>
      <c r="F227" s="461">
        <v>41820</v>
      </c>
      <c r="G227" s="128" t="s">
        <v>1487</v>
      </c>
      <c r="H227" s="128" t="s">
        <v>1488</v>
      </c>
      <c r="I227" s="307"/>
      <c r="J227" s="129" t="s">
        <v>39</v>
      </c>
      <c r="K227" s="417"/>
      <c r="L227" s="129"/>
      <c r="M227" s="565">
        <v>50960050000000</v>
      </c>
      <c r="N227" s="128"/>
      <c r="O227" s="128"/>
      <c r="P227" s="128"/>
      <c r="Q227" s="128"/>
      <c r="R227" s="128"/>
      <c r="S227" s="128"/>
      <c r="T227" s="130"/>
      <c r="U227" s="96" t="s">
        <v>1528</v>
      </c>
      <c r="W227" s="252">
        <f t="shared" ref="W227:W254" si="29">V227+365</f>
        <v>365</v>
      </c>
      <c r="X227" s="96"/>
      <c r="Y227"/>
      <c r="Z227" s="232">
        <f t="shared" ca="1" si="27"/>
        <v>45728</v>
      </c>
      <c r="AA227">
        <f t="shared" ca="1" si="28"/>
        <v>-45363</v>
      </c>
      <c r="AB227"/>
    </row>
    <row r="228" spans="1:29" ht="30.75" customHeight="1" thickTop="1" x14ac:dyDescent="0.2">
      <c r="A228" s="555" t="s">
        <v>1507</v>
      </c>
      <c r="B228" s="226" t="s">
        <v>1508</v>
      </c>
      <c r="C228" s="226" t="s">
        <v>130</v>
      </c>
      <c r="D228" s="226" t="s">
        <v>131</v>
      </c>
      <c r="E228" s="226"/>
      <c r="F228" s="227" t="s">
        <v>1509</v>
      </c>
      <c r="G228" s="226" t="s">
        <v>1487</v>
      </c>
      <c r="H228" s="226" t="s">
        <v>1488</v>
      </c>
      <c r="I228" s="408"/>
      <c r="J228" s="227" t="s">
        <v>39</v>
      </c>
      <c r="K228" s="440"/>
      <c r="L228" s="227"/>
      <c r="M228" s="561">
        <v>50960050000000</v>
      </c>
      <c r="N228" s="226" t="s">
        <v>1510</v>
      </c>
      <c r="O228" s="226">
        <v>0</v>
      </c>
      <c r="P228" s="226">
        <v>0</v>
      </c>
      <c r="Q228" s="226" t="s">
        <v>1511</v>
      </c>
      <c r="R228" s="226">
        <v>0</v>
      </c>
      <c r="S228" s="226" t="s">
        <v>1512</v>
      </c>
      <c r="T228" s="228">
        <v>0</v>
      </c>
      <c r="U228" s="96"/>
      <c r="W228" s="252">
        <f t="shared" si="29"/>
        <v>365</v>
      </c>
      <c r="X228" s="96"/>
      <c r="Y228"/>
      <c r="Z228" s="232">
        <f t="shared" ca="1" si="27"/>
        <v>45728</v>
      </c>
      <c r="AA228">
        <f t="shared" ca="1" si="28"/>
        <v>-45363</v>
      </c>
      <c r="AB228"/>
    </row>
    <row r="229" spans="1:29" ht="30.75" customHeight="1" x14ac:dyDescent="0.2">
      <c r="A229" s="549" t="s">
        <v>1529</v>
      </c>
      <c r="B229" s="99" t="s">
        <v>1530</v>
      </c>
      <c r="C229" s="99" t="s">
        <v>130</v>
      </c>
      <c r="D229" s="99" t="s">
        <v>131</v>
      </c>
      <c r="E229" s="99"/>
      <c r="F229" s="101" t="s">
        <v>1531</v>
      </c>
      <c r="G229" s="99" t="s">
        <v>1487</v>
      </c>
      <c r="H229" s="99" t="s">
        <v>1488</v>
      </c>
      <c r="I229" s="281"/>
      <c r="J229" s="101" t="s">
        <v>39</v>
      </c>
      <c r="K229" s="443"/>
      <c r="L229" s="101"/>
      <c r="M229" s="563">
        <v>50960050000000</v>
      </c>
      <c r="N229" s="99">
        <v>0</v>
      </c>
      <c r="O229" s="99" t="s">
        <v>1532</v>
      </c>
      <c r="P229" s="99" t="s">
        <v>1533</v>
      </c>
      <c r="Q229" s="99">
        <v>0</v>
      </c>
      <c r="R229" s="99">
        <v>0</v>
      </c>
      <c r="S229" s="99">
        <v>0</v>
      </c>
      <c r="T229" s="102">
        <v>0</v>
      </c>
      <c r="U229" s="96"/>
      <c r="W229" s="252">
        <f t="shared" si="29"/>
        <v>365</v>
      </c>
      <c r="X229" s="96"/>
      <c r="Y229"/>
      <c r="Z229" s="232">
        <f t="shared" ca="1" si="27"/>
        <v>45728</v>
      </c>
      <c r="AA229">
        <f t="shared" ca="1" si="28"/>
        <v>-45363</v>
      </c>
      <c r="AB229"/>
    </row>
    <row r="230" spans="1:29" ht="30.75" customHeight="1" thickBot="1" x14ac:dyDescent="0.25">
      <c r="A230" s="551" t="s">
        <v>1534</v>
      </c>
      <c r="B230" s="104" t="s">
        <v>1535</v>
      </c>
      <c r="C230" s="104" t="s">
        <v>130</v>
      </c>
      <c r="D230" s="104" t="s">
        <v>131</v>
      </c>
      <c r="E230" s="104"/>
      <c r="F230" s="105" t="s">
        <v>1536</v>
      </c>
      <c r="G230" s="104" t="s">
        <v>1487</v>
      </c>
      <c r="H230" s="104" t="s">
        <v>1488</v>
      </c>
      <c r="I230" s="299"/>
      <c r="J230" s="105" t="s">
        <v>39</v>
      </c>
      <c r="K230" s="438"/>
      <c r="L230" s="105"/>
      <c r="M230" s="562">
        <v>50960050000000</v>
      </c>
      <c r="N230" s="104">
        <v>0</v>
      </c>
      <c r="O230" s="104" t="s">
        <v>1537</v>
      </c>
      <c r="P230" s="104" t="s">
        <v>1538</v>
      </c>
      <c r="Q230" s="104" t="s">
        <v>1539</v>
      </c>
      <c r="R230" s="104">
        <v>0</v>
      </c>
      <c r="S230" s="104">
        <v>0</v>
      </c>
      <c r="T230" s="106">
        <v>0</v>
      </c>
      <c r="U230" s="96"/>
      <c r="W230" s="252">
        <f t="shared" si="29"/>
        <v>365</v>
      </c>
      <c r="X230" s="96"/>
      <c r="Y230"/>
      <c r="Z230" s="232">
        <f t="shared" ca="1" si="27"/>
        <v>45728</v>
      </c>
      <c r="AA230">
        <f t="shared" ca="1" si="28"/>
        <v>-45363</v>
      </c>
      <c r="AB230"/>
    </row>
    <row r="231" spans="1:29" s="42" customFormat="1" ht="30.75" customHeight="1" thickTop="1" x14ac:dyDescent="0.2">
      <c r="A231" s="581" t="s">
        <v>1553</v>
      </c>
      <c r="B231" s="302" t="s">
        <v>1554</v>
      </c>
      <c r="C231" s="465" t="s">
        <v>1557</v>
      </c>
      <c r="D231" s="302"/>
      <c r="E231" s="465"/>
      <c r="F231" s="368" t="s">
        <v>1555</v>
      </c>
      <c r="G231" s="465" t="s">
        <v>1556</v>
      </c>
      <c r="H231" s="465" t="s">
        <v>1561</v>
      </c>
      <c r="I231" s="302"/>
      <c r="J231" s="368" t="s">
        <v>310</v>
      </c>
      <c r="K231" s="368"/>
      <c r="L231" s="368" t="s">
        <v>174</v>
      </c>
      <c r="M231" s="545">
        <v>50960053000000</v>
      </c>
      <c r="N231" s="302"/>
      <c r="O231" s="302">
        <v>0</v>
      </c>
      <c r="P231" s="302">
        <v>0</v>
      </c>
      <c r="Q231" s="302"/>
      <c r="R231" s="302">
        <v>0</v>
      </c>
      <c r="S231" s="302">
        <v>0</v>
      </c>
      <c r="T231" s="525">
        <v>0</v>
      </c>
      <c r="U231" s="258" t="s">
        <v>1558</v>
      </c>
      <c r="W231" s="252">
        <f t="shared" si="29"/>
        <v>365</v>
      </c>
      <c r="X231" s="96"/>
      <c r="Y231"/>
      <c r="Z231" s="232">
        <f t="shared" ca="1" si="27"/>
        <v>45728</v>
      </c>
      <c r="AA231">
        <f t="shared" ca="1" si="28"/>
        <v>-45363</v>
      </c>
    </row>
    <row r="232" spans="1:29" ht="30.75" customHeight="1" x14ac:dyDescent="0.2">
      <c r="A232" s="549" t="s">
        <v>1559</v>
      </c>
      <c r="B232" s="99" t="s">
        <v>1560</v>
      </c>
      <c r="C232" s="99" t="s">
        <v>2062</v>
      </c>
      <c r="D232" s="99" t="s">
        <v>269</v>
      </c>
      <c r="E232" s="99" t="s">
        <v>2389</v>
      </c>
      <c r="F232" s="101" t="s">
        <v>151</v>
      </c>
      <c r="G232" s="99" t="s">
        <v>1556</v>
      </c>
      <c r="H232" s="99" t="s">
        <v>1561</v>
      </c>
      <c r="I232" s="233"/>
      <c r="J232" s="101" t="s">
        <v>39</v>
      </c>
      <c r="K232" s="411"/>
      <c r="L232" s="101"/>
      <c r="M232" s="563">
        <v>50960053000000</v>
      </c>
      <c r="N232" s="99" t="s">
        <v>1562</v>
      </c>
      <c r="O232" s="99">
        <v>0</v>
      </c>
      <c r="P232" s="99">
        <v>0</v>
      </c>
      <c r="Q232" s="99" t="s">
        <v>1563</v>
      </c>
      <c r="R232" s="99">
        <v>0</v>
      </c>
      <c r="S232" s="99">
        <v>0</v>
      </c>
      <c r="T232" s="102">
        <v>0</v>
      </c>
      <c r="U232" s="96"/>
      <c r="W232" s="252">
        <f t="shared" si="29"/>
        <v>365</v>
      </c>
      <c r="X232" s="96"/>
      <c r="Y232"/>
      <c r="Z232" s="232">
        <f t="shared" ca="1" si="27"/>
        <v>45728</v>
      </c>
      <c r="AA232">
        <f t="shared" ca="1" si="28"/>
        <v>-45363</v>
      </c>
      <c r="AB232"/>
    </row>
    <row r="233" spans="1:29" ht="30.75" customHeight="1" x14ac:dyDescent="0.2">
      <c r="A233" s="549" t="s">
        <v>1564</v>
      </c>
      <c r="B233" s="99" t="s">
        <v>1565</v>
      </c>
      <c r="C233" s="99" t="s">
        <v>47</v>
      </c>
      <c r="D233" s="99" t="s">
        <v>123</v>
      </c>
      <c r="E233" s="99"/>
      <c r="F233" s="101" t="s">
        <v>153</v>
      </c>
      <c r="G233" s="99" t="s">
        <v>1556</v>
      </c>
      <c r="H233" s="99" t="s">
        <v>1561</v>
      </c>
      <c r="I233" s="294"/>
      <c r="J233" s="101" t="s">
        <v>39</v>
      </c>
      <c r="K233" s="494"/>
      <c r="L233" s="101"/>
      <c r="M233" s="563">
        <v>50960053000000</v>
      </c>
      <c r="N233" s="99" t="s">
        <v>1566</v>
      </c>
      <c r="O233" s="99" t="s">
        <v>1567</v>
      </c>
      <c r="P233" s="99" t="s">
        <v>1568</v>
      </c>
      <c r="Q233" s="99" t="s">
        <v>1569</v>
      </c>
      <c r="R233" s="99" t="s">
        <v>227</v>
      </c>
      <c r="S233" s="99">
        <v>0</v>
      </c>
      <c r="T233" s="102">
        <v>0</v>
      </c>
      <c r="U233" s="96"/>
      <c r="W233" s="252">
        <f t="shared" si="29"/>
        <v>365</v>
      </c>
      <c r="X233" s="96"/>
      <c r="Y233"/>
      <c r="Z233" s="232">
        <f t="shared" ca="1" si="27"/>
        <v>45728</v>
      </c>
      <c r="AA233">
        <f t="shared" ca="1" si="28"/>
        <v>-45363</v>
      </c>
      <c r="AB233"/>
    </row>
    <row r="234" spans="1:29" ht="30.75" customHeight="1" x14ac:dyDescent="0.2">
      <c r="A234" s="549" t="s">
        <v>1242</v>
      </c>
      <c r="B234" s="99" t="s">
        <v>1243</v>
      </c>
      <c r="C234" s="99" t="s">
        <v>48</v>
      </c>
      <c r="D234" s="99" t="s">
        <v>2355</v>
      </c>
      <c r="E234" s="99"/>
      <c r="F234" s="101" t="s">
        <v>1244</v>
      </c>
      <c r="G234" s="99" t="s">
        <v>1556</v>
      </c>
      <c r="H234" s="99" t="s">
        <v>1561</v>
      </c>
      <c r="I234" s="288"/>
      <c r="J234" s="101" t="s">
        <v>39</v>
      </c>
      <c r="K234" s="478"/>
      <c r="L234" s="101"/>
      <c r="M234" s="563">
        <v>50960053000000</v>
      </c>
      <c r="N234" s="99">
        <v>0</v>
      </c>
      <c r="O234" s="99">
        <v>0</v>
      </c>
      <c r="P234" s="99">
        <v>0</v>
      </c>
      <c r="Q234" s="99" t="s">
        <v>1245</v>
      </c>
      <c r="R234" s="99">
        <v>0</v>
      </c>
      <c r="S234" s="99">
        <v>0</v>
      </c>
      <c r="T234" s="102">
        <v>0</v>
      </c>
      <c r="U234" s="96"/>
      <c r="W234" s="252">
        <f t="shared" si="29"/>
        <v>365</v>
      </c>
      <c r="X234" s="96"/>
      <c r="Y234"/>
      <c r="Z234" s="232">
        <f t="shared" ca="1" si="27"/>
        <v>45728</v>
      </c>
      <c r="AA234">
        <f t="shared" ca="1" si="28"/>
        <v>-45363</v>
      </c>
      <c r="AB234"/>
    </row>
    <row r="235" spans="1:29" ht="30.75" customHeight="1" x14ac:dyDescent="0.2">
      <c r="A235" s="549" t="s">
        <v>1570</v>
      </c>
      <c r="B235" s="99" t="s">
        <v>1571</v>
      </c>
      <c r="C235" s="99" t="s">
        <v>59</v>
      </c>
      <c r="D235" s="99" t="s">
        <v>2342</v>
      </c>
      <c r="E235" s="99"/>
      <c r="F235" s="101" t="s">
        <v>1572</v>
      </c>
      <c r="G235" s="99" t="s">
        <v>1556</v>
      </c>
      <c r="H235" s="99" t="s">
        <v>1561</v>
      </c>
      <c r="I235" s="290"/>
      <c r="J235" s="101" t="s">
        <v>39</v>
      </c>
      <c r="K235" s="473"/>
      <c r="L235" s="101"/>
      <c r="M235" s="563">
        <v>50960053000000</v>
      </c>
      <c r="N235" s="99" t="s">
        <v>272</v>
      </c>
      <c r="O235" s="99" t="s">
        <v>1573</v>
      </c>
      <c r="P235" s="99">
        <v>0</v>
      </c>
      <c r="Q235" s="99" t="s">
        <v>1574</v>
      </c>
      <c r="R235" s="99">
        <v>0</v>
      </c>
      <c r="S235" s="99">
        <v>0</v>
      </c>
      <c r="T235" s="102">
        <v>0</v>
      </c>
      <c r="U235" s="96"/>
      <c r="W235" s="252">
        <f t="shared" si="29"/>
        <v>365</v>
      </c>
      <c r="X235" s="96"/>
      <c r="Y235"/>
      <c r="Z235" s="232">
        <f t="shared" ca="1" si="27"/>
        <v>45728</v>
      </c>
      <c r="AA235">
        <f t="shared" ca="1" si="28"/>
        <v>-45363</v>
      </c>
      <c r="AB235"/>
    </row>
    <row r="236" spans="1:29" ht="30.75" customHeight="1" x14ac:dyDescent="0.2">
      <c r="A236" s="549" t="s">
        <v>1575</v>
      </c>
      <c r="B236" s="99" t="s">
        <v>1576</v>
      </c>
      <c r="C236" s="99" t="s">
        <v>47</v>
      </c>
      <c r="D236" s="99" t="s">
        <v>47</v>
      </c>
      <c r="E236" s="99"/>
      <c r="F236" s="101" t="s">
        <v>1577</v>
      </c>
      <c r="G236" s="99" t="s">
        <v>1556</v>
      </c>
      <c r="H236" s="99" t="s">
        <v>1561</v>
      </c>
      <c r="I236" s="294"/>
      <c r="J236" s="101" t="s">
        <v>39</v>
      </c>
      <c r="K236" s="101"/>
      <c r="L236" s="101"/>
      <c r="M236" s="563">
        <v>50960053000000</v>
      </c>
      <c r="N236" s="99"/>
      <c r="O236" s="99" t="s">
        <v>1578</v>
      </c>
      <c r="P236" s="99" t="s">
        <v>1579</v>
      </c>
      <c r="Q236" s="99" t="s">
        <v>1580</v>
      </c>
      <c r="R236" s="99" t="s">
        <v>1581</v>
      </c>
      <c r="S236" s="99">
        <v>0</v>
      </c>
      <c r="T236" s="102">
        <v>0</v>
      </c>
      <c r="U236" s="175" t="s">
        <v>2061</v>
      </c>
      <c r="W236" s="252">
        <f t="shared" si="29"/>
        <v>365</v>
      </c>
      <c r="X236" s="96"/>
      <c r="Y236"/>
      <c r="Z236" s="232">
        <f t="shared" ca="1" si="27"/>
        <v>45728</v>
      </c>
      <c r="AA236">
        <f t="shared" ca="1" si="28"/>
        <v>-45363</v>
      </c>
      <c r="AB236"/>
    </row>
    <row r="237" spans="1:29" ht="30.75" customHeight="1" x14ac:dyDescent="0.2">
      <c r="A237" s="549" t="s">
        <v>1582</v>
      </c>
      <c r="B237" s="99" t="s">
        <v>1583</v>
      </c>
      <c r="C237" s="99" t="s">
        <v>44</v>
      </c>
      <c r="D237" s="99" t="s">
        <v>269</v>
      </c>
      <c r="E237" s="99"/>
      <c r="F237" s="101" t="s">
        <v>1584</v>
      </c>
      <c r="G237" s="99" t="s">
        <v>1556</v>
      </c>
      <c r="H237" s="99" t="s">
        <v>1561</v>
      </c>
      <c r="I237" s="233"/>
      <c r="J237" s="101" t="s">
        <v>39</v>
      </c>
      <c r="K237" s="411"/>
      <c r="L237" s="101"/>
      <c r="M237" s="563">
        <v>50960053000000</v>
      </c>
      <c r="N237" s="99" t="s">
        <v>1585</v>
      </c>
      <c r="O237" s="99" t="s">
        <v>1586</v>
      </c>
      <c r="P237" s="99" t="s">
        <v>1587</v>
      </c>
      <c r="Q237" s="99" t="s">
        <v>1588</v>
      </c>
      <c r="R237" s="99" t="s">
        <v>1589</v>
      </c>
      <c r="S237" s="99" t="s">
        <v>56</v>
      </c>
      <c r="T237" s="102">
        <v>0</v>
      </c>
      <c r="U237" s="96"/>
      <c r="W237" s="252">
        <f>V237+365</f>
        <v>365</v>
      </c>
      <c r="X237" s="96"/>
      <c r="Y237"/>
      <c r="Z237" s="232">
        <f t="shared" ca="1" si="27"/>
        <v>45728</v>
      </c>
      <c r="AA237">
        <f ca="1">W237-Z237</f>
        <v>-45363</v>
      </c>
      <c r="AB237"/>
    </row>
    <row r="238" spans="1:29" ht="30.75" customHeight="1" thickBot="1" x14ac:dyDescent="0.25">
      <c r="A238" s="551" t="s">
        <v>1617</v>
      </c>
      <c r="B238" s="238" t="s">
        <v>1618</v>
      </c>
      <c r="C238" s="104" t="s">
        <v>2073</v>
      </c>
      <c r="D238" s="104" t="s">
        <v>2342</v>
      </c>
      <c r="E238" s="538" t="s">
        <v>2393</v>
      </c>
      <c r="F238" s="105" t="s">
        <v>434</v>
      </c>
      <c r="G238" s="104" t="s">
        <v>1556</v>
      </c>
      <c r="H238" s="104" t="s">
        <v>1561</v>
      </c>
      <c r="I238" s="291"/>
      <c r="J238" s="105" t="s">
        <v>39</v>
      </c>
      <c r="K238" s="472"/>
      <c r="L238" s="105" t="s">
        <v>64</v>
      </c>
      <c r="M238" s="562">
        <v>50960053000000</v>
      </c>
      <c r="N238" s="104" t="s">
        <v>272</v>
      </c>
      <c r="O238" s="104" t="s">
        <v>1619</v>
      </c>
      <c r="P238" s="104">
        <v>0</v>
      </c>
      <c r="Q238" s="104" t="s">
        <v>1620</v>
      </c>
      <c r="R238" s="104">
        <v>0</v>
      </c>
      <c r="S238" s="104">
        <v>0</v>
      </c>
      <c r="T238" s="106">
        <v>0</v>
      </c>
      <c r="U238" s="96"/>
      <c r="V238" s="261"/>
      <c r="W238" s="260">
        <f>V238+365</f>
        <v>365</v>
      </c>
      <c r="X238" s="267"/>
      <c r="Y238" s="268"/>
      <c r="Z238" s="262">
        <f t="shared" ca="1" si="27"/>
        <v>45728</v>
      </c>
      <c r="AA238">
        <f ca="1">W238-Z238</f>
        <v>-45363</v>
      </c>
      <c r="AB238"/>
      <c r="AC238" t="e">
        <f ca="1">ColorIndexOfCF(B238,FALSE)</f>
        <v>#NAME?</v>
      </c>
    </row>
    <row r="239" spans="1:29" ht="30.75" customHeight="1" thickTop="1" x14ac:dyDescent="0.2">
      <c r="A239" s="548" t="s">
        <v>303</v>
      </c>
      <c r="B239" s="108" t="s">
        <v>304</v>
      </c>
      <c r="C239" s="108" t="s">
        <v>2067</v>
      </c>
      <c r="D239" s="108" t="s">
        <v>2227</v>
      </c>
      <c r="E239" s="108" t="s">
        <v>1472</v>
      </c>
      <c r="F239" s="109" t="s">
        <v>111</v>
      </c>
      <c r="G239" s="108" t="s">
        <v>305</v>
      </c>
      <c r="H239" s="108" t="s">
        <v>306</v>
      </c>
      <c r="I239" s="283"/>
      <c r="J239" s="109" t="s">
        <v>39</v>
      </c>
      <c r="K239" s="371"/>
      <c r="L239" s="109" t="s">
        <v>174</v>
      </c>
      <c r="M239" s="545">
        <v>50975005000000</v>
      </c>
      <c r="N239" s="108">
        <v>0</v>
      </c>
      <c r="O239" s="108" t="s">
        <v>2444</v>
      </c>
      <c r="P239" s="108">
        <v>0</v>
      </c>
      <c r="Q239" s="108" t="s">
        <v>307</v>
      </c>
      <c r="R239" s="108">
        <v>0</v>
      </c>
      <c r="S239" s="108">
        <v>0</v>
      </c>
      <c r="T239" s="111">
        <v>0</v>
      </c>
      <c r="U239" s="96"/>
      <c r="W239" s="252">
        <f t="shared" si="29"/>
        <v>365</v>
      </c>
      <c r="X239" s="96"/>
      <c r="Y239"/>
      <c r="Z239" s="232">
        <f t="shared" ca="1" si="27"/>
        <v>45728</v>
      </c>
      <c r="AA239">
        <f t="shared" ca="1" si="28"/>
        <v>-45363</v>
      </c>
      <c r="AB239"/>
    </row>
    <row r="240" spans="1:29" ht="30.75" customHeight="1" x14ac:dyDescent="0.2">
      <c r="A240" s="481" t="s">
        <v>2433</v>
      </c>
      <c r="B240" s="99" t="s">
        <v>308</v>
      </c>
      <c r="C240" s="99" t="s">
        <v>309</v>
      </c>
      <c r="D240" s="99"/>
      <c r="E240" s="99"/>
      <c r="F240" s="101"/>
      <c r="G240" s="99" t="s">
        <v>305</v>
      </c>
      <c r="H240" s="99" t="s">
        <v>306</v>
      </c>
      <c r="I240" s="200"/>
      <c r="J240" s="101" t="s">
        <v>310</v>
      </c>
      <c r="K240" s="101"/>
      <c r="L240" s="101" t="s">
        <v>317</v>
      </c>
      <c r="M240" s="563">
        <v>50975005000000</v>
      </c>
      <c r="N240" s="99"/>
      <c r="O240" s="99"/>
      <c r="P240" s="99"/>
      <c r="Q240" s="99"/>
      <c r="R240" s="99"/>
      <c r="S240" s="99"/>
      <c r="T240" s="102"/>
      <c r="U240" s="96" t="s">
        <v>2076</v>
      </c>
      <c r="W240" s="252">
        <f t="shared" si="29"/>
        <v>365</v>
      </c>
      <c r="X240" s="96"/>
      <c r="Y240"/>
      <c r="Z240" s="232">
        <f t="shared" ca="1" si="27"/>
        <v>45728</v>
      </c>
      <c r="AA240">
        <f t="shared" ca="1" si="28"/>
        <v>-45363</v>
      </c>
      <c r="AB240"/>
    </row>
    <row r="241" spans="1:28" s="38" customFormat="1" ht="30.75" customHeight="1" x14ac:dyDescent="0.2">
      <c r="A241" s="549" t="s">
        <v>459</v>
      </c>
      <c r="B241" s="112" t="s">
        <v>460</v>
      </c>
      <c r="C241" s="99" t="s">
        <v>2065</v>
      </c>
      <c r="D241" s="99" t="s">
        <v>2355</v>
      </c>
      <c r="E241" s="159" t="s">
        <v>2377</v>
      </c>
      <c r="F241" s="101" t="s">
        <v>73</v>
      </c>
      <c r="G241" s="99" t="s">
        <v>305</v>
      </c>
      <c r="H241" s="99" t="s">
        <v>306</v>
      </c>
      <c r="I241" s="288"/>
      <c r="J241" s="101" t="s">
        <v>39</v>
      </c>
      <c r="K241" s="478"/>
      <c r="L241" s="101" t="s">
        <v>317</v>
      </c>
      <c r="M241" s="563">
        <v>50975005000000</v>
      </c>
      <c r="N241" s="99">
        <v>0</v>
      </c>
      <c r="O241" s="99" t="s">
        <v>461</v>
      </c>
      <c r="P241" s="99">
        <v>0</v>
      </c>
      <c r="Q241" s="99">
        <v>0</v>
      </c>
      <c r="R241" s="99">
        <v>0</v>
      </c>
      <c r="S241" s="99">
        <v>0</v>
      </c>
      <c r="T241" s="102">
        <v>0</v>
      </c>
      <c r="U241" s="249" t="s">
        <v>2397</v>
      </c>
      <c r="V241" s="256"/>
      <c r="W241" s="255">
        <f t="shared" si="29"/>
        <v>365</v>
      </c>
      <c r="X241" s="84"/>
      <c r="Y241" s="84"/>
      <c r="Z241" s="255">
        <f t="shared" ca="1" si="27"/>
        <v>45728</v>
      </c>
      <c r="AA241" s="84">
        <f t="shared" ca="1" si="28"/>
        <v>-45363</v>
      </c>
      <c r="AB241"/>
    </row>
    <row r="242" spans="1:28" ht="30.75" customHeight="1" x14ac:dyDescent="0.2">
      <c r="A242" s="549" t="s">
        <v>311</v>
      </c>
      <c r="B242" s="99" t="s">
        <v>312</v>
      </c>
      <c r="C242" s="99" t="s">
        <v>2062</v>
      </c>
      <c r="D242" s="99" t="s">
        <v>2286</v>
      </c>
      <c r="E242" s="99" t="s">
        <v>2374</v>
      </c>
      <c r="F242" s="100">
        <v>35549</v>
      </c>
      <c r="G242" s="99" t="s">
        <v>305</v>
      </c>
      <c r="H242" s="99" t="s">
        <v>306</v>
      </c>
      <c r="I242" s="233"/>
      <c r="J242" s="101" t="s">
        <v>39</v>
      </c>
      <c r="K242" s="411"/>
      <c r="L242" s="101" t="s">
        <v>70</v>
      </c>
      <c r="M242" s="563">
        <v>50975005000000</v>
      </c>
      <c r="N242" s="99">
        <v>0</v>
      </c>
      <c r="O242" s="99">
        <v>0</v>
      </c>
      <c r="P242" s="99" t="s">
        <v>313</v>
      </c>
      <c r="Q242" s="99" t="s">
        <v>314</v>
      </c>
      <c r="R242" s="99">
        <v>0</v>
      </c>
      <c r="S242" s="99">
        <v>0</v>
      </c>
      <c r="T242" s="102">
        <v>0</v>
      </c>
      <c r="U242" s="96"/>
      <c r="W242" s="252">
        <f t="shared" si="29"/>
        <v>365</v>
      </c>
      <c r="X242" s="96"/>
      <c r="Y242"/>
      <c r="Z242" s="232">
        <f t="shared" ca="1" si="27"/>
        <v>45728</v>
      </c>
      <c r="AA242">
        <f t="shared" ca="1" si="28"/>
        <v>-45363</v>
      </c>
      <c r="AB242"/>
    </row>
    <row r="243" spans="1:28" ht="30.75" customHeight="1" thickBot="1" x14ac:dyDescent="0.25">
      <c r="A243" s="551" t="s">
        <v>315</v>
      </c>
      <c r="B243" s="104" t="s">
        <v>316</v>
      </c>
      <c r="C243" s="104" t="s">
        <v>44</v>
      </c>
      <c r="D243" s="104" t="s">
        <v>269</v>
      </c>
      <c r="E243" s="104" t="s">
        <v>2391</v>
      </c>
      <c r="F243" s="105" t="s">
        <v>144</v>
      </c>
      <c r="G243" s="104" t="s">
        <v>305</v>
      </c>
      <c r="H243" s="104" t="s">
        <v>306</v>
      </c>
      <c r="I243" s="276"/>
      <c r="J243" s="105" t="s">
        <v>39</v>
      </c>
      <c r="K243" s="412"/>
      <c r="L243" s="105" t="s">
        <v>317</v>
      </c>
      <c r="M243" s="562">
        <v>50975005000000</v>
      </c>
      <c r="N243" s="122"/>
      <c r="O243" s="104" t="s">
        <v>318</v>
      </c>
      <c r="P243" s="104" t="s">
        <v>319</v>
      </c>
      <c r="Q243" s="104" t="s">
        <v>320</v>
      </c>
      <c r="R243" s="104">
        <v>0</v>
      </c>
      <c r="S243" s="104" t="s">
        <v>321</v>
      </c>
      <c r="T243" s="106">
        <v>0</v>
      </c>
      <c r="U243" s="96"/>
      <c r="W243" s="252">
        <f t="shared" si="29"/>
        <v>365</v>
      </c>
      <c r="X243" s="96"/>
      <c r="Y243"/>
      <c r="Z243" s="232">
        <f t="shared" ca="1" si="27"/>
        <v>45728</v>
      </c>
      <c r="AA243">
        <f t="shared" ca="1" si="28"/>
        <v>-45363</v>
      </c>
      <c r="AB243"/>
    </row>
    <row r="244" spans="1:28" s="38" customFormat="1" ht="30.75" customHeight="1" thickTop="1" x14ac:dyDescent="0.2">
      <c r="A244" s="559" t="s">
        <v>322</v>
      </c>
      <c r="B244" s="139" t="s">
        <v>323</v>
      </c>
      <c r="C244" s="139" t="s">
        <v>2062</v>
      </c>
      <c r="D244" s="139" t="s">
        <v>269</v>
      </c>
      <c r="E244" s="139" t="s">
        <v>2374</v>
      </c>
      <c r="F244" s="140" t="s">
        <v>40</v>
      </c>
      <c r="G244" s="108" t="s">
        <v>324</v>
      </c>
      <c r="H244" s="108" t="s">
        <v>325</v>
      </c>
      <c r="I244" s="303"/>
      <c r="J244" s="140" t="s">
        <v>39</v>
      </c>
      <c r="K244" s="460"/>
      <c r="L244" s="140" t="s">
        <v>70</v>
      </c>
      <c r="M244" s="545">
        <v>50975006000000</v>
      </c>
      <c r="N244" s="139">
        <v>0</v>
      </c>
      <c r="O244" s="139">
        <v>0</v>
      </c>
      <c r="P244" s="139">
        <v>0</v>
      </c>
      <c r="Q244" s="139"/>
      <c r="R244" s="139">
        <v>0</v>
      </c>
      <c r="S244" s="139">
        <v>0</v>
      </c>
      <c r="T244" s="141">
        <v>0</v>
      </c>
      <c r="U244" s="249" t="s">
        <v>326</v>
      </c>
      <c r="V244" s="38" t="s">
        <v>327</v>
      </c>
      <c r="W244" s="252" t="e">
        <f t="shared" si="29"/>
        <v>#VALUE!</v>
      </c>
      <c r="X244" s="96"/>
      <c r="Y244"/>
      <c r="Z244" s="232">
        <f t="shared" ca="1" si="27"/>
        <v>45728</v>
      </c>
      <c r="AA244" t="e">
        <f t="shared" ca="1" si="28"/>
        <v>#VALUE!</v>
      </c>
    </row>
    <row r="245" spans="1:28" ht="30.75" customHeight="1" x14ac:dyDescent="0.2">
      <c r="A245" s="549" t="s">
        <v>61</v>
      </c>
      <c r="B245" s="99" t="s">
        <v>62</v>
      </c>
      <c r="C245" s="99" t="s">
        <v>2065</v>
      </c>
      <c r="D245" s="99" t="s">
        <v>2355</v>
      </c>
      <c r="E245" s="99" t="s">
        <v>2374</v>
      </c>
      <c r="F245" s="101" t="s">
        <v>63</v>
      </c>
      <c r="G245" s="99" t="s">
        <v>324</v>
      </c>
      <c r="H245" s="99" t="s">
        <v>325</v>
      </c>
      <c r="I245" s="288"/>
      <c r="J245" s="101" t="s">
        <v>39</v>
      </c>
      <c r="K245" s="478"/>
      <c r="L245" s="144" t="s">
        <v>70</v>
      </c>
      <c r="M245" s="563">
        <v>50975006000000</v>
      </c>
      <c r="N245" s="99"/>
      <c r="O245" s="99" t="s">
        <v>65</v>
      </c>
      <c r="P245" s="99">
        <v>0</v>
      </c>
      <c r="Q245" s="99" t="s">
        <v>66</v>
      </c>
      <c r="R245" s="99" t="s">
        <v>67</v>
      </c>
      <c r="S245" s="99">
        <v>0</v>
      </c>
      <c r="T245" s="102">
        <v>0</v>
      </c>
      <c r="U245" s="96" t="s">
        <v>2275</v>
      </c>
      <c r="V245" s="84"/>
      <c r="W245" s="255">
        <f t="shared" si="29"/>
        <v>365</v>
      </c>
      <c r="X245" s="84"/>
      <c r="Y245" s="84"/>
      <c r="Z245" s="255">
        <f t="shared" ca="1" si="27"/>
        <v>45728</v>
      </c>
      <c r="AA245" s="84">
        <f t="shared" ca="1" si="28"/>
        <v>-45363</v>
      </c>
      <c r="AB245"/>
    </row>
    <row r="246" spans="1:28" ht="30.75" customHeight="1" thickBot="1" x14ac:dyDescent="0.25">
      <c r="A246" s="551" t="s">
        <v>328</v>
      </c>
      <c r="B246" s="104" t="s">
        <v>329</v>
      </c>
      <c r="C246" s="104" t="s">
        <v>2062</v>
      </c>
      <c r="D246" s="104" t="s">
        <v>269</v>
      </c>
      <c r="E246" s="104" t="s">
        <v>2374</v>
      </c>
      <c r="F246" s="105" t="s">
        <v>330</v>
      </c>
      <c r="G246" s="104" t="s">
        <v>324</v>
      </c>
      <c r="H246" s="104" t="s">
        <v>325</v>
      </c>
      <c r="I246" s="276"/>
      <c r="J246" s="105" t="s">
        <v>39</v>
      </c>
      <c r="K246" s="412"/>
      <c r="L246" s="105" t="s">
        <v>70</v>
      </c>
      <c r="M246" s="562">
        <v>50975006000000</v>
      </c>
      <c r="N246" s="104">
        <v>0</v>
      </c>
      <c r="O246" s="104" t="s">
        <v>331</v>
      </c>
      <c r="P246" s="104" t="s">
        <v>332</v>
      </c>
      <c r="Q246" s="104" t="s">
        <v>333</v>
      </c>
      <c r="R246" s="104">
        <v>0</v>
      </c>
      <c r="S246" s="104">
        <v>0</v>
      </c>
      <c r="T246" s="106">
        <v>0</v>
      </c>
      <c r="U246" s="96"/>
      <c r="W246" s="252">
        <f t="shared" si="29"/>
        <v>365</v>
      </c>
      <c r="X246" s="96"/>
      <c r="Y246"/>
      <c r="Z246" s="232">
        <f t="shared" ca="1" si="27"/>
        <v>45728</v>
      </c>
      <c r="AA246">
        <f t="shared" ca="1" si="28"/>
        <v>-45363</v>
      </c>
      <c r="AB246"/>
    </row>
    <row r="247" spans="1:28" s="36" customFormat="1" ht="30.75" customHeight="1" thickTop="1" x14ac:dyDescent="0.2">
      <c r="A247" s="549" t="s">
        <v>339</v>
      </c>
      <c r="B247" s="99" t="s">
        <v>340</v>
      </c>
      <c r="C247" s="99" t="s">
        <v>2062</v>
      </c>
      <c r="D247" s="99" t="s">
        <v>269</v>
      </c>
      <c r="E247" s="99" t="s">
        <v>2374</v>
      </c>
      <c r="F247" s="101" t="s">
        <v>124</v>
      </c>
      <c r="G247" s="99" t="s">
        <v>334</v>
      </c>
      <c r="H247" s="99" t="s">
        <v>335</v>
      </c>
      <c r="I247" s="233"/>
      <c r="J247" s="101" t="s">
        <v>39</v>
      </c>
      <c r="K247" s="411"/>
      <c r="L247" s="101" t="s">
        <v>70</v>
      </c>
      <c r="M247" s="563">
        <v>50975007000000</v>
      </c>
      <c r="N247" s="99"/>
      <c r="O247" s="99" t="s">
        <v>341</v>
      </c>
      <c r="P247" s="99">
        <v>0</v>
      </c>
      <c r="Q247" s="99" t="s">
        <v>342</v>
      </c>
      <c r="R247" s="99">
        <v>0</v>
      </c>
      <c r="S247" s="99">
        <v>0</v>
      </c>
      <c r="T247" s="102">
        <v>0</v>
      </c>
      <c r="U247" s="253"/>
      <c r="W247" s="252">
        <f t="shared" si="29"/>
        <v>365</v>
      </c>
      <c r="X247" s="96"/>
      <c r="Y247"/>
      <c r="Z247" s="232">
        <f t="shared" ca="1" si="27"/>
        <v>45728</v>
      </c>
      <c r="AA247">
        <f t="shared" ca="1" si="28"/>
        <v>-45363</v>
      </c>
    </row>
    <row r="248" spans="1:28" ht="30.75" customHeight="1" x14ac:dyDescent="0.2">
      <c r="A248" s="549" t="s">
        <v>94</v>
      </c>
      <c r="B248" s="99" t="s">
        <v>95</v>
      </c>
      <c r="C248" s="99" t="s">
        <v>44</v>
      </c>
      <c r="D248" s="99" t="s">
        <v>269</v>
      </c>
      <c r="E248" s="99" t="s">
        <v>2374</v>
      </c>
      <c r="F248" s="101" t="s">
        <v>96</v>
      </c>
      <c r="G248" s="99" t="s">
        <v>334</v>
      </c>
      <c r="H248" s="99" t="s">
        <v>335</v>
      </c>
      <c r="I248" s="233"/>
      <c r="J248" s="101" t="s">
        <v>39</v>
      </c>
      <c r="K248" s="411"/>
      <c r="L248" s="101" t="s">
        <v>70</v>
      </c>
      <c r="M248" s="563">
        <v>50975007000000</v>
      </c>
      <c r="N248" s="99"/>
      <c r="O248" s="99">
        <v>0</v>
      </c>
      <c r="P248" s="99">
        <v>0</v>
      </c>
      <c r="Q248" s="99"/>
      <c r="R248" s="99">
        <v>0</v>
      </c>
      <c r="S248" s="99">
        <v>0</v>
      </c>
      <c r="T248" s="102">
        <v>0</v>
      </c>
      <c r="U248" s="96" t="s">
        <v>2272</v>
      </c>
      <c r="V248" s="84"/>
      <c r="W248" s="255">
        <f t="shared" si="29"/>
        <v>365</v>
      </c>
      <c r="X248" s="84"/>
      <c r="Y248" s="84"/>
      <c r="Z248" s="255">
        <f t="shared" ca="1" si="27"/>
        <v>45728</v>
      </c>
      <c r="AA248" s="84">
        <f t="shared" ca="1" si="28"/>
        <v>-45363</v>
      </c>
      <c r="AB248"/>
    </row>
    <row r="249" spans="1:28" ht="30.75" customHeight="1" x14ac:dyDescent="0.2">
      <c r="A249" s="549" t="s">
        <v>343</v>
      </c>
      <c r="B249" s="99" t="s">
        <v>344</v>
      </c>
      <c r="C249" s="99" t="s">
        <v>2062</v>
      </c>
      <c r="D249" s="99" t="s">
        <v>269</v>
      </c>
      <c r="E249" s="99" t="s">
        <v>2374</v>
      </c>
      <c r="F249" s="101" t="s">
        <v>145</v>
      </c>
      <c r="G249" s="99" t="s">
        <v>334</v>
      </c>
      <c r="H249" s="99" t="s">
        <v>335</v>
      </c>
      <c r="I249" s="233"/>
      <c r="J249" s="101" t="s">
        <v>39</v>
      </c>
      <c r="K249" s="411"/>
      <c r="L249" s="101" t="s">
        <v>70</v>
      </c>
      <c r="M249" s="563">
        <v>50975007000000</v>
      </c>
      <c r="N249" s="99">
        <v>0</v>
      </c>
      <c r="O249" s="99" t="s">
        <v>345</v>
      </c>
      <c r="P249" s="99" t="s">
        <v>346</v>
      </c>
      <c r="Q249" s="99" t="s">
        <v>347</v>
      </c>
      <c r="R249" s="99">
        <v>0</v>
      </c>
      <c r="S249" s="99">
        <v>0</v>
      </c>
      <c r="T249" s="102">
        <v>0</v>
      </c>
      <c r="U249" s="96"/>
      <c r="W249" s="252">
        <f t="shared" si="29"/>
        <v>365</v>
      </c>
      <c r="X249" s="96"/>
      <c r="Y249"/>
      <c r="Z249" s="232">
        <f t="shared" ca="1" si="27"/>
        <v>45728</v>
      </c>
      <c r="AA249">
        <f t="shared" ca="1" si="28"/>
        <v>-45363</v>
      </c>
      <c r="AB249"/>
    </row>
    <row r="250" spans="1:28" ht="30.75" customHeight="1" thickBot="1" x14ac:dyDescent="0.25">
      <c r="A250" s="551" t="s">
        <v>348</v>
      </c>
      <c r="B250" s="104" t="s">
        <v>349</v>
      </c>
      <c r="C250" s="104" t="s">
        <v>2062</v>
      </c>
      <c r="D250" s="104" t="s">
        <v>269</v>
      </c>
      <c r="E250" s="104" t="s">
        <v>2374</v>
      </c>
      <c r="F250" s="105" t="s">
        <v>350</v>
      </c>
      <c r="G250" s="104" t="s">
        <v>334</v>
      </c>
      <c r="H250" s="104" t="s">
        <v>335</v>
      </c>
      <c r="I250" s="276"/>
      <c r="J250" s="105" t="s">
        <v>39</v>
      </c>
      <c r="K250" s="412"/>
      <c r="L250" s="105" t="s">
        <v>70</v>
      </c>
      <c r="M250" s="562">
        <v>50975007000000</v>
      </c>
      <c r="N250" s="104">
        <v>0</v>
      </c>
      <c r="O250" s="104" t="s">
        <v>351</v>
      </c>
      <c r="P250" s="104" t="s">
        <v>352</v>
      </c>
      <c r="Q250" s="104" t="s">
        <v>353</v>
      </c>
      <c r="R250" s="104">
        <v>0</v>
      </c>
      <c r="S250" s="104">
        <v>0</v>
      </c>
      <c r="T250" s="106">
        <v>0</v>
      </c>
      <c r="U250" s="96"/>
      <c r="W250" s="252">
        <f t="shared" si="29"/>
        <v>365</v>
      </c>
      <c r="X250" s="96"/>
      <c r="Y250"/>
      <c r="Z250" s="232">
        <f t="shared" ca="1" si="27"/>
        <v>45728</v>
      </c>
      <c r="AA250">
        <f t="shared" ca="1" si="28"/>
        <v>-45363</v>
      </c>
      <c r="AB250"/>
    </row>
    <row r="251" spans="1:28" ht="30.75" customHeight="1" thickTop="1" x14ac:dyDescent="0.2">
      <c r="A251" s="548" t="s">
        <v>354</v>
      </c>
      <c r="B251" s="108" t="s">
        <v>355</v>
      </c>
      <c r="C251" s="108" t="s">
        <v>2062</v>
      </c>
      <c r="D251" s="108" t="s">
        <v>269</v>
      </c>
      <c r="E251" s="108" t="s">
        <v>2374</v>
      </c>
      <c r="F251" s="109" t="s">
        <v>106</v>
      </c>
      <c r="G251" s="108" t="s">
        <v>356</v>
      </c>
      <c r="H251" s="108" t="s">
        <v>357</v>
      </c>
      <c r="I251" s="275"/>
      <c r="J251" s="109" t="s">
        <v>39</v>
      </c>
      <c r="K251" s="459"/>
      <c r="L251" s="109" t="s">
        <v>70</v>
      </c>
      <c r="M251" s="545">
        <v>50975008000000</v>
      </c>
      <c r="N251" s="108">
        <v>0</v>
      </c>
      <c r="O251" s="108">
        <v>0</v>
      </c>
      <c r="P251" s="108" t="s">
        <v>358</v>
      </c>
      <c r="Q251" s="108" t="s">
        <v>359</v>
      </c>
      <c r="R251" s="108">
        <v>0</v>
      </c>
      <c r="S251" s="108">
        <v>0</v>
      </c>
      <c r="T251" s="111">
        <v>0</v>
      </c>
      <c r="U251" s="96"/>
      <c r="W251" s="252">
        <f t="shared" si="29"/>
        <v>365</v>
      </c>
      <c r="X251" s="96"/>
      <c r="Y251"/>
      <c r="Z251" s="232">
        <f t="shared" ca="1" si="27"/>
        <v>45728</v>
      </c>
      <c r="AA251">
        <f t="shared" ca="1" si="28"/>
        <v>-45363</v>
      </c>
      <c r="AB251"/>
    </row>
    <row r="252" spans="1:28" ht="30.75" customHeight="1" x14ac:dyDescent="0.2">
      <c r="A252" s="549" t="s">
        <v>336</v>
      </c>
      <c r="B252" s="99" t="s">
        <v>337</v>
      </c>
      <c r="C252" s="99" t="s">
        <v>2062</v>
      </c>
      <c r="D252" s="99" t="s">
        <v>269</v>
      </c>
      <c r="E252" s="99" t="s">
        <v>2374</v>
      </c>
      <c r="F252" s="100">
        <v>32416</v>
      </c>
      <c r="G252" s="99" t="s">
        <v>356</v>
      </c>
      <c r="H252" s="99" t="s">
        <v>357</v>
      </c>
      <c r="I252" s="233"/>
      <c r="J252" s="101" t="s">
        <v>39</v>
      </c>
      <c r="K252" s="411"/>
      <c r="L252" s="101" t="s">
        <v>70</v>
      </c>
      <c r="M252" s="563">
        <v>50975008000000</v>
      </c>
      <c r="N252" s="99">
        <v>0</v>
      </c>
      <c r="O252" s="99">
        <v>0</v>
      </c>
      <c r="P252" s="99">
        <v>0</v>
      </c>
      <c r="Q252" s="99" t="s">
        <v>338</v>
      </c>
      <c r="R252" s="99">
        <v>0</v>
      </c>
      <c r="S252" s="99">
        <v>0</v>
      </c>
      <c r="T252" s="102">
        <v>0</v>
      </c>
      <c r="U252" s="96"/>
      <c r="W252" s="252">
        <f>V252+365</f>
        <v>365</v>
      </c>
      <c r="X252" s="96"/>
      <c r="Y252"/>
      <c r="Z252" s="232">
        <f t="shared" ca="1" si="27"/>
        <v>45728</v>
      </c>
      <c r="AA252">
        <f ca="1">W252-Z252</f>
        <v>-45363</v>
      </c>
      <c r="AB252"/>
    </row>
    <row r="253" spans="1:28" ht="30.75" customHeight="1" x14ac:dyDescent="0.2">
      <c r="A253" s="549" t="s">
        <v>360</v>
      </c>
      <c r="B253" s="99" t="s">
        <v>361</v>
      </c>
      <c r="C253" s="99" t="s">
        <v>2062</v>
      </c>
      <c r="D253" s="99" t="s">
        <v>269</v>
      </c>
      <c r="E253" s="99" t="s">
        <v>2374</v>
      </c>
      <c r="F253" s="101" t="s">
        <v>255</v>
      </c>
      <c r="G253" s="99" t="s">
        <v>356</v>
      </c>
      <c r="H253" s="99" t="s">
        <v>357</v>
      </c>
      <c r="I253" s="233"/>
      <c r="J253" s="101" t="s">
        <v>39</v>
      </c>
      <c r="K253" s="411"/>
      <c r="L253" s="101" t="s">
        <v>70</v>
      </c>
      <c r="M253" s="563">
        <v>50975008000000</v>
      </c>
      <c r="N253" s="99"/>
      <c r="O253" s="99">
        <v>0</v>
      </c>
      <c r="P253" s="99">
        <v>0</v>
      </c>
      <c r="Q253" s="99" t="s">
        <v>362</v>
      </c>
      <c r="R253" s="99">
        <v>0</v>
      </c>
      <c r="S253" s="99">
        <v>0</v>
      </c>
      <c r="T253" s="102">
        <v>0</v>
      </c>
      <c r="U253" s="96"/>
      <c r="W253" s="252">
        <f t="shared" si="29"/>
        <v>365</v>
      </c>
      <c r="X253" s="96"/>
      <c r="Y253"/>
      <c r="Z253" s="232">
        <f t="shared" ca="1" si="27"/>
        <v>45728</v>
      </c>
      <c r="AA253">
        <f t="shared" ca="1" si="28"/>
        <v>-45363</v>
      </c>
      <c r="AB253"/>
    </row>
    <row r="254" spans="1:28" ht="30.75" customHeight="1" thickBot="1" x14ac:dyDescent="0.25">
      <c r="A254" s="551" t="s">
        <v>363</v>
      </c>
      <c r="B254" s="104" t="s">
        <v>364</v>
      </c>
      <c r="C254" s="104" t="s">
        <v>2062</v>
      </c>
      <c r="D254" s="104" t="s">
        <v>269</v>
      </c>
      <c r="E254" s="104" t="s">
        <v>2374</v>
      </c>
      <c r="F254" s="105" t="s">
        <v>365</v>
      </c>
      <c r="G254" s="104" t="s">
        <v>356</v>
      </c>
      <c r="H254" s="104" t="s">
        <v>357</v>
      </c>
      <c r="I254" s="276"/>
      <c r="J254" s="105" t="s">
        <v>39</v>
      </c>
      <c r="K254" s="412"/>
      <c r="L254" s="105" t="s">
        <v>70</v>
      </c>
      <c r="M254" s="562">
        <v>50975008000000</v>
      </c>
      <c r="N254" s="104"/>
      <c r="O254" s="104" t="s">
        <v>366</v>
      </c>
      <c r="P254" s="104" t="s">
        <v>367</v>
      </c>
      <c r="Q254" s="104" t="s">
        <v>368</v>
      </c>
      <c r="R254" s="104" t="s">
        <v>369</v>
      </c>
      <c r="S254" s="104">
        <v>0</v>
      </c>
      <c r="T254" s="106">
        <v>0</v>
      </c>
      <c r="U254" s="96"/>
      <c r="W254" s="252">
        <f t="shared" si="29"/>
        <v>365</v>
      </c>
      <c r="X254" s="96"/>
      <c r="Y254"/>
      <c r="Z254" s="232">
        <f t="shared" ca="1" si="27"/>
        <v>45728</v>
      </c>
      <c r="AA254">
        <f t="shared" ca="1" si="28"/>
        <v>-45363</v>
      </c>
      <c r="AB254"/>
    </row>
    <row r="255" spans="1:28" ht="30.75" customHeight="1" thickTop="1" thickBot="1" x14ac:dyDescent="0.25"/>
    <row r="256" spans="1:28" s="234" customFormat="1" ht="30.75" customHeight="1" thickTop="1" thickBot="1" x14ac:dyDescent="0.3">
      <c r="A256" s="1"/>
      <c r="B256" s="2154" t="s">
        <v>2064</v>
      </c>
      <c r="C256" s="2155"/>
      <c r="D256" s="527">
        <f>ROWS(B2:B254)</f>
        <v>253</v>
      </c>
      <c r="J256" s="236"/>
      <c r="L256" s="235"/>
      <c r="M256" s="235"/>
      <c r="N256" s="544"/>
      <c r="W256" s="254"/>
      <c r="Z256" s="254"/>
    </row>
    <row r="257" spans="1:29" s="234" customFormat="1" ht="30.75" customHeight="1" thickTop="1" thickBot="1" x14ac:dyDescent="0.3">
      <c r="A257" s="1"/>
      <c r="J257" s="236"/>
      <c r="N257" s="539"/>
      <c r="V257" s="254"/>
      <c r="Y257" s="254"/>
    </row>
    <row r="258" spans="1:29" s="234" customFormat="1" ht="30.75" customHeight="1" thickTop="1" thickBot="1" x14ac:dyDescent="0.3">
      <c r="A258" s="1"/>
      <c r="B258" s="2156" t="s">
        <v>2066</v>
      </c>
      <c r="C258" s="2157"/>
      <c r="D258" s="526">
        <f>COUNTBLANK(B2:B254)</f>
        <v>0</v>
      </c>
      <c r="J258" s="236"/>
      <c r="N258" s="539"/>
      <c r="R258" s="254"/>
    </row>
    <row r="259" spans="1:29" ht="30.75" customHeight="1" thickTop="1" thickBot="1" x14ac:dyDescent="0.3">
      <c r="C259" s="235"/>
      <c r="D259" s="234"/>
      <c r="E259"/>
      <c r="J259" s="84"/>
      <c r="K259" s="1"/>
      <c r="L259" s="543"/>
      <c r="N259" s="533"/>
      <c r="O259" s="533"/>
      <c r="P259" s="96"/>
      <c r="Y259"/>
      <c r="AB259"/>
    </row>
    <row r="260" spans="1:29" ht="30.75" customHeight="1" thickTop="1" thickBot="1" x14ac:dyDescent="0.25">
      <c r="B260" s="2158" t="s">
        <v>2107</v>
      </c>
      <c r="C260" s="2159"/>
      <c r="D260" s="605">
        <f>SUBTOTAL(3,J2:J254)</f>
        <v>253</v>
      </c>
      <c r="E260"/>
      <c r="J260" s="84"/>
      <c r="K260" s="1"/>
      <c r="L260" s="543"/>
      <c r="N260" s="533"/>
      <c r="O260" s="533"/>
      <c r="P260" s="96"/>
      <c r="Y260"/>
      <c r="AB260"/>
    </row>
    <row r="261" spans="1:29" ht="30.75" customHeight="1" thickTop="1" thickBot="1" x14ac:dyDescent="0.25">
      <c r="B261" s="308"/>
      <c r="C261" s="308"/>
      <c r="D261" s="308"/>
      <c r="E261"/>
      <c r="J261" s="84"/>
      <c r="K261" s="1"/>
      <c r="L261" s="543"/>
      <c r="N261" s="533"/>
      <c r="O261" s="533"/>
      <c r="P261" s="96"/>
      <c r="Y261"/>
      <c r="AB261"/>
    </row>
    <row r="262" spans="1:29" ht="30.75" customHeight="1" thickTop="1" x14ac:dyDescent="0.25">
      <c r="B262" s="2160" t="s">
        <v>2094</v>
      </c>
      <c r="C262" s="2161"/>
      <c r="D262" s="535">
        <f>COUNTIF(J2:J254,"E")</f>
        <v>147</v>
      </c>
      <c r="E262" s="542"/>
      <c r="J262" s="84"/>
      <c r="K262" s="1"/>
      <c r="L262" s="543"/>
      <c r="N262" s="533"/>
      <c r="O262" s="533"/>
      <c r="P262" s="96"/>
      <c r="Y262"/>
      <c r="AB262"/>
    </row>
    <row r="263" spans="1:29" ht="30.75" customHeight="1" x14ac:dyDescent="0.2">
      <c r="B263" s="2162" t="s">
        <v>2093</v>
      </c>
      <c r="C263" s="2163"/>
      <c r="D263" s="536">
        <f>COUNTIF(J2:J254,"T")</f>
        <v>2</v>
      </c>
      <c r="E263" s="533"/>
      <c r="J263" s="84"/>
      <c r="K263" s="1"/>
      <c r="L263" s="543"/>
      <c r="N263" s="533"/>
      <c r="O263" s="533"/>
      <c r="P263" s="96"/>
      <c r="Y263"/>
      <c r="AB263"/>
    </row>
    <row r="264" spans="1:29" ht="30.75" customHeight="1" x14ac:dyDescent="0.2">
      <c r="B264" s="2162" t="s">
        <v>2095</v>
      </c>
      <c r="C264" s="2163"/>
      <c r="D264" s="536">
        <f>COUNTIF(J2:J254,"C")</f>
        <v>100</v>
      </c>
      <c r="E264" s="533"/>
      <c r="J264" s="84"/>
      <c r="K264" s="1"/>
      <c r="L264" s="543"/>
      <c r="N264" s="534"/>
      <c r="O264" s="534"/>
      <c r="P264"/>
      <c r="T264" s="96"/>
      <c r="W264" s="96"/>
      <c r="Y264"/>
      <c r="AB264"/>
    </row>
    <row r="265" spans="1:29" ht="30.75" customHeight="1" x14ac:dyDescent="0.2">
      <c r="B265" s="2162" t="s">
        <v>2097</v>
      </c>
      <c r="C265" s="2163"/>
      <c r="D265" s="536">
        <f>COUNTIF(J2:J254,"D")</f>
        <v>0</v>
      </c>
      <c r="E265" s="533"/>
      <c r="J265" s="84"/>
      <c r="L265" s="1"/>
      <c r="M265" s="1"/>
      <c r="N265" s="543"/>
      <c r="O265" s="92"/>
      <c r="P265" s="92"/>
      <c r="V265" s="96"/>
      <c r="AB265"/>
    </row>
    <row r="266" spans="1:29" ht="30.75" customHeight="1" x14ac:dyDescent="0.2">
      <c r="B266" s="2162" t="s">
        <v>2104</v>
      </c>
      <c r="C266" s="2163"/>
      <c r="D266" s="536">
        <f>COUNTIF(J2:J254,"CD")</f>
        <v>4</v>
      </c>
      <c r="E266" s="533"/>
      <c r="J266" s="84"/>
      <c r="L266" s="1"/>
      <c r="M266" s="1"/>
      <c r="N266" s="543"/>
      <c r="O266"/>
      <c r="P266"/>
      <c r="V266" s="96"/>
      <c r="AB266"/>
    </row>
    <row r="267" spans="1:29" ht="30.75" customHeight="1" thickBot="1" x14ac:dyDescent="0.25">
      <c r="B267" s="2164" t="s">
        <v>2090</v>
      </c>
      <c r="C267" s="2165"/>
      <c r="D267" s="537">
        <f>SUM(D262:D266)</f>
        <v>253</v>
      </c>
      <c r="E267" s="534"/>
      <c r="J267" s="84"/>
      <c r="L267" s="1"/>
      <c r="M267" s="1"/>
      <c r="N267" s="543"/>
      <c r="O267"/>
      <c r="P267"/>
      <c r="W267" s="96"/>
      <c r="X267" s="84"/>
      <c r="Y267" s="84"/>
      <c r="Z267" s="84"/>
      <c r="AA267" s="84"/>
      <c r="AB267" s="84"/>
      <c r="AC267" s="84"/>
    </row>
    <row r="268" spans="1:29" ht="30.75" customHeight="1" thickTop="1" thickBot="1" x14ac:dyDescent="0.25">
      <c r="B268" s="540"/>
      <c r="C268" s="540"/>
      <c r="D268" s="540"/>
      <c r="E268"/>
      <c r="J268" s="84"/>
      <c r="L268" s="1"/>
      <c r="M268" s="1"/>
      <c r="N268" s="543"/>
      <c r="O268"/>
      <c r="P268"/>
      <c r="V268" s="96"/>
      <c r="AB268"/>
    </row>
    <row r="269" spans="1:29" ht="30.75" customHeight="1" thickTop="1" thickBot="1" x14ac:dyDescent="0.25">
      <c r="B269" s="2081" t="s">
        <v>2336</v>
      </c>
      <c r="C269" s="2082"/>
      <c r="D269" s="2083"/>
      <c r="E269"/>
      <c r="F269" s="2166" t="s">
        <v>2091</v>
      </c>
      <c r="G269" s="2167"/>
      <c r="H269" s="2167"/>
      <c r="I269" s="2167"/>
      <c r="J269" s="2167"/>
      <c r="K269" s="2168"/>
      <c r="L269"/>
      <c r="N269"/>
      <c r="O269"/>
      <c r="P269"/>
      <c r="S269" s="96"/>
      <c r="V269" s="96"/>
      <c r="Y269"/>
      <c r="AB269"/>
    </row>
    <row r="270" spans="1:29" ht="30.75" customHeight="1" thickTop="1" x14ac:dyDescent="0.2">
      <c r="B270" s="2151" t="s">
        <v>2197</v>
      </c>
      <c r="C270" s="2152"/>
      <c r="D270" s="309" t="e">
        <f ca="1">CountcColor(K2:K254, B270)</f>
        <v>#NAME?</v>
      </c>
      <c r="E270"/>
      <c r="F270" s="2153" t="s">
        <v>41</v>
      </c>
      <c r="G270" s="2153"/>
      <c r="H270" s="2153"/>
      <c r="I270" s="2153"/>
      <c r="J270" s="2153"/>
      <c r="K270" s="409" t="e">
        <f ca="1">CountcColor(I2:I254, F270)</f>
        <v>#NAME?</v>
      </c>
      <c r="L270" s="375"/>
      <c r="N270"/>
      <c r="O270"/>
      <c r="P270"/>
      <c r="T270" s="96"/>
      <c r="W270" s="96"/>
      <c r="Y270"/>
      <c r="AB270"/>
    </row>
    <row r="271" spans="1:29" ht="30.75" customHeight="1" x14ac:dyDescent="0.2">
      <c r="B271" s="2146" t="s">
        <v>2198</v>
      </c>
      <c r="C271" s="2147"/>
      <c r="D271" s="310" t="e">
        <f ca="1">CountcColor(K2:K254, B271)</f>
        <v>#NAME?</v>
      </c>
      <c r="E271"/>
      <c r="F271" s="2146" t="s">
        <v>130</v>
      </c>
      <c r="G271" s="2146"/>
      <c r="H271" s="2146"/>
      <c r="I271" s="2146"/>
      <c r="J271" s="2146"/>
      <c r="K271" s="404" t="e">
        <f ca="1">CountcColor(I2:I254, F271)</f>
        <v>#NAME?</v>
      </c>
      <c r="L271" s="375"/>
      <c r="N271"/>
      <c r="O271"/>
      <c r="P271"/>
      <c r="T271" s="96"/>
      <c r="W271" s="96"/>
      <c r="Y271"/>
      <c r="AB271"/>
    </row>
    <row r="272" spans="1:29" ht="30.75" customHeight="1" x14ac:dyDescent="0.2">
      <c r="B272" s="2143" t="s">
        <v>2199</v>
      </c>
      <c r="C272" s="2148"/>
      <c r="D272" s="310" t="e">
        <f ca="1">CountcColor(K2:K254, B272)</f>
        <v>#NAME?</v>
      </c>
      <c r="E272"/>
      <c r="F272" s="2144" t="s">
        <v>44</v>
      </c>
      <c r="G272" s="2144"/>
      <c r="H272" s="2144"/>
      <c r="I272" s="2144"/>
      <c r="J272" s="2144"/>
      <c r="K272" s="404" t="e">
        <f ca="1">CountcColor(I2:I254, F272)</f>
        <v>#NAME?</v>
      </c>
      <c r="L272" s="375"/>
      <c r="N272"/>
      <c r="O272"/>
      <c r="P272"/>
      <c r="T272" s="96"/>
      <c r="W272" s="96"/>
      <c r="Y272"/>
      <c r="AB272"/>
    </row>
    <row r="273" spans="2:28" ht="30.75" customHeight="1" x14ac:dyDescent="0.2">
      <c r="B273" s="2149" t="s">
        <v>2200</v>
      </c>
      <c r="C273" s="2150"/>
      <c r="D273" s="310" t="e">
        <f ca="1">CountcColor(K2:K254, B273)</f>
        <v>#NAME?</v>
      </c>
      <c r="E273"/>
      <c r="F273" s="2133" t="s">
        <v>48</v>
      </c>
      <c r="G273" s="2133"/>
      <c r="H273" s="2133"/>
      <c r="I273" s="2133"/>
      <c r="J273" s="2133"/>
      <c r="K273" s="404" t="e">
        <f ca="1">CountcColor(I2:I254, F273)</f>
        <v>#NAME?</v>
      </c>
      <c r="L273" s="375"/>
      <c r="N273"/>
      <c r="O273"/>
      <c r="P273"/>
      <c r="T273" s="96"/>
      <c r="W273" s="96"/>
      <c r="Y273"/>
      <c r="AB273"/>
    </row>
    <row r="274" spans="2:28" ht="30.75" customHeight="1" x14ac:dyDescent="0.2">
      <c r="B274" s="2139" t="s">
        <v>2202</v>
      </c>
      <c r="C274" s="2140"/>
      <c r="D274" s="310" t="e">
        <f ca="1">CountcColor(K2:K254, B274)</f>
        <v>#NAME?</v>
      </c>
      <c r="E274"/>
      <c r="F274" s="2136" t="s">
        <v>59</v>
      </c>
      <c r="G274" s="2136"/>
      <c r="H274" s="2136"/>
      <c r="I274" s="2136"/>
      <c r="J274" s="2136"/>
      <c r="K274" s="404" t="e">
        <f ca="1">CountcColor(I2:I254, F274)</f>
        <v>#NAME?</v>
      </c>
      <c r="L274" s="375"/>
      <c r="N274"/>
      <c r="O274"/>
      <c r="P274"/>
      <c r="T274" s="96"/>
      <c r="W274" s="96"/>
      <c r="Y274"/>
      <c r="AB274"/>
    </row>
    <row r="275" spans="2:28" ht="30.75" customHeight="1" x14ac:dyDescent="0.2">
      <c r="B275" s="2141" t="s">
        <v>2204</v>
      </c>
      <c r="C275" s="2142"/>
      <c r="D275" s="310" t="e">
        <f ca="1">CountcColor(K2:K254, B275)</f>
        <v>#NAME?</v>
      </c>
      <c r="E275"/>
      <c r="F275" s="2143" t="s">
        <v>37</v>
      </c>
      <c r="G275" s="2143"/>
      <c r="H275" s="2143"/>
      <c r="I275" s="2143"/>
      <c r="J275" s="2143"/>
      <c r="K275" s="404" t="e">
        <f ca="1">CountcColor(I2:I254, F275)</f>
        <v>#NAME?</v>
      </c>
      <c r="L275" s="375"/>
      <c r="N275"/>
      <c r="O275"/>
      <c r="P275"/>
      <c r="T275" s="96"/>
      <c r="W275" s="96"/>
      <c r="Y275"/>
      <c r="AB275"/>
    </row>
    <row r="276" spans="2:28" ht="30.75" customHeight="1" x14ac:dyDescent="0.2">
      <c r="B276" s="2144" t="s">
        <v>2205</v>
      </c>
      <c r="C276" s="2145"/>
      <c r="D276" s="310" t="e">
        <f ca="1">CountcColor(K2:K254, B276)</f>
        <v>#NAME?</v>
      </c>
      <c r="E276"/>
      <c r="F276" s="2130" t="s">
        <v>47</v>
      </c>
      <c r="G276" s="2130"/>
      <c r="H276" s="2130"/>
      <c r="I276" s="2130"/>
      <c r="J276" s="2130"/>
      <c r="K276" s="404" t="e">
        <f ca="1">CountcColor(I2:I254, F276)</f>
        <v>#NAME?</v>
      </c>
      <c r="L276" s="375"/>
      <c r="N276"/>
      <c r="O276"/>
      <c r="P276"/>
      <c r="U276" s="96"/>
      <c r="X276" s="96"/>
      <c r="Y276"/>
      <c r="AB276"/>
    </row>
    <row r="277" spans="2:28" ht="30.75" customHeight="1" x14ac:dyDescent="0.2">
      <c r="B277" s="2130" t="s">
        <v>2206</v>
      </c>
      <c r="C277" s="2131"/>
      <c r="D277" s="310" t="e">
        <f ca="1">CountcColor(K2:K254, B277)</f>
        <v>#NAME?</v>
      </c>
      <c r="E277"/>
      <c r="F277" s="2132" t="s">
        <v>1472</v>
      </c>
      <c r="G277" s="2132"/>
      <c r="H277" s="2132"/>
      <c r="I277" s="2132"/>
      <c r="J277" s="2132"/>
      <c r="K277" s="404" t="e">
        <f ca="1">CountcColor(I2:I254, F277)</f>
        <v>#NAME?</v>
      </c>
      <c r="L277" s="375"/>
      <c r="N277"/>
      <c r="O277"/>
      <c r="P277"/>
      <c r="U277" s="96"/>
      <c r="X277" s="96"/>
      <c r="Y277"/>
      <c r="AB277"/>
    </row>
    <row r="278" spans="2:28" ht="30.75" customHeight="1" x14ac:dyDescent="0.2">
      <c r="B278" s="2133" t="s">
        <v>2207</v>
      </c>
      <c r="C278" s="2134"/>
      <c r="D278" s="310" t="e">
        <f ca="1">CountcColor(K2:K254, B278)</f>
        <v>#NAME?</v>
      </c>
      <c r="E278"/>
      <c r="F278" s="2135" t="s">
        <v>2092</v>
      </c>
      <c r="G278" s="2135"/>
      <c r="H278" s="2135"/>
      <c r="I278" s="2135"/>
      <c r="J278" s="2135"/>
      <c r="K278" s="404" t="e">
        <f ca="1">CountcColor(I2:I254, F278)</f>
        <v>#NAME?</v>
      </c>
      <c r="L278" s="375"/>
      <c r="N278"/>
      <c r="O278"/>
      <c r="P278"/>
      <c r="U278" s="96"/>
      <c r="X278" s="96"/>
      <c r="Y278"/>
      <c r="AB278"/>
    </row>
    <row r="279" spans="2:28" ht="30.75" customHeight="1" x14ac:dyDescent="0.2">
      <c r="B279" s="2136" t="s">
        <v>2208</v>
      </c>
      <c r="C279" s="2137"/>
      <c r="D279" s="310" t="e">
        <f ca="1">CountcColor(K2:K254, B279)</f>
        <v>#NAME?</v>
      </c>
      <c r="E279"/>
      <c r="F279" s="2138" t="s">
        <v>1241</v>
      </c>
      <c r="G279" s="2138"/>
      <c r="H279" s="2138"/>
      <c r="I279" s="2138"/>
      <c r="J279" s="2138"/>
      <c r="K279" s="404" t="e">
        <f ca="1">CountcColor(I2:I254, F279)</f>
        <v>#NAME?</v>
      </c>
      <c r="L279" s="375"/>
      <c r="N279"/>
      <c r="O279"/>
      <c r="P279"/>
      <c r="U279" s="96"/>
      <c r="X279" s="96"/>
      <c r="Y279"/>
      <c r="AB279"/>
    </row>
    <row r="280" spans="2:28" ht="30.75" customHeight="1" x14ac:dyDescent="0.2">
      <c r="B280" s="2120" t="s">
        <v>2209</v>
      </c>
      <c r="C280" s="2121"/>
      <c r="D280" s="310" t="e">
        <f ca="1">CountcColor(K2:K254, B280)</f>
        <v>#NAME?</v>
      </c>
      <c r="E280"/>
      <c r="F280" s="2122" t="s">
        <v>75</v>
      </c>
      <c r="G280" s="2122"/>
      <c r="H280" s="2122"/>
      <c r="I280" s="2122"/>
      <c r="J280" s="2122"/>
      <c r="K280" s="404" t="e">
        <f ca="1">CountcColor(I2:I254, F280)</f>
        <v>#NAME?</v>
      </c>
      <c r="L280" s="375"/>
      <c r="N280"/>
      <c r="O280"/>
      <c r="P280"/>
      <c r="U280" s="96"/>
      <c r="X280" s="96"/>
      <c r="Y280"/>
      <c r="AB280"/>
    </row>
    <row r="281" spans="2:28" ht="30.75" customHeight="1" thickBot="1" x14ac:dyDescent="0.25">
      <c r="B281" s="2123" t="s">
        <v>2210</v>
      </c>
      <c r="C281" s="2124"/>
      <c r="D281" s="310" t="e">
        <f ca="1">CountcColor(K2:K254, B281)</f>
        <v>#NAME?</v>
      </c>
      <c r="E281"/>
      <c r="F281" s="2125" t="s">
        <v>2106</v>
      </c>
      <c r="G281" s="2125"/>
      <c r="H281" s="2125"/>
      <c r="I281" s="2125"/>
      <c r="J281" s="2125"/>
      <c r="K281" s="490" t="e">
        <f ca="1">CountcColor(I2:I254,F281)</f>
        <v>#NAME?</v>
      </c>
      <c r="L281" s="375"/>
      <c r="N281"/>
      <c r="O281"/>
      <c r="P281"/>
      <c r="U281" s="96"/>
      <c r="X281" s="96"/>
      <c r="Y281"/>
      <c r="AB281"/>
    </row>
    <row r="282" spans="2:28" ht="30.75" customHeight="1" thickTop="1" thickBot="1" x14ac:dyDescent="0.25">
      <c r="B282" s="2126" t="s">
        <v>2211</v>
      </c>
      <c r="C282" s="2127"/>
      <c r="D282" s="310" t="e">
        <f ca="1">CountcColor(K2:K254, B282)</f>
        <v>#NAME?</v>
      </c>
      <c r="E282"/>
      <c r="F282" s="2128" t="s">
        <v>2090</v>
      </c>
      <c r="G282" s="2129"/>
      <c r="H282" s="2129"/>
      <c r="I282" s="2129"/>
      <c r="J282" s="2129"/>
      <c r="K282" s="606" t="e">
        <f ca="1">SUM(K270:K281)</f>
        <v>#NAME?</v>
      </c>
      <c r="L282" s="375"/>
      <c r="N282"/>
      <c r="O282"/>
      <c r="P282"/>
      <c r="U282" s="96"/>
      <c r="X282" s="96"/>
      <c r="Y282"/>
      <c r="AB282"/>
    </row>
    <row r="283" spans="2:28" ht="30.75" customHeight="1" thickTop="1" x14ac:dyDescent="0.2">
      <c r="B283" s="2098" t="s">
        <v>2212</v>
      </c>
      <c r="C283" s="2099"/>
      <c r="D283" s="310" t="e">
        <f ca="1">CountcColor(K2:K254, B283)</f>
        <v>#NAME?</v>
      </c>
      <c r="E283"/>
      <c r="J283" s="84"/>
      <c r="L283" s="1"/>
      <c r="M283" s="1"/>
      <c r="N283" s="543"/>
      <c r="O283"/>
      <c r="P283"/>
      <c r="W283" s="96"/>
      <c r="Y283"/>
      <c r="Z283" s="96"/>
      <c r="AB283"/>
    </row>
    <row r="284" spans="2:28" ht="30.75" customHeight="1" x14ac:dyDescent="0.2">
      <c r="B284" s="2100" t="s">
        <v>2213</v>
      </c>
      <c r="C284" s="2101"/>
      <c r="D284" s="310" t="e">
        <f ca="1">CountcColor(K2:K254, B284)</f>
        <v>#NAME?</v>
      </c>
      <c r="E284"/>
      <c r="J284" s="84"/>
      <c r="L284" s="1"/>
      <c r="M284" s="1"/>
      <c r="N284" s="543"/>
      <c r="O284"/>
      <c r="P284"/>
      <c r="W284" s="96"/>
      <c r="Y284"/>
      <c r="Z284" s="96"/>
      <c r="AB284"/>
    </row>
    <row r="285" spans="2:28" ht="30.75" customHeight="1" x14ac:dyDescent="0.2">
      <c r="B285" s="2102" t="s">
        <v>2224</v>
      </c>
      <c r="C285" s="2103"/>
      <c r="D285" s="310" t="e">
        <f ca="1">CountcColor(K2:K254, B285)</f>
        <v>#NAME?</v>
      </c>
      <c r="E285"/>
      <c r="J285" s="84"/>
      <c r="L285" s="1"/>
      <c r="M285" s="1"/>
      <c r="N285" s="543"/>
      <c r="O285"/>
      <c r="P285"/>
      <c r="W285" s="96"/>
      <c r="Y285"/>
      <c r="Z285" s="96"/>
      <c r="AB285"/>
    </row>
    <row r="286" spans="2:28" ht="30.75" customHeight="1" x14ac:dyDescent="0.2">
      <c r="B286" s="2104" t="s">
        <v>2214</v>
      </c>
      <c r="C286" s="2105"/>
      <c r="D286" s="310" t="e">
        <f ca="1">CountcColor(K2:K254, B286)</f>
        <v>#NAME?</v>
      </c>
      <c r="E286"/>
      <c r="J286" s="84"/>
      <c r="L286" s="1"/>
      <c r="M286" s="1"/>
      <c r="N286" s="543"/>
      <c r="O286"/>
      <c r="P286"/>
      <c r="W286" s="96"/>
      <c r="Y286"/>
      <c r="Z286" s="96"/>
      <c r="AB286"/>
    </row>
    <row r="287" spans="2:28" ht="30.75" customHeight="1" x14ac:dyDescent="0.2">
      <c r="B287" s="2106" t="s">
        <v>2215</v>
      </c>
      <c r="C287" s="2107"/>
      <c r="D287" s="310" t="e">
        <f ca="1">CountcColor(K2:K254, B287)</f>
        <v>#NAME?</v>
      </c>
      <c r="E287"/>
      <c r="J287" s="84"/>
      <c r="L287" s="1"/>
      <c r="M287" s="1"/>
      <c r="N287" s="543"/>
      <c r="O287"/>
      <c r="P287"/>
      <c r="W287" s="96"/>
      <c r="Y287"/>
      <c r="Z287" s="96"/>
      <c r="AB287"/>
    </row>
    <row r="288" spans="2:28" ht="30.75" customHeight="1" x14ac:dyDescent="0.2">
      <c r="B288" s="2108" t="s">
        <v>2216</v>
      </c>
      <c r="C288" s="2109"/>
      <c r="D288" s="310" t="e">
        <f ca="1">CountcColor(K2:K254, B288)</f>
        <v>#NAME?</v>
      </c>
      <c r="E288"/>
      <c r="J288" s="84"/>
      <c r="L288" s="1"/>
      <c r="M288" s="1"/>
      <c r="N288" s="543"/>
      <c r="O288"/>
      <c r="P288"/>
      <c r="W288" s="96"/>
      <c r="Y288"/>
      <c r="Z288" s="96"/>
      <c r="AB288"/>
    </row>
    <row r="289" spans="2:28" ht="30.75" customHeight="1" x14ac:dyDescent="0.2">
      <c r="B289" s="2110" t="s">
        <v>2217</v>
      </c>
      <c r="C289" s="2111"/>
      <c r="D289" s="310" t="e">
        <f ca="1">CountcColor(K2:K254, B289)</f>
        <v>#NAME?</v>
      </c>
      <c r="E289"/>
      <c r="J289" s="84"/>
      <c r="L289" s="1"/>
      <c r="M289" s="1"/>
      <c r="N289" s="543"/>
      <c r="O289"/>
      <c r="P289"/>
      <c r="W289" s="96"/>
      <c r="Y289"/>
      <c r="Z289" s="96"/>
      <c r="AB289"/>
    </row>
    <row r="290" spans="2:28" ht="30.75" customHeight="1" x14ac:dyDescent="0.2">
      <c r="B290" s="2112" t="s">
        <v>2218</v>
      </c>
      <c r="C290" s="2113"/>
      <c r="D290" s="310" t="e">
        <f ca="1">CountcColor(K2:K254, B290)</f>
        <v>#NAME?</v>
      </c>
      <c r="E290"/>
      <c r="J290" s="84"/>
      <c r="L290" s="1"/>
      <c r="M290" s="1"/>
      <c r="N290" s="543"/>
      <c r="O290"/>
      <c r="P290"/>
      <c r="W290" s="96"/>
      <c r="Y290"/>
      <c r="Z290" s="96"/>
      <c r="AB290"/>
    </row>
    <row r="291" spans="2:28" ht="30.75" customHeight="1" x14ac:dyDescent="0.2">
      <c r="B291" s="2114" t="s">
        <v>2219</v>
      </c>
      <c r="C291" s="2115"/>
      <c r="D291" s="310" t="e">
        <f ca="1">CountcColor(K2:K254, B291)</f>
        <v>#NAME?</v>
      </c>
      <c r="E291"/>
      <c r="J291" s="84"/>
      <c r="L291" s="1"/>
      <c r="M291" s="1"/>
      <c r="N291" s="543"/>
      <c r="O291"/>
      <c r="P291"/>
      <c r="W291" s="96"/>
      <c r="Y291"/>
      <c r="Z291" s="96"/>
      <c r="AB291"/>
    </row>
    <row r="292" spans="2:28" ht="30.75" customHeight="1" x14ac:dyDescent="0.2">
      <c r="B292" s="2116" t="s">
        <v>2220</v>
      </c>
      <c r="C292" s="2117"/>
      <c r="D292" s="310" t="e">
        <f ca="1">CountcColor(K2:K254, B292)</f>
        <v>#NAME?</v>
      </c>
      <c r="E292"/>
      <c r="J292" s="84"/>
      <c r="L292" s="1"/>
      <c r="M292" s="1"/>
      <c r="N292" s="543"/>
      <c r="O292"/>
      <c r="P292"/>
      <c r="W292" s="96"/>
      <c r="Y292"/>
      <c r="Z292" s="96"/>
      <c r="AB292"/>
    </row>
    <row r="293" spans="2:28" ht="30.75" customHeight="1" x14ac:dyDescent="0.2">
      <c r="B293" s="2118" t="s">
        <v>2221</v>
      </c>
      <c r="C293" s="2119"/>
      <c r="D293" s="310" t="e">
        <f ca="1">CountcColor(K2:K254, B293)</f>
        <v>#NAME?</v>
      </c>
      <c r="E293"/>
      <c r="J293" s="84"/>
      <c r="L293" s="1"/>
      <c r="M293" s="1"/>
      <c r="N293" s="543"/>
      <c r="O293"/>
      <c r="P293"/>
      <c r="W293" s="96"/>
      <c r="Y293"/>
      <c r="Z293" s="96"/>
      <c r="AB293"/>
    </row>
    <row r="294" spans="2:28" ht="30.75" customHeight="1" x14ac:dyDescent="0.2">
      <c r="B294" s="2096" t="s">
        <v>2222</v>
      </c>
      <c r="C294" s="2097"/>
      <c r="D294" s="310" t="e">
        <f ca="1">CountcColor(K2:K254, B294)</f>
        <v>#NAME?</v>
      </c>
      <c r="E294"/>
      <c r="J294" s="84"/>
      <c r="L294" s="1"/>
      <c r="M294" s="1"/>
      <c r="N294" s="543"/>
      <c r="O294"/>
      <c r="P294"/>
      <c r="W294" s="96"/>
      <c r="Y294"/>
      <c r="Z294" s="96"/>
      <c r="AB294"/>
    </row>
    <row r="295" spans="2:28" ht="30.75" customHeight="1" thickBot="1" x14ac:dyDescent="0.25">
      <c r="B295" s="2077" t="s">
        <v>2223</v>
      </c>
      <c r="C295" s="2078"/>
      <c r="D295" s="382" t="e">
        <f ca="1">CountcColor(K2:K254, B295)</f>
        <v>#NAME?</v>
      </c>
      <c r="E295"/>
      <c r="J295" s="84"/>
      <c r="L295" s="1"/>
      <c r="M295" s="1"/>
      <c r="N295" s="543"/>
      <c r="O295"/>
      <c r="P295"/>
      <c r="W295" s="96"/>
      <c r="Y295"/>
      <c r="Z295" s="96"/>
      <c r="AB295"/>
    </row>
    <row r="296" spans="2:28" ht="30.75" customHeight="1" thickTop="1" thickBot="1" x14ac:dyDescent="0.25">
      <c r="B296" s="2079" t="s">
        <v>2090</v>
      </c>
      <c r="C296" s="2080"/>
      <c r="D296" s="492" t="e">
        <f ca="1">SUM(D270:D295)</f>
        <v>#NAME?</v>
      </c>
      <c r="E296"/>
      <c r="J296" s="84"/>
      <c r="L296" s="1"/>
      <c r="M296" s="1"/>
      <c r="N296" s="543"/>
      <c r="O296"/>
      <c r="P296"/>
      <c r="W296" s="96"/>
      <c r="Y296"/>
      <c r="Z296" s="96"/>
      <c r="AB296"/>
    </row>
    <row r="297" spans="2:28" ht="30.75" customHeight="1" thickTop="1" thickBot="1" x14ac:dyDescent="0.25">
      <c r="B297" s="1"/>
      <c r="C297" s="43"/>
      <c r="D297" s="43"/>
      <c r="E297"/>
      <c r="J297" s="84"/>
      <c r="L297" s="1"/>
      <c r="M297" s="1"/>
      <c r="N297" s="543"/>
      <c r="O297"/>
      <c r="P297"/>
      <c r="W297" s="96"/>
      <c r="Y297"/>
      <c r="Z297" s="96"/>
      <c r="AB297"/>
    </row>
    <row r="298" spans="2:28" ht="30.75" customHeight="1" thickTop="1" thickBot="1" x14ac:dyDescent="0.25">
      <c r="B298" s="2081" t="s">
        <v>2337</v>
      </c>
      <c r="C298" s="2082"/>
      <c r="D298" s="2083"/>
      <c r="E298"/>
      <c r="J298" s="84"/>
      <c r="L298" s="1"/>
      <c r="N298" s="176"/>
      <c r="O298"/>
      <c r="P298"/>
      <c r="W298" s="96"/>
      <c r="Y298"/>
      <c r="Z298" s="96"/>
      <c r="AB298"/>
    </row>
    <row r="299" spans="2:28" ht="30.75" customHeight="1" thickTop="1" x14ac:dyDescent="0.2">
      <c r="B299" s="2084" t="s">
        <v>2287</v>
      </c>
      <c r="C299" s="2085"/>
      <c r="D299" s="309" t="e">
        <f ca="1">CountcColor(K2:K254, B299)</f>
        <v>#NAME?</v>
      </c>
      <c r="E299"/>
      <c r="J299" s="84"/>
      <c r="L299" s="1"/>
      <c r="N299" s="176"/>
      <c r="O299"/>
      <c r="P299"/>
      <c r="W299" s="96"/>
      <c r="Y299"/>
      <c r="Z299" s="96"/>
      <c r="AB299"/>
    </row>
    <row r="300" spans="2:28" ht="30.75" customHeight="1" x14ac:dyDescent="0.2">
      <c r="B300" s="2086" t="s">
        <v>2288</v>
      </c>
      <c r="C300" s="2087"/>
      <c r="D300" s="310" t="e">
        <f ca="1">CountcColor(K2:K254, B300)</f>
        <v>#NAME?</v>
      </c>
      <c r="E300"/>
      <c r="J300" s="84"/>
      <c r="L300" s="1"/>
      <c r="M300" s="1"/>
      <c r="N300" s="543"/>
      <c r="O300"/>
      <c r="P300"/>
      <c r="W300" s="96"/>
      <c r="Y300"/>
      <c r="Z300" s="96"/>
      <c r="AB300"/>
    </row>
    <row r="301" spans="2:28" ht="30.75" customHeight="1" x14ac:dyDescent="0.2">
      <c r="B301" s="2088" t="s">
        <v>2289</v>
      </c>
      <c r="C301" s="2089"/>
      <c r="D301" s="310" t="e">
        <f ca="1">CountcColor(K2:K254, B301)</f>
        <v>#NAME?</v>
      </c>
      <c r="E301"/>
      <c r="J301" s="84"/>
      <c r="L301" s="1"/>
      <c r="M301" s="1"/>
      <c r="N301" s="543"/>
      <c r="O301"/>
      <c r="P301"/>
      <c r="W301" s="96"/>
      <c r="Y301"/>
      <c r="Z301" s="96"/>
      <c r="AB301"/>
    </row>
    <row r="302" spans="2:28" ht="30.75" customHeight="1" x14ac:dyDescent="0.2">
      <c r="B302" s="2090" t="s">
        <v>2290</v>
      </c>
      <c r="C302" s="2091"/>
      <c r="D302" s="310" t="e">
        <f ca="1">CountcColor(K2:K254, B302)</f>
        <v>#NAME?</v>
      </c>
      <c r="E302"/>
      <c r="J302" s="84"/>
      <c r="L302" s="1"/>
      <c r="M302" s="1"/>
      <c r="N302" s="543"/>
      <c r="O302"/>
      <c r="P302"/>
      <c r="U302" s="96"/>
      <c r="V302" s="84"/>
      <c r="W302" s="84"/>
      <c r="X302" s="84"/>
      <c r="Y302" s="84"/>
      <c r="Z302" s="84"/>
      <c r="AA302" s="84"/>
      <c r="AB302"/>
    </row>
    <row r="303" spans="2:28" ht="30.75" customHeight="1" thickBot="1" x14ac:dyDescent="0.25">
      <c r="B303" s="2092" t="s">
        <v>2364</v>
      </c>
      <c r="C303" s="2093"/>
      <c r="D303" s="382" t="e">
        <f ca="1">CountcColor(K2:K254, B303)</f>
        <v>#NAME?</v>
      </c>
      <c r="E303"/>
      <c r="J303" s="84"/>
      <c r="L303" s="1"/>
      <c r="M303" s="1"/>
      <c r="N303" s="543"/>
      <c r="O303"/>
      <c r="P303"/>
      <c r="U303" s="96"/>
      <c r="V303" s="84"/>
      <c r="W303" s="84"/>
      <c r="X303" s="84"/>
      <c r="Y303" s="84"/>
      <c r="Z303" s="84"/>
      <c r="AA303" s="84"/>
      <c r="AB303"/>
    </row>
    <row r="304" spans="2:28" ht="30.75" customHeight="1" thickTop="1" thickBot="1" x14ac:dyDescent="0.25">
      <c r="B304" s="2079" t="s">
        <v>2090</v>
      </c>
      <c r="C304" s="2080"/>
      <c r="D304" s="492" t="e">
        <f ca="1">SUM(D299:D303)</f>
        <v>#NAME?</v>
      </c>
      <c r="E304"/>
      <c r="J304" s="84"/>
      <c r="L304" s="1"/>
      <c r="M304" s="1"/>
      <c r="N304" s="543"/>
      <c r="O304"/>
      <c r="P304"/>
      <c r="U304" s="96"/>
      <c r="V304" s="84"/>
      <c r="W304" s="84"/>
      <c r="X304" s="84"/>
      <c r="Y304" s="84"/>
      <c r="Z304" s="84"/>
      <c r="AA304" s="84"/>
      <c r="AB304"/>
    </row>
    <row r="305" spans="2:28" ht="30.75" customHeight="1" thickTop="1" thickBot="1" x14ac:dyDescent="0.25">
      <c r="B305" s="475"/>
      <c r="C305" s="475"/>
      <c r="D305" s="475"/>
      <c r="E305"/>
      <c r="J305" s="84"/>
      <c r="L305" s="1"/>
      <c r="M305" s="1"/>
      <c r="N305" s="543"/>
      <c r="O305"/>
      <c r="P305"/>
      <c r="U305" s="96"/>
      <c r="V305" s="84"/>
      <c r="W305" s="84"/>
      <c r="X305" s="84"/>
      <c r="Y305" s="84"/>
      <c r="Z305" s="84"/>
      <c r="AA305" s="84"/>
      <c r="AB305"/>
    </row>
    <row r="306" spans="2:28" ht="30.75" customHeight="1" thickTop="1" thickBot="1" x14ac:dyDescent="0.25">
      <c r="B306" s="2042" t="s">
        <v>2334</v>
      </c>
      <c r="C306" s="2043"/>
      <c r="D306" s="2044"/>
      <c r="E306"/>
      <c r="J306" s="84"/>
      <c r="L306" s="1"/>
      <c r="M306" s="1"/>
      <c r="N306" s="543"/>
      <c r="O306"/>
      <c r="P306"/>
      <c r="U306" s="96"/>
      <c r="V306" s="84"/>
      <c r="W306" s="84"/>
      <c r="X306" s="84"/>
      <c r="Y306" s="84"/>
      <c r="Z306" s="84"/>
      <c r="AA306" s="84"/>
      <c r="AB306"/>
    </row>
    <row r="307" spans="2:28" ht="30.75" customHeight="1" thickTop="1" x14ac:dyDescent="0.2">
      <c r="B307" s="2094" t="s">
        <v>2277</v>
      </c>
      <c r="C307" s="2095"/>
      <c r="D307" s="405" t="e">
        <f ca="1">CountcColor(K2:K254, B307)</f>
        <v>#NAME?</v>
      </c>
      <c r="E307"/>
      <c r="F307" s="176"/>
      <c r="J307" s="84"/>
      <c r="L307" s="1"/>
      <c r="M307" s="1"/>
      <c r="N307" s="543"/>
      <c r="O307"/>
      <c r="P307"/>
      <c r="W307" s="96"/>
      <c r="Y307"/>
      <c r="Z307" s="96"/>
      <c r="AB307"/>
    </row>
    <row r="308" spans="2:28" ht="30.75" customHeight="1" x14ac:dyDescent="0.2">
      <c r="B308" s="2075" t="s">
        <v>2278</v>
      </c>
      <c r="C308" s="2076"/>
      <c r="D308" s="404" t="e">
        <f ca="1">CountcColor(K2:K254, B308)</f>
        <v>#NAME?</v>
      </c>
      <c r="E308"/>
      <c r="F308" s="176"/>
      <c r="J308" s="84"/>
      <c r="L308" s="1"/>
      <c r="M308" s="1"/>
      <c r="N308" s="543"/>
      <c r="O308"/>
      <c r="P308"/>
      <c r="W308" s="96"/>
      <c r="Y308"/>
      <c r="Z308" s="96"/>
      <c r="AB308"/>
    </row>
    <row r="309" spans="2:28" ht="30.75" customHeight="1" x14ac:dyDescent="0.2">
      <c r="B309" s="2055" t="s">
        <v>2280</v>
      </c>
      <c r="C309" s="2056"/>
      <c r="D309" s="404" t="e">
        <f ca="1">CountcColor(K2:K254, B309)</f>
        <v>#NAME?</v>
      </c>
      <c r="E309"/>
      <c r="F309" s="176"/>
      <c r="J309" s="84"/>
      <c r="L309" s="1"/>
      <c r="M309" s="1"/>
      <c r="N309" s="543"/>
      <c r="O309"/>
      <c r="P309"/>
      <c r="W309" s="96"/>
      <c r="Y309"/>
      <c r="Z309" s="96"/>
      <c r="AB309"/>
    </row>
    <row r="310" spans="2:28" ht="30.75" customHeight="1" x14ac:dyDescent="0.2">
      <c r="B310" s="2057" t="s">
        <v>2279</v>
      </c>
      <c r="C310" s="2058"/>
      <c r="D310" s="404" t="e">
        <f ca="1">CountcColor(K2:K254, B310)</f>
        <v>#NAME?</v>
      </c>
      <c r="E310"/>
      <c r="F310" s="176"/>
      <c r="J310" s="84"/>
      <c r="L310" s="1"/>
      <c r="M310" s="1"/>
      <c r="N310" s="543"/>
      <c r="O310"/>
      <c r="P310"/>
      <c r="W310" s="96"/>
      <c r="Y310"/>
      <c r="Z310" s="96"/>
      <c r="AB310"/>
    </row>
    <row r="311" spans="2:28" ht="30.75" customHeight="1" x14ac:dyDescent="0.2">
      <c r="B311" s="2059" t="s">
        <v>2281</v>
      </c>
      <c r="C311" s="2060"/>
      <c r="D311" s="404" t="e">
        <f ca="1">CountcColor(K2:K254, B311)</f>
        <v>#NAME?</v>
      </c>
      <c r="E311"/>
      <c r="F311" s="176"/>
      <c r="J311" s="84"/>
      <c r="L311" s="1"/>
      <c r="M311" s="1"/>
      <c r="N311" s="543"/>
      <c r="O311"/>
      <c r="P311"/>
      <c r="W311" s="96"/>
      <c r="Y311"/>
      <c r="Z311" s="96"/>
      <c r="AB311"/>
    </row>
    <row r="312" spans="2:28" ht="30.75" customHeight="1" x14ac:dyDescent="0.2">
      <c r="B312" s="2061" t="s">
        <v>2282</v>
      </c>
      <c r="C312" s="2062"/>
      <c r="D312" s="404" t="e">
        <f ca="1">CountcColor(K2:K254, B312)</f>
        <v>#NAME?</v>
      </c>
      <c r="E312"/>
      <c r="F312" s="176"/>
      <c r="J312" s="84"/>
      <c r="L312" s="1"/>
      <c r="M312" s="1"/>
      <c r="N312" s="543"/>
      <c r="O312"/>
      <c r="P312"/>
      <c r="W312" s="96"/>
      <c r="Y312"/>
      <c r="Z312" s="96"/>
      <c r="AB312"/>
    </row>
    <row r="313" spans="2:28" ht="30.75" customHeight="1" x14ac:dyDescent="0.2">
      <c r="B313" s="2063" t="s">
        <v>2173</v>
      </c>
      <c r="C313" s="2064"/>
      <c r="D313" s="404" t="e">
        <f ca="1">CountcColor(K2:K254, B313)</f>
        <v>#NAME?</v>
      </c>
      <c r="E313" s="43"/>
      <c r="F313" s="176"/>
      <c r="J313" s="84"/>
      <c r="L313" s="1"/>
      <c r="M313" s="1"/>
      <c r="N313" s="543"/>
      <c r="O313"/>
      <c r="P313"/>
      <c r="W313" s="96"/>
      <c r="Y313"/>
      <c r="Z313" s="96"/>
      <c r="AB313"/>
    </row>
    <row r="314" spans="2:28" ht="30.75" customHeight="1" x14ac:dyDescent="0.2">
      <c r="B314" s="2065" t="s">
        <v>2283</v>
      </c>
      <c r="C314" s="2066"/>
      <c r="D314" s="404" t="e">
        <f ca="1">CountcColor(K2:K254, B314)</f>
        <v>#NAME?</v>
      </c>
      <c r="E314" s="43"/>
      <c r="F314" s="176"/>
      <c r="J314" s="84"/>
      <c r="L314" s="1"/>
      <c r="M314" s="1"/>
      <c r="N314" s="543"/>
      <c r="O314"/>
      <c r="P314"/>
      <c r="W314" s="96"/>
      <c r="Y314"/>
      <c r="Z314" s="96"/>
      <c r="AB314"/>
    </row>
    <row r="315" spans="2:28" ht="30.75" customHeight="1" x14ac:dyDescent="0.2">
      <c r="B315" s="2067" t="s">
        <v>2284</v>
      </c>
      <c r="C315" s="2068"/>
      <c r="D315" s="404" t="e">
        <f ca="1">CountcColor(K2:K254, B315)</f>
        <v>#NAME?</v>
      </c>
      <c r="E315" s="529"/>
      <c r="F315" s="529"/>
      <c r="G315" s="176"/>
      <c r="H315" s="176"/>
      <c r="J315" s="84"/>
      <c r="L315"/>
      <c r="M315" s="1"/>
      <c r="N315" s="543"/>
      <c r="P315"/>
      <c r="X315" s="96"/>
      <c r="Y315"/>
      <c r="AA315" s="96"/>
      <c r="AB315"/>
    </row>
    <row r="316" spans="2:28" ht="30.75" customHeight="1" thickBot="1" x14ac:dyDescent="0.25">
      <c r="B316" s="2069" t="s">
        <v>138</v>
      </c>
      <c r="C316" s="2070"/>
      <c r="D316" s="406" t="e">
        <f ca="1">CountcColor(K2:K254, B316)</f>
        <v>#NAME?</v>
      </c>
      <c r="E316" s="176"/>
      <c r="F316" s="530"/>
      <c r="G316" s="530"/>
      <c r="H316" s="530"/>
      <c r="J316" s="84"/>
      <c r="L316"/>
      <c r="M316" s="1"/>
      <c r="N316" s="543"/>
      <c r="P316"/>
      <c r="X316" s="96"/>
      <c r="Y316"/>
      <c r="AA316" s="96"/>
      <c r="AB316"/>
    </row>
    <row r="317" spans="2:28" ht="30.75" customHeight="1" thickTop="1" thickBot="1" x14ac:dyDescent="0.25">
      <c r="B317" s="2071" t="s">
        <v>2090</v>
      </c>
      <c r="C317" s="2072"/>
      <c r="D317" s="607" t="e">
        <f ca="1">SUM(D307:D316)</f>
        <v>#NAME?</v>
      </c>
      <c r="E317" s="176"/>
      <c r="F317" s="530"/>
      <c r="G317" s="530"/>
      <c r="H317" s="530"/>
      <c r="J317" s="84"/>
      <c r="L317"/>
      <c r="M317" s="1"/>
      <c r="N317" s="543"/>
      <c r="P317"/>
      <c r="X317" s="96"/>
      <c r="Y317"/>
      <c r="AA317" s="96"/>
      <c r="AB317"/>
    </row>
    <row r="318" spans="2:28" ht="30.75" customHeight="1" thickTop="1" thickBot="1" x14ac:dyDescent="0.25">
      <c r="B318" s="475"/>
      <c r="C318" s="475"/>
      <c r="D318" s="541"/>
      <c r="E318" s="176"/>
      <c r="F318" s="530"/>
      <c r="G318" s="530"/>
      <c r="H318" s="530"/>
      <c r="J318" s="84"/>
      <c r="L318"/>
      <c r="M318" s="1"/>
      <c r="N318" s="543"/>
      <c r="P318"/>
      <c r="X318" s="96"/>
      <c r="Y318"/>
      <c r="AA318" s="96"/>
      <c r="AB318"/>
    </row>
    <row r="319" spans="2:28" ht="30.75" customHeight="1" thickTop="1" thickBot="1" x14ac:dyDescent="0.25">
      <c r="B319" s="2042" t="s">
        <v>2346</v>
      </c>
      <c r="C319" s="2043"/>
      <c r="D319" s="2044"/>
      <c r="E319" s="176"/>
      <c r="F319" s="530"/>
      <c r="G319" s="530"/>
      <c r="H319" s="530"/>
      <c r="J319" s="84"/>
      <c r="L319"/>
      <c r="M319" s="1"/>
      <c r="N319" s="543"/>
      <c r="P319"/>
      <c r="X319" s="96"/>
      <c r="Y319"/>
      <c r="AA319" s="96"/>
      <c r="AB319"/>
    </row>
    <row r="320" spans="2:28" ht="30.75" customHeight="1" thickTop="1" x14ac:dyDescent="0.2">
      <c r="B320" s="2073" t="s">
        <v>2347</v>
      </c>
      <c r="C320" s="2074"/>
      <c r="D320" s="405" t="e">
        <f ca="1">CountcColor(K2:K254, B320)</f>
        <v>#NAME?</v>
      </c>
      <c r="E320" s="176"/>
      <c r="F320" s="530"/>
      <c r="G320" s="530"/>
      <c r="H320" s="530"/>
      <c r="J320" s="84"/>
      <c r="L320"/>
      <c r="M320" s="1"/>
      <c r="N320" s="543"/>
      <c r="P320"/>
      <c r="X320" s="96"/>
      <c r="Y320"/>
      <c r="AA320" s="96"/>
      <c r="AB320"/>
    </row>
    <row r="321" spans="2:28" ht="30.75" customHeight="1" x14ac:dyDescent="0.2">
      <c r="B321" s="2053" t="s">
        <v>2349</v>
      </c>
      <c r="C321" s="2054"/>
      <c r="D321" s="404" t="e">
        <f ca="1">CountcColor(K2:K254, B321)</f>
        <v>#NAME?</v>
      </c>
      <c r="E321"/>
      <c r="F321" s="528"/>
      <c r="G321" s="528"/>
      <c r="H321" s="528"/>
      <c r="J321" s="84"/>
      <c r="L321"/>
      <c r="M321" s="1"/>
      <c r="N321" s="543"/>
      <c r="P321"/>
      <c r="X321" s="96"/>
      <c r="Y321"/>
      <c r="AA321" s="96"/>
      <c r="AB321"/>
    </row>
    <row r="322" spans="2:28" ht="30.75" customHeight="1" x14ac:dyDescent="0.2">
      <c r="B322" s="2032" t="s">
        <v>2350</v>
      </c>
      <c r="C322" s="2033"/>
      <c r="D322" s="404" t="e">
        <f ca="1">CountcColor(K2:K254, B322)</f>
        <v>#NAME?</v>
      </c>
      <c r="E322" s="476"/>
      <c r="F322" s="476"/>
      <c r="G322" s="320"/>
      <c r="H322" s="1"/>
      <c r="I322" s="1"/>
      <c r="J322" s="84"/>
      <c r="L322"/>
      <c r="M322" s="1"/>
      <c r="N322" s="543"/>
      <c r="P322"/>
      <c r="X322" s="96"/>
      <c r="Y322"/>
      <c r="AA322" s="96"/>
      <c r="AB322"/>
    </row>
    <row r="323" spans="2:28" ht="30.75" customHeight="1" x14ac:dyDescent="0.2">
      <c r="B323" s="2034" t="s">
        <v>2351</v>
      </c>
      <c r="C323" s="2035"/>
      <c r="D323" s="404" t="e">
        <f ca="1">CountcColor(K2:K254, B323)</f>
        <v>#NAME?</v>
      </c>
      <c r="E323"/>
      <c r="F323" s="469"/>
      <c r="G323" s="469"/>
      <c r="H323" s="469"/>
      <c r="J323" s="84"/>
      <c r="L323" s="1"/>
      <c r="M323" s="543"/>
      <c r="O323"/>
      <c r="P323"/>
      <c r="W323" s="96"/>
      <c r="Y323"/>
      <c r="Z323" s="96"/>
      <c r="AB323"/>
    </row>
    <row r="324" spans="2:28" ht="30.75" customHeight="1" x14ac:dyDescent="0.2">
      <c r="B324" s="2036" t="s">
        <v>2352</v>
      </c>
      <c r="C324" s="2037"/>
      <c r="D324" s="404" t="e">
        <f ca="1">CountcColor(K2:K254, B324)</f>
        <v>#NAME?</v>
      </c>
      <c r="E324"/>
      <c r="F324" s="530"/>
      <c r="G324" s="530"/>
      <c r="H324" s="176"/>
      <c r="J324" s="84"/>
      <c r="L324" s="1"/>
      <c r="M324" s="543"/>
      <c r="O324"/>
      <c r="P324"/>
      <c r="W324" s="96"/>
      <c r="Y324"/>
      <c r="Z324" s="96"/>
      <c r="AB324"/>
    </row>
    <row r="325" spans="2:28" ht="30.75" customHeight="1" x14ac:dyDescent="0.2">
      <c r="B325" s="2038" t="s">
        <v>2353</v>
      </c>
      <c r="C325" s="2039"/>
      <c r="D325" s="404" t="e">
        <f ca="1">CountcColor(K2:K254, B325)</f>
        <v>#NAME?</v>
      </c>
      <c r="E325"/>
      <c r="F325" s="530"/>
      <c r="G325" s="530"/>
      <c r="H325" s="176"/>
      <c r="J325" s="84"/>
      <c r="L325" s="1"/>
      <c r="M325" s="543"/>
      <c r="O325"/>
      <c r="P325"/>
      <c r="W325" s="96"/>
      <c r="Y325"/>
      <c r="Z325" s="96"/>
      <c r="AB325"/>
    </row>
    <row r="326" spans="2:28" ht="30.75" customHeight="1" thickBot="1" x14ac:dyDescent="0.25">
      <c r="B326" s="2040" t="s">
        <v>2354</v>
      </c>
      <c r="C326" s="2041"/>
      <c r="D326" s="490" t="e">
        <f ca="1">CountcColor(K2:K254, B326)</f>
        <v>#NAME?</v>
      </c>
      <c r="E326"/>
      <c r="F326" s="530"/>
      <c r="G326" s="530"/>
      <c r="H326" s="176"/>
      <c r="J326" s="84"/>
      <c r="L326" s="1"/>
      <c r="M326" s="543"/>
      <c r="O326"/>
      <c r="P326"/>
      <c r="W326" s="96"/>
      <c r="Y326"/>
      <c r="Z326" s="96"/>
      <c r="AB326"/>
    </row>
    <row r="327" spans="2:28" ht="30.75" customHeight="1" thickTop="1" thickBot="1" x14ac:dyDescent="0.25">
      <c r="B327" s="2030" t="s">
        <v>2090</v>
      </c>
      <c r="C327" s="2031"/>
      <c r="D327" s="607" t="e">
        <f ca="1">SUM(D320:D326)</f>
        <v>#NAME?</v>
      </c>
      <c r="E327"/>
      <c r="F327" s="530"/>
      <c r="G327" s="530"/>
      <c r="H327" s="176"/>
      <c r="J327" s="84"/>
      <c r="L327" s="1"/>
      <c r="M327" s="543"/>
      <c r="O327"/>
      <c r="P327"/>
      <c r="W327" s="96"/>
      <c r="Y327"/>
      <c r="Z327" s="96"/>
      <c r="AB327"/>
    </row>
    <row r="328" spans="2:28" ht="30.75" customHeight="1" thickTop="1" thickBot="1" x14ac:dyDescent="0.25">
      <c r="C328" s="1"/>
      <c r="D328" s="43"/>
      <c r="E328"/>
      <c r="F328" s="530"/>
      <c r="G328" s="530"/>
      <c r="H328" s="176"/>
      <c r="J328" s="84"/>
      <c r="L328" s="1"/>
      <c r="M328" s="543"/>
      <c r="O328"/>
      <c r="P328"/>
      <c r="W328" s="96"/>
      <c r="Y328"/>
      <c r="Z328" s="96"/>
      <c r="AB328"/>
    </row>
    <row r="329" spans="2:28" ht="30.75" customHeight="1" thickTop="1" thickBot="1" x14ac:dyDescent="0.25">
      <c r="B329" s="2042" t="s">
        <v>2343</v>
      </c>
      <c r="C329" s="2043"/>
      <c r="D329" s="2044"/>
      <c r="E329"/>
      <c r="F329" s="530"/>
      <c r="G329" s="530"/>
      <c r="H329" s="176"/>
      <c r="J329" s="84"/>
      <c r="L329" s="1"/>
      <c r="M329" s="543"/>
      <c r="O329"/>
      <c r="P329"/>
      <c r="W329" s="96"/>
      <c r="Y329"/>
      <c r="Z329" s="96"/>
      <c r="AB329"/>
    </row>
    <row r="330" spans="2:28" ht="30.75" customHeight="1" thickTop="1" x14ac:dyDescent="0.2">
      <c r="B330" s="2045" t="s">
        <v>2338</v>
      </c>
      <c r="C330" s="2046"/>
      <c r="D330" s="309" t="e">
        <f ca="1">CountcColor(K2:K254, B330)</f>
        <v>#NAME?</v>
      </c>
      <c r="E330"/>
      <c r="F330" s="528"/>
      <c r="G330" s="528"/>
      <c r="H330" s="176"/>
      <c r="J330" s="84"/>
      <c r="L330" s="1"/>
      <c r="M330" s="543"/>
      <c r="O330"/>
      <c r="P330"/>
      <c r="W330" s="96"/>
      <c r="Y330"/>
      <c r="Z330" s="96"/>
      <c r="AB330"/>
    </row>
    <row r="331" spans="2:28" ht="30.75" customHeight="1" x14ac:dyDescent="0.2">
      <c r="B331" s="2047" t="s">
        <v>2339</v>
      </c>
      <c r="C331" s="2048"/>
      <c r="D331" s="310" t="e">
        <f ca="1">CountcColor(K2:K254, B331)</f>
        <v>#NAME?</v>
      </c>
      <c r="E331"/>
      <c r="F331" s="528"/>
      <c r="G331" s="528"/>
      <c r="H331" s="528"/>
      <c r="J331" s="84"/>
      <c r="L331"/>
      <c r="M331" s="1"/>
      <c r="N331" s="543"/>
      <c r="P331"/>
      <c r="X331" s="96"/>
      <c r="Y331"/>
      <c r="AA331" s="96"/>
      <c r="AB331"/>
    </row>
    <row r="332" spans="2:28" ht="30.75" customHeight="1" x14ac:dyDescent="0.2">
      <c r="B332" s="2049" t="s">
        <v>2348</v>
      </c>
      <c r="C332" s="2050"/>
      <c r="D332" s="310" t="e">
        <f ca="1">CountcColor(K2:K254, B332)</f>
        <v>#NAME?</v>
      </c>
      <c r="E332" s="476"/>
      <c r="F332" s="476"/>
      <c r="G332" s="320"/>
      <c r="H332" s="1"/>
      <c r="I332" s="1"/>
      <c r="J332" s="84"/>
      <c r="L332"/>
      <c r="M332" s="1"/>
      <c r="N332" s="543"/>
      <c r="P332"/>
      <c r="X332" s="96"/>
      <c r="Y332"/>
      <c r="AA332" s="96"/>
      <c r="AB332"/>
    </row>
    <row r="333" spans="2:28" ht="30.75" customHeight="1" thickBot="1" x14ac:dyDescent="0.25">
      <c r="B333" s="2051" t="s">
        <v>2340</v>
      </c>
      <c r="C333" s="2052"/>
      <c r="D333" s="382" t="e">
        <f ca="1">CountcColor(K2:K254, B333)</f>
        <v>#NAME?</v>
      </c>
      <c r="E333"/>
      <c r="F333" s="469"/>
      <c r="G333" s="469"/>
      <c r="J333" s="84"/>
      <c r="K333" s="1"/>
      <c r="L333" s="1"/>
      <c r="N333" s="176"/>
      <c r="O333"/>
      <c r="P333"/>
      <c r="V333" s="96"/>
      <c r="AB333"/>
    </row>
    <row r="334" spans="2:28" ht="30.75" customHeight="1" thickTop="1" thickBot="1" x14ac:dyDescent="0.25">
      <c r="B334" s="2030" t="s">
        <v>2090</v>
      </c>
      <c r="C334" s="2031"/>
      <c r="D334" s="491" t="e">
        <f ca="1">SUM(D330:D333)</f>
        <v>#NAME?</v>
      </c>
      <c r="E334"/>
      <c r="F334" s="530"/>
      <c r="G334" s="176"/>
      <c r="J334" s="84"/>
      <c r="K334" s="1"/>
      <c r="L334" s="1"/>
      <c r="N334" s="176"/>
      <c r="O334"/>
      <c r="P334"/>
      <c r="V334" s="96"/>
      <c r="AB334"/>
    </row>
    <row r="335" spans="2:28" ht="30.75" customHeight="1" thickTop="1" x14ac:dyDescent="0.2">
      <c r="E335"/>
      <c r="F335" s="1"/>
      <c r="H335" s="530"/>
      <c r="I335" s="176"/>
      <c r="M335" s="1"/>
      <c r="O335"/>
      <c r="P335" s="176"/>
      <c r="X335" s="96"/>
      <c r="Y335"/>
      <c r="AA335" s="96"/>
      <c r="AB335"/>
    </row>
    <row r="336" spans="2:28" ht="30.75" customHeight="1" x14ac:dyDescent="0.2">
      <c r="E336"/>
      <c r="F336" s="1"/>
      <c r="H336" s="530"/>
      <c r="I336" s="176"/>
      <c r="M336" s="1"/>
      <c r="O336"/>
      <c r="P336" s="176"/>
      <c r="X336" s="96"/>
      <c r="Y336"/>
      <c r="AA336" s="96"/>
      <c r="AB336"/>
    </row>
    <row r="337" spans="8:28" ht="30.75" customHeight="1" x14ac:dyDescent="0.2">
      <c r="H337" s="530"/>
      <c r="I337" s="176"/>
      <c r="M337" s="1"/>
      <c r="O337"/>
      <c r="P337" s="176"/>
      <c r="X337" s="96"/>
      <c r="Y337"/>
      <c r="AA337" s="96"/>
      <c r="AB337"/>
    </row>
    <row r="338" spans="8:28" ht="30.75" customHeight="1" x14ac:dyDescent="0.2">
      <c r="H338" s="531"/>
      <c r="I338" s="176"/>
      <c r="M338" s="1"/>
      <c r="O338"/>
      <c r="P338" s="176"/>
      <c r="X338" s="96"/>
      <c r="Y338"/>
      <c r="AA338" s="96"/>
      <c r="AB338"/>
    </row>
    <row r="339" spans="8:28" ht="30.75" customHeight="1" x14ac:dyDescent="0.2">
      <c r="H339" s="530"/>
      <c r="I339" s="176"/>
      <c r="M339" s="1"/>
      <c r="O339"/>
      <c r="P339" s="176"/>
      <c r="X339" s="96"/>
      <c r="Y339"/>
      <c r="AA339" s="96"/>
      <c r="AB339"/>
    </row>
    <row r="340" spans="8:28" ht="30.75" customHeight="1" x14ac:dyDescent="0.2">
      <c r="H340" s="531"/>
      <c r="I340" s="176"/>
      <c r="M340" s="1"/>
      <c r="O340"/>
      <c r="P340" s="176"/>
      <c r="X340" s="96"/>
      <c r="Y340"/>
      <c r="AA340" s="96"/>
      <c r="AB340"/>
    </row>
    <row r="341" spans="8:28" ht="30.75" customHeight="1" x14ac:dyDescent="0.2">
      <c r="H341" s="530"/>
      <c r="I341" s="176"/>
      <c r="M341" s="1"/>
      <c r="O341"/>
      <c r="P341" s="176"/>
      <c r="X341" s="96"/>
      <c r="Y341"/>
      <c r="AA341" s="96"/>
      <c r="AB341"/>
    </row>
    <row r="342" spans="8:28" ht="30.75" customHeight="1" x14ac:dyDescent="0.2">
      <c r="H342" s="530"/>
      <c r="I342" s="176"/>
      <c r="M342" s="1"/>
      <c r="O342"/>
      <c r="P342" s="176"/>
      <c r="X342" s="96"/>
      <c r="Y342"/>
      <c r="AA342" s="96"/>
      <c r="AB342"/>
    </row>
    <row r="343" spans="8:28" ht="30.75" customHeight="1" x14ac:dyDescent="0.2">
      <c r="H343" s="530"/>
      <c r="I343" s="176"/>
      <c r="M343" s="1"/>
      <c r="O343"/>
      <c r="P343" s="176"/>
      <c r="X343" s="96"/>
      <c r="Y343"/>
      <c r="AA343" s="96"/>
      <c r="AB343"/>
    </row>
    <row r="344" spans="8:28" ht="30.75" customHeight="1" x14ac:dyDescent="0.2">
      <c r="H344" s="532"/>
      <c r="I344" s="176"/>
      <c r="M344" s="1"/>
      <c r="O344"/>
      <c r="P344" s="176"/>
      <c r="X344" s="96"/>
      <c r="Y344"/>
      <c r="AA344" s="96"/>
      <c r="AB344"/>
    </row>
    <row r="345" spans="8:28" ht="30.75" customHeight="1" x14ac:dyDescent="0.2">
      <c r="M345" s="1"/>
      <c r="N345"/>
      <c r="O345"/>
      <c r="P345" s="176"/>
      <c r="W345" s="96"/>
      <c r="Y345"/>
      <c r="Z345" s="96"/>
      <c r="AB345"/>
    </row>
  </sheetData>
  <mergeCells count="85">
    <mergeCell ref="B270:C270"/>
    <mergeCell ref="F270:J270"/>
    <mergeCell ref="B256:C256"/>
    <mergeCell ref="B258:C258"/>
    <mergeCell ref="B260:C260"/>
    <mergeCell ref="B262:C262"/>
    <mergeCell ref="B263:C263"/>
    <mergeCell ref="B264:C264"/>
    <mergeCell ref="B265:C265"/>
    <mergeCell ref="B266:C266"/>
    <mergeCell ref="B267:C267"/>
    <mergeCell ref="B269:D269"/>
    <mergeCell ref="F269:K269"/>
    <mergeCell ref="B271:C271"/>
    <mergeCell ref="F271:J271"/>
    <mergeCell ref="B272:C272"/>
    <mergeCell ref="F272:J272"/>
    <mergeCell ref="B273:C273"/>
    <mergeCell ref="F273:J273"/>
    <mergeCell ref="B274:C274"/>
    <mergeCell ref="F274:J274"/>
    <mergeCell ref="B275:C275"/>
    <mergeCell ref="F275:J275"/>
    <mergeCell ref="B276:C276"/>
    <mergeCell ref="F276:J276"/>
    <mergeCell ref="B277:C277"/>
    <mergeCell ref="F277:J277"/>
    <mergeCell ref="B278:C278"/>
    <mergeCell ref="F278:J278"/>
    <mergeCell ref="B279:C279"/>
    <mergeCell ref="F279:J279"/>
    <mergeCell ref="B280:C280"/>
    <mergeCell ref="F280:J280"/>
    <mergeCell ref="B281:C281"/>
    <mergeCell ref="F281:J281"/>
    <mergeCell ref="B282:C282"/>
    <mergeCell ref="F282:J282"/>
    <mergeCell ref="B294:C294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308:C308"/>
    <mergeCell ref="B295:C295"/>
    <mergeCell ref="B296:C296"/>
    <mergeCell ref="B298:D298"/>
    <mergeCell ref="B299:C299"/>
    <mergeCell ref="B300:C300"/>
    <mergeCell ref="B301:C301"/>
    <mergeCell ref="B302:C302"/>
    <mergeCell ref="B303:C303"/>
    <mergeCell ref="B304:C304"/>
    <mergeCell ref="B306:D306"/>
    <mergeCell ref="B307:C307"/>
    <mergeCell ref="B321:C321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9:D319"/>
    <mergeCell ref="B320:C320"/>
    <mergeCell ref="B334:C334"/>
    <mergeCell ref="B322:C322"/>
    <mergeCell ref="B323:C323"/>
    <mergeCell ref="B324:C324"/>
    <mergeCell ref="B325:C325"/>
    <mergeCell ref="B326:C326"/>
    <mergeCell ref="B327:C327"/>
    <mergeCell ref="B329:D329"/>
    <mergeCell ref="B330:C330"/>
    <mergeCell ref="B331:C331"/>
    <mergeCell ref="B332:C332"/>
    <mergeCell ref="B333:C333"/>
  </mergeCells>
  <conditionalFormatting sqref="B168">
    <cfRule type="expression" dxfId="223" priority="1">
      <formula>$AA$168&lt;0</formula>
    </cfRule>
    <cfRule type="expression" dxfId="222" priority="2">
      <formula>$AA$168&lt;=30</formula>
    </cfRule>
    <cfRule type="expression" dxfId="221" priority="3">
      <formula>$AA$168&lt;=60</formula>
    </cfRule>
  </conditionalFormatting>
  <conditionalFormatting sqref="B226">
    <cfRule type="expression" dxfId="220" priority="4">
      <formula>$AA$226&lt;0</formula>
    </cfRule>
    <cfRule type="expression" dxfId="219" priority="5">
      <formula>$AA$226&lt;=30</formula>
    </cfRule>
    <cfRule type="expression" dxfId="218" priority="6">
      <formula>$AA$226&lt;=60</formula>
    </cfRule>
  </conditionalFormatting>
  <pageMargins left="7.874015748031496E-2" right="3.937007874015748E-2" top="0.77" bottom="0.27559055118110237" header="0.15748031496062992" footer="0.11811023622047245"/>
  <pageSetup paperSize="9" scale="65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9"/>
  <sheetViews>
    <sheetView topLeftCell="A14" zoomScale="80" zoomScaleNormal="80" workbookViewId="0">
      <selection activeCell="A23" sqref="A23"/>
    </sheetView>
  </sheetViews>
  <sheetFormatPr defaultColWidth="10" defaultRowHeight="12.75" x14ac:dyDescent="0.2"/>
  <cols>
    <col min="1" max="1" width="33.5703125" style="1" customWidth="1"/>
    <col min="2" max="2" width="13" style="176" customWidth="1"/>
    <col min="4" max="4" width="14.140625" customWidth="1"/>
    <col min="5" max="5" width="12" style="96" customWidth="1"/>
    <col min="6" max="6" width="11.28515625" style="1" customWidth="1"/>
    <col min="8" max="8" width="13.28515625" customWidth="1"/>
    <col min="9" max="9" width="35.5703125" customWidth="1"/>
    <col min="10" max="10" width="12.85546875" customWidth="1"/>
    <col min="11" max="11" width="14.140625" customWidth="1"/>
    <col min="12" max="12" width="15.5703125" customWidth="1"/>
    <col min="13" max="13" width="11.42578125" customWidth="1"/>
    <col min="14" max="14" width="12.140625" style="1" customWidth="1"/>
    <col min="15" max="15" width="10" style="84"/>
    <col min="16" max="16" width="10" style="257"/>
    <col min="17" max="17" width="10" style="84"/>
    <col min="25" max="25" width="10" style="96"/>
    <col min="26" max="27" width="10" style="255"/>
    <col min="28" max="28" width="10" style="269"/>
    <col min="29" max="30" width="10" style="84"/>
  </cols>
  <sheetData>
    <row r="1" spans="1:32" ht="30" customHeight="1" thickBot="1" x14ac:dyDescent="0.25">
      <c r="A1" s="2176" t="s">
        <v>2459</v>
      </c>
      <c r="B1" s="2176"/>
      <c r="C1" s="2176"/>
      <c r="D1" s="2176"/>
      <c r="E1" s="2176"/>
      <c r="F1" s="2176"/>
      <c r="G1" s="2176"/>
      <c r="H1" s="2176"/>
      <c r="I1" s="2176"/>
      <c r="J1" s="2176"/>
      <c r="K1" s="2176"/>
      <c r="L1" s="84"/>
    </row>
    <row r="2" spans="1:32" ht="46.5" thickTop="1" thickBot="1" x14ac:dyDescent="0.25">
      <c r="A2" s="522" t="s">
        <v>2232</v>
      </c>
      <c r="B2" s="522" t="s">
        <v>2159</v>
      </c>
      <c r="C2" s="522" t="s">
        <v>2160</v>
      </c>
      <c r="D2" s="522" t="s">
        <v>2172</v>
      </c>
      <c r="E2" s="523" t="s">
        <v>2371</v>
      </c>
      <c r="F2" s="654" t="s">
        <v>2458</v>
      </c>
      <c r="G2" s="522" t="s">
        <v>2090</v>
      </c>
      <c r="I2" s="522" t="s">
        <v>2169</v>
      </c>
      <c r="J2" s="522" t="s">
        <v>2159</v>
      </c>
      <c r="K2" s="522" t="s">
        <v>2160</v>
      </c>
      <c r="L2" s="522" t="s">
        <v>2172</v>
      </c>
      <c r="M2" s="523" t="s">
        <v>2371</v>
      </c>
      <c r="N2" s="654" t="s">
        <v>2458</v>
      </c>
      <c r="O2" s="522" t="s">
        <v>2090</v>
      </c>
      <c r="P2" s="1"/>
      <c r="R2" s="257"/>
      <c r="S2" s="84"/>
      <c r="Y2"/>
      <c r="Z2"/>
      <c r="AA2" s="96"/>
      <c r="AB2" s="255"/>
      <c r="AC2" s="255"/>
      <c r="AD2" s="269"/>
      <c r="AE2" s="84"/>
      <c r="AF2" s="84"/>
    </row>
    <row r="3" spans="1:32" ht="33" customHeight="1" thickTop="1" thickBot="1" x14ac:dyDescent="0.25">
      <c r="A3" s="504" t="s">
        <v>2129</v>
      </c>
      <c r="B3" s="505">
        <v>5</v>
      </c>
      <c r="C3" s="509">
        <v>7</v>
      </c>
      <c r="D3" s="513">
        <f>C3-B3</f>
        <v>2</v>
      </c>
      <c r="E3" s="514">
        <v>2</v>
      </c>
      <c r="F3" s="514"/>
      <c r="G3" s="513">
        <f>E3+B3</f>
        <v>7</v>
      </c>
      <c r="H3" s="176"/>
      <c r="I3" s="504" t="s">
        <v>2171</v>
      </c>
      <c r="J3" s="506">
        <v>9</v>
      </c>
      <c r="K3" s="519">
        <v>10</v>
      </c>
      <c r="L3" s="595">
        <f>K3-J3</f>
        <v>1</v>
      </c>
      <c r="M3" s="589">
        <v>2</v>
      </c>
      <c r="N3" s="648"/>
      <c r="O3" s="590">
        <f>M3+J3</f>
        <v>11</v>
      </c>
      <c r="P3" s="1"/>
      <c r="R3" s="257"/>
      <c r="S3" s="84"/>
      <c r="Y3"/>
      <c r="Z3"/>
      <c r="AA3" s="96"/>
      <c r="AB3" s="255"/>
      <c r="AC3" s="255"/>
      <c r="AD3" s="269"/>
      <c r="AE3" s="84"/>
      <c r="AF3" s="84"/>
    </row>
    <row r="4" spans="1:32" ht="33" customHeight="1" thickTop="1" thickBot="1" x14ac:dyDescent="0.25">
      <c r="A4" s="497" t="s">
        <v>50</v>
      </c>
      <c r="B4" s="498">
        <v>6</v>
      </c>
      <c r="C4" s="510">
        <v>7</v>
      </c>
      <c r="D4" s="513">
        <f>C4-B4</f>
        <v>1</v>
      </c>
      <c r="E4" s="514">
        <v>1</v>
      </c>
      <c r="F4" s="514"/>
      <c r="G4" s="513">
        <f t="shared" ref="G4:G67" si="0">E4+B4</f>
        <v>7</v>
      </c>
      <c r="H4" s="176"/>
      <c r="I4" s="497" t="s">
        <v>450</v>
      </c>
      <c r="J4" s="503">
        <v>13</v>
      </c>
      <c r="K4" s="520">
        <v>13</v>
      </c>
      <c r="L4" s="596">
        <f t="shared" ref="L4:L17" si="1">K4-J4</f>
        <v>0</v>
      </c>
      <c r="M4" s="591">
        <v>0</v>
      </c>
      <c r="N4" s="649"/>
      <c r="O4" s="592">
        <f t="shared" ref="O4:O21" si="2">M4+J4</f>
        <v>13</v>
      </c>
      <c r="P4" s="1"/>
      <c r="R4" s="257"/>
      <c r="S4" s="84"/>
      <c r="Y4"/>
      <c r="Z4"/>
      <c r="AA4" s="96"/>
      <c r="AB4" s="255"/>
      <c r="AC4" s="255"/>
      <c r="AD4" s="269"/>
      <c r="AE4" s="84"/>
      <c r="AF4" s="84"/>
    </row>
    <row r="5" spans="1:32" ht="33" customHeight="1" thickTop="1" thickBot="1" x14ac:dyDescent="0.25">
      <c r="A5" s="497" t="s">
        <v>54</v>
      </c>
      <c r="B5" s="498">
        <v>5</v>
      </c>
      <c r="C5" s="510">
        <v>7</v>
      </c>
      <c r="D5" s="513">
        <f>C5-B5</f>
        <v>2</v>
      </c>
      <c r="E5" s="514">
        <v>2</v>
      </c>
      <c r="F5" s="514"/>
      <c r="G5" s="513">
        <f t="shared" si="0"/>
        <v>7</v>
      </c>
      <c r="H5" s="176"/>
      <c r="I5" s="497" t="s">
        <v>449</v>
      </c>
      <c r="J5" s="503">
        <v>11</v>
      </c>
      <c r="K5" s="520">
        <v>13</v>
      </c>
      <c r="L5" s="596">
        <f t="shared" si="1"/>
        <v>2</v>
      </c>
      <c r="M5" s="591">
        <v>1</v>
      </c>
      <c r="N5" s="649"/>
      <c r="O5" s="592">
        <f t="shared" si="2"/>
        <v>12</v>
      </c>
      <c r="P5" s="1"/>
      <c r="R5" s="257"/>
      <c r="S5" s="84"/>
      <c r="Y5"/>
      <c r="Z5"/>
      <c r="AA5" s="96"/>
      <c r="AB5" s="255"/>
      <c r="AC5" s="255"/>
      <c r="AD5" s="269"/>
      <c r="AE5" s="84"/>
      <c r="AF5" s="84"/>
    </row>
    <row r="6" spans="1:32" ht="33" customHeight="1" thickTop="1" thickBot="1" x14ac:dyDescent="0.25">
      <c r="A6" s="497" t="s">
        <v>58</v>
      </c>
      <c r="B6" s="498">
        <v>6</v>
      </c>
      <c r="C6" s="510">
        <v>7</v>
      </c>
      <c r="D6" s="513">
        <f t="shared" ref="D6" si="3">C6-B6</f>
        <v>1</v>
      </c>
      <c r="E6" s="514">
        <v>1</v>
      </c>
      <c r="F6" s="514"/>
      <c r="G6" s="513">
        <f t="shared" si="0"/>
        <v>7</v>
      </c>
      <c r="H6" s="176"/>
      <c r="I6" s="497" t="s">
        <v>2183</v>
      </c>
      <c r="J6" s="503">
        <v>6</v>
      </c>
      <c r="K6" s="520">
        <v>7</v>
      </c>
      <c r="L6" s="596">
        <f t="shared" si="1"/>
        <v>1</v>
      </c>
      <c r="M6" s="591">
        <v>0</v>
      </c>
      <c r="N6" s="649"/>
      <c r="O6" s="592">
        <f t="shared" si="2"/>
        <v>6</v>
      </c>
      <c r="P6" s="1"/>
      <c r="R6" s="257"/>
      <c r="S6" s="84"/>
      <c r="Y6"/>
      <c r="Z6"/>
      <c r="AA6" s="96"/>
      <c r="AB6" s="255"/>
      <c r="AC6" s="255"/>
      <c r="AD6" s="269"/>
      <c r="AE6" s="84"/>
      <c r="AF6" s="84"/>
    </row>
    <row r="7" spans="1:32" ht="33" customHeight="1" thickTop="1" thickBot="1" x14ac:dyDescent="0.25">
      <c r="A7" s="497" t="s">
        <v>2130</v>
      </c>
      <c r="B7" s="498">
        <v>5</v>
      </c>
      <c r="C7" s="510">
        <v>7</v>
      </c>
      <c r="D7" s="513">
        <f>C7-B7</f>
        <v>2</v>
      </c>
      <c r="E7" s="514">
        <v>2</v>
      </c>
      <c r="F7" s="514"/>
      <c r="G7" s="513">
        <f t="shared" si="0"/>
        <v>7</v>
      </c>
      <c r="H7" s="176"/>
      <c r="I7" s="497" t="s">
        <v>2175</v>
      </c>
      <c r="J7" s="503">
        <v>4</v>
      </c>
      <c r="K7" s="520">
        <v>7</v>
      </c>
      <c r="L7" s="596">
        <f t="shared" si="1"/>
        <v>3</v>
      </c>
      <c r="M7" s="591">
        <v>3</v>
      </c>
      <c r="N7" s="649"/>
      <c r="O7" s="592">
        <f t="shared" si="2"/>
        <v>7</v>
      </c>
      <c r="P7" s="1"/>
      <c r="R7" s="257"/>
      <c r="S7" s="84"/>
      <c r="Y7"/>
      <c r="Z7"/>
      <c r="AA7" s="96"/>
      <c r="AB7" s="255"/>
      <c r="AC7" s="255"/>
      <c r="AD7" s="269"/>
      <c r="AE7" s="84"/>
      <c r="AF7" s="84"/>
    </row>
    <row r="8" spans="1:32" ht="33" customHeight="1" thickTop="1" thickBot="1" x14ac:dyDescent="0.25">
      <c r="A8" s="497" t="s">
        <v>2131</v>
      </c>
      <c r="B8" s="498">
        <v>7</v>
      </c>
      <c r="C8" s="510">
        <v>7</v>
      </c>
      <c r="D8" s="513">
        <f t="shared" ref="D8:D71" si="4">C8-B8</f>
        <v>0</v>
      </c>
      <c r="E8" s="514">
        <v>0</v>
      </c>
      <c r="F8" s="514"/>
      <c r="G8" s="513">
        <f>E8+B8</f>
        <v>7</v>
      </c>
      <c r="H8" s="176"/>
      <c r="I8" s="497" t="s">
        <v>2176</v>
      </c>
      <c r="J8" s="503">
        <v>5</v>
      </c>
      <c r="K8" s="520">
        <v>7</v>
      </c>
      <c r="L8" s="596">
        <f>K8-J8</f>
        <v>2</v>
      </c>
      <c r="M8" s="591">
        <v>2</v>
      </c>
      <c r="N8" s="649"/>
      <c r="O8" s="592">
        <f t="shared" si="2"/>
        <v>7</v>
      </c>
      <c r="P8" s="1"/>
      <c r="R8" s="257"/>
      <c r="S8" s="84"/>
      <c r="Y8"/>
      <c r="Z8"/>
      <c r="AA8" s="96"/>
      <c r="AB8" s="255"/>
      <c r="AC8" s="255"/>
      <c r="AD8" s="269"/>
      <c r="AE8" s="84"/>
      <c r="AF8" s="84"/>
    </row>
    <row r="9" spans="1:32" ht="33" customHeight="1" thickTop="1" thickBot="1" x14ac:dyDescent="0.25">
      <c r="A9" s="497" t="s">
        <v>2132</v>
      </c>
      <c r="B9" s="498">
        <v>5</v>
      </c>
      <c r="C9" s="510">
        <v>7</v>
      </c>
      <c r="D9" s="513">
        <f t="shared" si="4"/>
        <v>2</v>
      </c>
      <c r="E9" s="514">
        <v>2</v>
      </c>
      <c r="F9" s="514"/>
      <c r="G9" s="513">
        <f>E9+B9</f>
        <v>7</v>
      </c>
      <c r="H9" s="176"/>
      <c r="I9" s="497" t="s">
        <v>2177</v>
      </c>
      <c r="J9" s="503">
        <v>4</v>
      </c>
      <c r="K9" s="520">
        <v>7</v>
      </c>
      <c r="L9" s="596">
        <f>K9-J9</f>
        <v>3</v>
      </c>
      <c r="M9" s="591">
        <v>3</v>
      </c>
      <c r="N9" s="649"/>
      <c r="O9" s="592">
        <f t="shared" si="2"/>
        <v>7</v>
      </c>
      <c r="P9" s="1"/>
      <c r="R9" s="257"/>
      <c r="S9" s="84"/>
      <c r="Y9"/>
      <c r="Z9"/>
      <c r="AA9" s="96"/>
      <c r="AB9" s="255"/>
      <c r="AC9" s="255"/>
      <c r="AD9" s="269"/>
      <c r="AE9" s="84"/>
      <c r="AF9" s="84"/>
    </row>
    <row r="10" spans="1:32" ht="33" customHeight="1" thickTop="1" thickBot="1" x14ac:dyDescent="0.25">
      <c r="A10" s="497" t="s">
        <v>74</v>
      </c>
      <c r="B10" s="498">
        <v>5</v>
      </c>
      <c r="C10" s="510">
        <v>7</v>
      </c>
      <c r="D10" s="513">
        <f t="shared" si="4"/>
        <v>2</v>
      </c>
      <c r="E10" s="514">
        <v>2</v>
      </c>
      <c r="F10" s="514"/>
      <c r="G10" s="513">
        <f t="shared" si="0"/>
        <v>7</v>
      </c>
      <c r="H10" s="176"/>
      <c r="I10" s="497" t="s">
        <v>2174</v>
      </c>
      <c r="J10" s="503">
        <v>5</v>
      </c>
      <c r="K10" s="520">
        <v>7</v>
      </c>
      <c r="L10" s="596">
        <f t="shared" si="1"/>
        <v>2</v>
      </c>
      <c r="M10" s="591">
        <v>0</v>
      </c>
      <c r="N10" s="649"/>
      <c r="O10" s="592">
        <f t="shared" si="2"/>
        <v>5</v>
      </c>
      <c r="P10" s="1"/>
      <c r="R10" s="257"/>
      <c r="S10" s="84"/>
      <c r="Y10"/>
      <c r="Z10"/>
      <c r="AA10" s="96"/>
      <c r="AB10" s="255"/>
      <c r="AC10" s="255"/>
      <c r="AD10" s="269"/>
      <c r="AE10" s="84"/>
      <c r="AF10" s="84"/>
    </row>
    <row r="11" spans="1:32" ht="33" customHeight="1" thickTop="1" thickBot="1" x14ac:dyDescent="0.25">
      <c r="A11" s="497" t="s">
        <v>77</v>
      </c>
      <c r="B11" s="498">
        <v>6</v>
      </c>
      <c r="C11" s="510">
        <v>7</v>
      </c>
      <c r="D11" s="513">
        <f t="shared" si="4"/>
        <v>1</v>
      </c>
      <c r="E11" s="514">
        <v>1</v>
      </c>
      <c r="F11" s="514"/>
      <c r="G11" s="513">
        <f t="shared" si="0"/>
        <v>7</v>
      </c>
      <c r="H11" s="176"/>
      <c r="I11" s="497" t="s">
        <v>2234</v>
      </c>
      <c r="J11" s="503">
        <v>4</v>
      </c>
      <c r="K11" s="520">
        <v>7</v>
      </c>
      <c r="L11" s="596">
        <f t="shared" si="1"/>
        <v>3</v>
      </c>
      <c r="M11" s="591">
        <v>0</v>
      </c>
      <c r="N11" s="649"/>
      <c r="O11" s="592">
        <f t="shared" si="2"/>
        <v>4</v>
      </c>
      <c r="P11" s="1"/>
      <c r="R11" s="257"/>
      <c r="S11" s="84"/>
      <c r="Y11"/>
      <c r="Z11"/>
      <c r="AA11" s="96"/>
      <c r="AB11" s="255"/>
      <c r="AC11" s="255"/>
      <c r="AD11" s="269"/>
      <c r="AE11" s="84"/>
      <c r="AF11" s="84"/>
    </row>
    <row r="12" spans="1:32" ht="33" customHeight="1" thickTop="1" thickBot="1" x14ac:dyDescent="0.25">
      <c r="A12" s="497" t="s">
        <v>81</v>
      </c>
      <c r="B12" s="498">
        <v>5</v>
      </c>
      <c r="C12" s="510">
        <v>7</v>
      </c>
      <c r="D12" s="513">
        <f t="shared" si="4"/>
        <v>2</v>
      </c>
      <c r="E12" s="514">
        <v>2</v>
      </c>
      <c r="F12" s="514"/>
      <c r="G12" s="513">
        <f t="shared" si="0"/>
        <v>7</v>
      </c>
      <c r="H12" s="176"/>
      <c r="I12" s="497" t="s">
        <v>2063</v>
      </c>
      <c r="J12" s="503">
        <v>2</v>
      </c>
      <c r="K12" s="520">
        <v>7</v>
      </c>
      <c r="L12" s="596">
        <f t="shared" si="1"/>
        <v>5</v>
      </c>
      <c r="M12" s="591">
        <v>2</v>
      </c>
      <c r="N12" s="649"/>
      <c r="O12" s="592">
        <f t="shared" si="2"/>
        <v>4</v>
      </c>
      <c r="P12" s="1"/>
      <c r="R12" s="257"/>
      <c r="S12" s="84"/>
      <c r="Y12"/>
      <c r="Z12"/>
      <c r="AA12" s="96"/>
      <c r="AB12" s="255"/>
      <c r="AC12" s="255"/>
      <c r="AD12" s="269"/>
      <c r="AE12" s="84"/>
      <c r="AF12" s="84"/>
    </row>
    <row r="13" spans="1:32" ht="33" customHeight="1" thickTop="1" thickBot="1" x14ac:dyDescent="0.25">
      <c r="A13" s="497" t="s">
        <v>85</v>
      </c>
      <c r="B13" s="498">
        <v>6</v>
      </c>
      <c r="C13" s="510">
        <v>7</v>
      </c>
      <c r="D13" s="513">
        <f t="shared" si="4"/>
        <v>1</v>
      </c>
      <c r="E13" s="514">
        <v>1</v>
      </c>
      <c r="F13" s="514"/>
      <c r="G13" s="513">
        <f t="shared" si="0"/>
        <v>7</v>
      </c>
      <c r="H13" s="176"/>
      <c r="I13" s="497" t="s">
        <v>2181</v>
      </c>
      <c r="J13" s="503">
        <v>1</v>
      </c>
      <c r="K13" s="520">
        <v>1</v>
      </c>
      <c r="L13" s="596">
        <f>K13-J13</f>
        <v>0</v>
      </c>
      <c r="M13" s="591">
        <v>0</v>
      </c>
      <c r="N13" s="649"/>
      <c r="O13" s="592">
        <f t="shared" si="2"/>
        <v>1</v>
      </c>
      <c r="P13" s="1"/>
      <c r="R13" s="257"/>
      <c r="S13" s="84"/>
      <c r="Y13"/>
      <c r="Z13"/>
      <c r="AA13" s="96"/>
      <c r="AB13" s="255"/>
      <c r="AC13" s="255"/>
      <c r="AD13" s="269"/>
      <c r="AE13" s="84"/>
      <c r="AF13" s="84"/>
    </row>
    <row r="14" spans="1:32" ht="33" customHeight="1" thickTop="1" thickBot="1" x14ac:dyDescent="0.25">
      <c r="A14" s="497" t="s">
        <v>87</v>
      </c>
      <c r="B14" s="498">
        <v>5</v>
      </c>
      <c r="C14" s="510">
        <v>7</v>
      </c>
      <c r="D14" s="513">
        <f t="shared" si="4"/>
        <v>2</v>
      </c>
      <c r="E14" s="514">
        <v>2</v>
      </c>
      <c r="F14" s="514"/>
      <c r="G14" s="513">
        <f t="shared" si="0"/>
        <v>7</v>
      </c>
      <c r="H14" s="176"/>
      <c r="I14" s="497" t="s">
        <v>2182</v>
      </c>
      <c r="J14" s="503">
        <v>1</v>
      </c>
      <c r="K14" s="520">
        <v>1</v>
      </c>
      <c r="L14" s="596">
        <f t="shared" si="1"/>
        <v>0</v>
      </c>
      <c r="M14" s="591">
        <v>0</v>
      </c>
      <c r="N14" s="649"/>
      <c r="O14" s="592">
        <f t="shared" si="2"/>
        <v>1</v>
      </c>
      <c r="P14" s="1"/>
      <c r="R14" s="257"/>
      <c r="S14" s="84"/>
      <c r="Y14"/>
      <c r="Z14"/>
      <c r="AA14" s="96"/>
      <c r="AB14" s="255"/>
      <c r="AC14" s="255"/>
      <c r="AD14" s="269"/>
      <c r="AE14" s="84"/>
      <c r="AF14" s="84"/>
    </row>
    <row r="15" spans="1:32" ht="33" customHeight="1" thickTop="1" thickBot="1" x14ac:dyDescent="0.25">
      <c r="A15" s="497" t="s">
        <v>89</v>
      </c>
      <c r="B15" s="498">
        <v>7</v>
      </c>
      <c r="C15" s="510">
        <v>7</v>
      </c>
      <c r="D15" s="513">
        <f t="shared" si="4"/>
        <v>0</v>
      </c>
      <c r="E15" s="514">
        <v>0</v>
      </c>
      <c r="F15" s="514"/>
      <c r="G15" s="513">
        <f t="shared" si="0"/>
        <v>7</v>
      </c>
      <c r="H15" s="176"/>
      <c r="I15" s="497" t="s">
        <v>2180</v>
      </c>
      <c r="J15" s="503">
        <v>6</v>
      </c>
      <c r="K15" s="520">
        <v>7</v>
      </c>
      <c r="L15" s="596">
        <f>K15-J15</f>
        <v>1</v>
      </c>
      <c r="M15" s="591">
        <v>0</v>
      </c>
      <c r="N15" s="649"/>
      <c r="O15" s="592">
        <f t="shared" si="2"/>
        <v>6</v>
      </c>
      <c r="P15" s="1"/>
      <c r="R15" s="257"/>
      <c r="S15" s="84"/>
      <c r="Y15"/>
      <c r="Z15"/>
      <c r="AA15" s="96"/>
      <c r="AB15" s="255"/>
      <c r="AC15" s="255"/>
      <c r="AD15" s="269"/>
      <c r="AE15" s="84"/>
      <c r="AF15" s="84"/>
    </row>
    <row r="16" spans="1:32" ht="33" customHeight="1" thickTop="1" thickBot="1" x14ac:dyDescent="0.25">
      <c r="A16" s="497" t="s">
        <v>91</v>
      </c>
      <c r="B16" s="498">
        <v>6</v>
      </c>
      <c r="C16" s="510">
        <v>7</v>
      </c>
      <c r="D16" s="513">
        <f t="shared" si="4"/>
        <v>1</v>
      </c>
      <c r="E16" s="514">
        <v>1</v>
      </c>
      <c r="F16" s="514"/>
      <c r="G16" s="513">
        <f t="shared" si="0"/>
        <v>7</v>
      </c>
      <c r="H16" s="176"/>
      <c r="I16" s="497" t="s">
        <v>453</v>
      </c>
      <c r="J16" s="503">
        <v>5</v>
      </c>
      <c r="K16" s="520">
        <v>7</v>
      </c>
      <c r="L16" s="596">
        <f t="shared" si="1"/>
        <v>2</v>
      </c>
      <c r="M16" s="591">
        <v>0</v>
      </c>
      <c r="N16" s="649"/>
      <c r="O16" s="592">
        <f t="shared" si="2"/>
        <v>5</v>
      </c>
      <c r="P16" s="1"/>
      <c r="R16" s="257"/>
      <c r="S16" s="84"/>
      <c r="Y16"/>
      <c r="Z16"/>
      <c r="AA16" s="96"/>
      <c r="AB16" s="255"/>
      <c r="AC16" s="255"/>
      <c r="AD16" s="269"/>
      <c r="AE16" s="84"/>
      <c r="AF16" s="84"/>
    </row>
    <row r="17" spans="1:32" ht="33" customHeight="1" thickTop="1" thickBot="1" x14ac:dyDescent="0.25">
      <c r="A17" s="497" t="s">
        <v>92</v>
      </c>
      <c r="B17" s="498">
        <v>6</v>
      </c>
      <c r="C17" s="510">
        <v>7</v>
      </c>
      <c r="D17" s="513">
        <f t="shared" si="4"/>
        <v>1</v>
      </c>
      <c r="E17" s="514">
        <v>1</v>
      </c>
      <c r="F17" s="514"/>
      <c r="G17" s="513">
        <f t="shared" si="0"/>
        <v>7</v>
      </c>
      <c r="H17" s="176"/>
      <c r="I17" s="497" t="s">
        <v>2184</v>
      </c>
      <c r="J17" s="503">
        <v>9</v>
      </c>
      <c r="K17" s="520">
        <v>11</v>
      </c>
      <c r="L17" s="596">
        <f t="shared" si="1"/>
        <v>2</v>
      </c>
      <c r="M17" s="591">
        <v>2</v>
      </c>
      <c r="N17" s="649"/>
      <c r="O17" s="592">
        <f t="shared" si="2"/>
        <v>11</v>
      </c>
      <c r="P17" s="1"/>
      <c r="R17" s="257"/>
      <c r="S17" s="84"/>
      <c r="Y17"/>
      <c r="Z17"/>
      <c r="AA17" s="96"/>
      <c r="AB17" s="255"/>
      <c r="AC17" s="255"/>
      <c r="AD17" s="269"/>
      <c r="AE17" s="84"/>
      <c r="AF17" s="84"/>
    </row>
    <row r="18" spans="1:32" ht="33" customHeight="1" thickTop="1" thickBot="1" x14ac:dyDescent="0.25">
      <c r="A18" s="497" t="s">
        <v>2133</v>
      </c>
      <c r="B18" s="498">
        <v>7</v>
      </c>
      <c r="C18" s="510">
        <v>7</v>
      </c>
      <c r="D18" s="513">
        <f t="shared" si="4"/>
        <v>0</v>
      </c>
      <c r="E18" s="514">
        <v>0</v>
      </c>
      <c r="F18" s="514"/>
      <c r="G18" s="513">
        <f t="shared" si="0"/>
        <v>7</v>
      </c>
      <c r="H18" s="176"/>
      <c r="I18" s="497" t="s">
        <v>2170</v>
      </c>
      <c r="J18" s="503">
        <v>2</v>
      </c>
      <c r="K18" s="520">
        <v>7</v>
      </c>
      <c r="L18" s="596">
        <f>K18-J18</f>
        <v>5</v>
      </c>
      <c r="M18" s="591">
        <v>1</v>
      </c>
      <c r="N18" s="649"/>
      <c r="O18" s="592">
        <f t="shared" si="2"/>
        <v>3</v>
      </c>
      <c r="P18" s="1"/>
      <c r="R18" s="257"/>
      <c r="S18" s="84"/>
      <c r="Y18"/>
      <c r="Z18"/>
      <c r="AA18" s="96"/>
      <c r="AB18" s="255"/>
      <c r="AC18" s="255"/>
      <c r="AD18" s="269"/>
      <c r="AE18" s="84"/>
      <c r="AF18" s="84"/>
    </row>
    <row r="19" spans="1:32" ht="33" customHeight="1" thickTop="1" thickBot="1" x14ac:dyDescent="0.25">
      <c r="A19" s="497" t="s">
        <v>2134</v>
      </c>
      <c r="B19" s="498">
        <v>6</v>
      </c>
      <c r="C19" s="510">
        <v>7</v>
      </c>
      <c r="D19" s="513">
        <f t="shared" si="4"/>
        <v>1</v>
      </c>
      <c r="E19" s="514">
        <v>1</v>
      </c>
      <c r="F19" s="514"/>
      <c r="G19" s="513">
        <f t="shared" si="0"/>
        <v>7</v>
      </c>
      <c r="H19" s="176"/>
      <c r="I19" s="497" t="s">
        <v>415</v>
      </c>
      <c r="J19" s="503">
        <v>3</v>
      </c>
      <c r="K19" s="520">
        <v>7</v>
      </c>
      <c r="L19" s="596">
        <f>K19-J19</f>
        <v>4</v>
      </c>
      <c r="M19" s="591">
        <v>1</v>
      </c>
      <c r="N19" s="649"/>
      <c r="O19" s="592">
        <f t="shared" si="2"/>
        <v>4</v>
      </c>
      <c r="P19" s="1"/>
      <c r="R19" s="257"/>
      <c r="S19" s="84"/>
      <c r="Y19"/>
      <c r="Z19"/>
      <c r="AA19" s="96"/>
      <c r="AB19" s="255"/>
      <c r="AC19" s="255"/>
      <c r="AD19" s="269"/>
      <c r="AE19" s="84"/>
      <c r="AF19" s="84"/>
    </row>
    <row r="20" spans="1:32" ht="33" customHeight="1" thickTop="1" thickBot="1" x14ac:dyDescent="0.25">
      <c r="A20" s="497" t="s">
        <v>2135</v>
      </c>
      <c r="B20" s="498">
        <v>6</v>
      </c>
      <c r="C20" s="510">
        <v>7</v>
      </c>
      <c r="D20" s="513">
        <f t="shared" si="4"/>
        <v>1</v>
      </c>
      <c r="E20" s="514">
        <v>1</v>
      </c>
      <c r="F20" s="514"/>
      <c r="G20" s="513">
        <f t="shared" si="0"/>
        <v>7</v>
      </c>
      <c r="H20" s="176"/>
      <c r="I20" s="636" t="s">
        <v>2448</v>
      </c>
      <c r="J20" s="637">
        <v>3</v>
      </c>
      <c r="K20" s="638">
        <v>7</v>
      </c>
      <c r="L20" s="639">
        <f>K20-J20</f>
        <v>4</v>
      </c>
      <c r="M20" s="640">
        <v>1</v>
      </c>
      <c r="N20" s="650"/>
      <c r="O20" s="641">
        <f t="shared" si="2"/>
        <v>4</v>
      </c>
      <c r="P20" s="1"/>
      <c r="R20" s="257"/>
      <c r="S20" s="84"/>
      <c r="Y20"/>
      <c r="Z20"/>
      <c r="AA20" s="96"/>
      <c r="AB20" s="255"/>
      <c r="AC20" s="255"/>
      <c r="AD20" s="269"/>
      <c r="AE20" s="84"/>
      <c r="AF20" s="84"/>
    </row>
    <row r="21" spans="1:32" ht="33" customHeight="1" thickTop="1" thickBot="1" x14ac:dyDescent="0.25">
      <c r="A21" s="497" t="s">
        <v>2136</v>
      </c>
      <c r="B21" s="498">
        <v>7</v>
      </c>
      <c r="C21" s="510">
        <v>7</v>
      </c>
      <c r="D21" s="513">
        <f t="shared" si="4"/>
        <v>0</v>
      </c>
      <c r="E21" s="514">
        <v>0</v>
      </c>
      <c r="F21" s="514"/>
      <c r="G21" s="513">
        <f t="shared" si="0"/>
        <v>7</v>
      </c>
      <c r="H21" s="176"/>
      <c r="I21" s="507" t="s">
        <v>2445</v>
      </c>
      <c r="J21" s="508">
        <v>3</v>
      </c>
      <c r="K21" s="521">
        <v>7</v>
      </c>
      <c r="L21" s="597">
        <f>K21-J21</f>
        <v>4</v>
      </c>
      <c r="M21" s="593">
        <v>1</v>
      </c>
      <c r="N21" s="651"/>
      <c r="O21" s="594">
        <f t="shared" si="2"/>
        <v>4</v>
      </c>
      <c r="P21" s="1"/>
      <c r="R21" s="257"/>
      <c r="S21" s="84"/>
      <c r="Y21"/>
      <c r="Z21"/>
      <c r="AA21" s="96"/>
      <c r="AB21" s="255"/>
      <c r="AC21" s="255"/>
      <c r="AD21" s="269"/>
      <c r="AE21" s="84"/>
      <c r="AF21" s="84"/>
    </row>
    <row r="22" spans="1:32" ht="33" customHeight="1" thickTop="1" thickBot="1" x14ac:dyDescent="0.25">
      <c r="A22" s="497" t="s">
        <v>2137</v>
      </c>
      <c r="B22" s="498">
        <v>5</v>
      </c>
      <c r="C22" s="510">
        <v>7</v>
      </c>
      <c r="D22" s="513">
        <f t="shared" si="4"/>
        <v>2</v>
      </c>
      <c r="E22" s="514">
        <v>2</v>
      </c>
      <c r="F22" s="514"/>
      <c r="G22" s="513">
        <f t="shared" si="0"/>
        <v>7</v>
      </c>
      <c r="H22" s="176"/>
      <c r="I22" s="2177" t="s">
        <v>2231</v>
      </c>
      <c r="J22" s="2177"/>
      <c r="K22" s="2177"/>
      <c r="L22" s="2178">
        <f>SUM(L3:L21)</f>
        <v>44</v>
      </c>
      <c r="M22" s="2174">
        <f>SUM(M3:M21)</f>
        <v>19</v>
      </c>
      <c r="N22" s="2174">
        <f>SUM(N3:N21)</f>
        <v>0</v>
      </c>
      <c r="O22" s="2174">
        <f>SUM(O3:O21)</f>
        <v>115</v>
      </c>
      <c r="P22" s="1"/>
      <c r="R22" s="257"/>
      <c r="S22" s="84"/>
      <c r="Y22"/>
      <c r="Z22"/>
      <c r="AA22" s="96"/>
      <c r="AB22" s="255"/>
      <c r="AC22" s="255"/>
      <c r="AD22" s="269"/>
      <c r="AE22" s="84"/>
      <c r="AF22" s="84"/>
    </row>
    <row r="23" spans="1:32" ht="33" customHeight="1" thickTop="1" thickBot="1" x14ac:dyDescent="0.25">
      <c r="A23" s="497" t="s">
        <v>2138</v>
      </c>
      <c r="B23" s="498">
        <v>6</v>
      </c>
      <c r="C23" s="510">
        <v>7</v>
      </c>
      <c r="D23" s="513">
        <f t="shared" si="4"/>
        <v>1</v>
      </c>
      <c r="E23" s="514">
        <v>1</v>
      </c>
      <c r="F23" s="514"/>
      <c r="G23" s="513">
        <f t="shared" si="0"/>
        <v>7</v>
      </c>
      <c r="H23" s="176"/>
      <c r="I23" s="2177" t="s">
        <v>44</v>
      </c>
      <c r="J23" s="2177"/>
      <c r="K23" s="2177"/>
      <c r="L23" s="2178"/>
      <c r="M23" s="2174"/>
      <c r="N23" s="2174"/>
      <c r="O23" s="2174"/>
      <c r="P23" s="1"/>
      <c r="R23" s="257"/>
      <c r="S23" s="84"/>
      <c r="Y23"/>
      <c r="Z23"/>
      <c r="AA23" s="96"/>
      <c r="AB23" s="255"/>
      <c r="AC23" s="255"/>
      <c r="AD23" s="269"/>
      <c r="AE23" s="84"/>
      <c r="AF23" s="84"/>
    </row>
    <row r="24" spans="1:32" ht="33" customHeight="1" thickTop="1" thickBot="1" x14ac:dyDescent="0.25">
      <c r="A24" s="497" t="s">
        <v>2139</v>
      </c>
      <c r="B24" s="498">
        <v>5</v>
      </c>
      <c r="C24" s="510">
        <v>7</v>
      </c>
      <c r="D24" s="513">
        <f t="shared" si="4"/>
        <v>2</v>
      </c>
      <c r="E24" s="514">
        <v>2</v>
      </c>
      <c r="F24" s="514"/>
      <c r="G24" s="513">
        <f t="shared" si="0"/>
        <v>7</v>
      </c>
      <c r="H24" s="176"/>
      <c r="I24" s="374"/>
      <c r="J24" s="374"/>
      <c r="K24" s="374"/>
      <c r="L24" s="375"/>
      <c r="M24" s="257"/>
      <c r="N24" s="257"/>
      <c r="O24" s="176"/>
      <c r="P24" s="1"/>
      <c r="R24" s="257"/>
      <c r="S24" s="84"/>
      <c r="Y24"/>
      <c r="Z24"/>
      <c r="AA24" s="96"/>
      <c r="AB24" s="255"/>
      <c r="AC24" s="255"/>
      <c r="AD24" s="269"/>
      <c r="AE24" s="84"/>
      <c r="AF24" s="84"/>
    </row>
    <row r="25" spans="1:32" ht="33" customHeight="1" thickTop="1" thickBot="1" x14ac:dyDescent="0.25">
      <c r="A25" s="497" t="s">
        <v>2140</v>
      </c>
      <c r="B25" s="498">
        <v>6</v>
      </c>
      <c r="C25" s="510">
        <v>7</v>
      </c>
      <c r="D25" s="513">
        <f t="shared" si="4"/>
        <v>1</v>
      </c>
      <c r="E25" s="514">
        <v>1</v>
      </c>
      <c r="F25" s="514"/>
      <c r="G25" s="513">
        <f t="shared" si="0"/>
        <v>7</v>
      </c>
      <c r="H25" s="176"/>
      <c r="I25" s="522" t="s">
        <v>133</v>
      </c>
      <c r="J25" s="522" t="s">
        <v>2159</v>
      </c>
      <c r="K25" s="522" t="s">
        <v>2160</v>
      </c>
      <c r="L25" s="522" t="s">
        <v>2172</v>
      </c>
      <c r="M25" s="523" t="s">
        <v>2371</v>
      </c>
      <c r="N25" s="523"/>
      <c r="O25" s="522" t="s">
        <v>2090</v>
      </c>
      <c r="P25" s="1"/>
      <c r="R25" s="257"/>
      <c r="S25" s="84"/>
      <c r="Y25"/>
      <c r="Z25"/>
      <c r="AA25" s="96"/>
      <c r="AB25" s="255"/>
      <c r="AC25" s="255"/>
      <c r="AD25" s="269"/>
      <c r="AE25" s="84"/>
      <c r="AF25" s="84"/>
    </row>
    <row r="26" spans="1:32" ht="33" customHeight="1" thickTop="1" thickBot="1" x14ac:dyDescent="0.25">
      <c r="A26" s="497" t="s">
        <v>2141</v>
      </c>
      <c r="B26" s="498">
        <v>5</v>
      </c>
      <c r="C26" s="510">
        <v>7</v>
      </c>
      <c r="D26" s="513">
        <f t="shared" si="4"/>
        <v>2</v>
      </c>
      <c r="E26" s="514">
        <v>2</v>
      </c>
      <c r="F26" s="514"/>
      <c r="G26" s="513">
        <f t="shared" si="0"/>
        <v>7</v>
      </c>
      <c r="H26" s="176"/>
      <c r="I26" s="350" t="s">
        <v>1237</v>
      </c>
      <c r="J26" s="384">
        <v>7</v>
      </c>
      <c r="K26" s="384">
        <v>7</v>
      </c>
      <c r="L26" s="384">
        <f>K26-J26</f>
        <v>0</v>
      </c>
      <c r="M26" s="600">
        <v>1</v>
      </c>
      <c r="N26" s="652"/>
      <c r="O26" s="352">
        <f t="shared" ref="O26" si="5">M26+J26</f>
        <v>8</v>
      </c>
      <c r="P26" s="1"/>
      <c r="R26" s="257"/>
      <c r="S26" s="84"/>
      <c r="Y26"/>
      <c r="Z26"/>
      <c r="AA26" s="96"/>
      <c r="AB26" s="255"/>
      <c r="AC26" s="255"/>
      <c r="AD26" s="269"/>
      <c r="AE26" s="84"/>
      <c r="AF26" s="84"/>
    </row>
    <row r="27" spans="1:32" ht="33" customHeight="1" thickTop="1" thickBot="1" x14ac:dyDescent="0.25">
      <c r="A27" s="497" t="s">
        <v>2142</v>
      </c>
      <c r="B27" s="498">
        <v>6</v>
      </c>
      <c r="C27" s="510">
        <v>7</v>
      </c>
      <c r="D27" s="513">
        <f t="shared" si="4"/>
        <v>1</v>
      </c>
      <c r="E27" s="514">
        <v>1</v>
      </c>
      <c r="F27" s="514"/>
      <c r="G27" s="513">
        <f t="shared" si="0"/>
        <v>7</v>
      </c>
      <c r="H27" s="176"/>
      <c r="I27" s="601" t="s">
        <v>1594</v>
      </c>
      <c r="J27" s="603" t="s">
        <v>2446</v>
      </c>
      <c r="K27" s="603" t="s">
        <v>2446</v>
      </c>
      <c r="L27" s="603" t="s">
        <v>2446</v>
      </c>
      <c r="M27" s="602">
        <v>4</v>
      </c>
      <c r="N27" s="653"/>
      <c r="O27" s="604" t="s">
        <v>2446</v>
      </c>
      <c r="P27" s="1"/>
      <c r="R27" s="257"/>
      <c r="S27" s="84"/>
      <c r="Y27"/>
      <c r="Z27"/>
      <c r="AA27" s="96"/>
      <c r="AB27" s="255"/>
      <c r="AC27" s="255"/>
      <c r="AD27" s="269"/>
      <c r="AE27" s="84"/>
      <c r="AF27" s="84"/>
    </row>
    <row r="28" spans="1:32" ht="33" customHeight="1" thickTop="1" thickBot="1" x14ac:dyDescent="0.25">
      <c r="A28" s="497" t="s">
        <v>132</v>
      </c>
      <c r="B28" s="498">
        <v>5</v>
      </c>
      <c r="C28" s="510">
        <v>7</v>
      </c>
      <c r="D28" s="513">
        <f t="shared" si="4"/>
        <v>2</v>
      </c>
      <c r="E28" s="514">
        <v>2</v>
      </c>
      <c r="F28" s="514"/>
      <c r="G28" s="513">
        <f t="shared" si="0"/>
        <v>7</v>
      </c>
      <c r="H28" s="176"/>
      <c r="I28" s="599"/>
      <c r="J28" s="599"/>
      <c r="K28" s="599"/>
      <c r="L28" s="599"/>
      <c r="M28" s="599"/>
      <c r="N28" s="599"/>
      <c r="O28" s="1"/>
      <c r="P28" s="84"/>
      <c r="Q28" s="257"/>
      <c r="R28" s="84"/>
      <c r="Y28"/>
      <c r="Z28" s="96"/>
      <c r="AB28" s="255"/>
      <c r="AC28" s="269"/>
      <c r="AE28" s="84"/>
    </row>
    <row r="29" spans="1:32" ht="33" customHeight="1" thickTop="1" thickBot="1" x14ac:dyDescent="0.25">
      <c r="A29" s="497" t="s">
        <v>2143</v>
      </c>
      <c r="B29" s="498">
        <v>6</v>
      </c>
      <c r="C29" s="510">
        <v>7</v>
      </c>
      <c r="D29" s="513">
        <f t="shared" si="4"/>
        <v>1</v>
      </c>
      <c r="E29" s="514">
        <v>1</v>
      </c>
      <c r="F29" s="514"/>
      <c r="G29" s="513">
        <f t="shared" si="0"/>
        <v>7</v>
      </c>
      <c r="H29" s="176"/>
      <c r="I29" s="257"/>
      <c r="J29" s="176"/>
      <c r="K29" s="176"/>
      <c r="L29" s="176"/>
      <c r="M29" s="176"/>
      <c r="N29" s="176"/>
      <c r="O29" s="1"/>
      <c r="P29" s="84"/>
      <c r="Q29" s="257"/>
      <c r="R29" s="84"/>
      <c r="Y29"/>
      <c r="Z29" s="96"/>
      <c r="AB29" s="255"/>
      <c r="AC29" s="269"/>
      <c r="AE29" s="84"/>
    </row>
    <row r="30" spans="1:32" ht="33" customHeight="1" thickTop="1" thickBot="1" x14ac:dyDescent="0.25">
      <c r="A30" s="497" t="s">
        <v>2145</v>
      </c>
      <c r="B30" s="498">
        <v>7</v>
      </c>
      <c r="C30" s="510">
        <v>7</v>
      </c>
      <c r="D30" s="513">
        <f t="shared" si="4"/>
        <v>0</v>
      </c>
      <c r="E30" s="514">
        <v>0</v>
      </c>
      <c r="F30" s="514"/>
      <c r="G30" s="513">
        <f t="shared" si="0"/>
        <v>7</v>
      </c>
      <c r="H30" s="176"/>
      <c r="I30" s="257"/>
      <c r="J30" s="176"/>
      <c r="K30" s="176"/>
      <c r="L30" s="176"/>
      <c r="M30" s="176"/>
      <c r="N30" s="176"/>
      <c r="O30" s="1"/>
      <c r="P30" s="84"/>
      <c r="Q30" s="257"/>
      <c r="R30" s="84"/>
      <c r="Y30"/>
      <c r="Z30" s="96"/>
      <c r="AB30" s="255"/>
      <c r="AC30" s="269"/>
      <c r="AE30" s="84"/>
    </row>
    <row r="31" spans="1:32" ht="33" customHeight="1" thickTop="1" thickBot="1" x14ac:dyDescent="0.25">
      <c r="A31" s="497" t="s">
        <v>2146</v>
      </c>
      <c r="B31" s="498">
        <v>5</v>
      </c>
      <c r="C31" s="510">
        <v>7</v>
      </c>
      <c r="D31" s="513">
        <f t="shared" si="4"/>
        <v>2</v>
      </c>
      <c r="E31" s="514">
        <v>2</v>
      </c>
      <c r="F31" s="514"/>
      <c r="G31" s="513">
        <f t="shared" si="0"/>
        <v>7</v>
      </c>
      <c r="H31" s="176"/>
      <c r="I31" s="257"/>
      <c r="J31" s="176"/>
      <c r="K31" s="176"/>
      <c r="L31" s="176"/>
      <c r="M31" s="176"/>
      <c r="N31" s="176"/>
      <c r="O31" s="1"/>
      <c r="P31" s="84"/>
      <c r="Q31" s="257"/>
      <c r="R31" s="84"/>
      <c r="Y31"/>
      <c r="Z31" s="96"/>
      <c r="AB31" s="255"/>
      <c r="AC31" s="269"/>
      <c r="AE31" s="84"/>
    </row>
    <row r="32" spans="1:32" ht="33" customHeight="1" thickTop="1" thickBot="1" x14ac:dyDescent="0.25">
      <c r="A32" s="497" t="s">
        <v>2147</v>
      </c>
      <c r="B32" s="498">
        <v>7</v>
      </c>
      <c r="C32" s="510">
        <v>7</v>
      </c>
      <c r="D32" s="513">
        <f t="shared" si="4"/>
        <v>0</v>
      </c>
      <c r="E32" s="514">
        <v>0</v>
      </c>
      <c r="F32" s="514"/>
      <c r="G32" s="513">
        <f t="shared" si="0"/>
        <v>7</v>
      </c>
      <c r="H32" s="176"/>
      <c r="I32" s="257"/>
      <c r="J32" s="176"/>
      <c r="K32" s="176"/>
      <c r="L32" s="176"/>
      <c r="M32" s="176"/>
      <c r="N32" s="176"/>
      <c r="O32" s="1"/>
      <c r="P32" s="84"/>
      <c r="Q32" s="257"/>
      <c r="R32" s="84"/>
      <c r="Y32"/>
      <c r="Z32" s="96"/>
      <c r="AB32" s="255"/>
      <c r="AC32" s="269"/>
      <c r="AE32" s="84"/>
    </row>
    <row r="33" spans="1:31" ht="33" customHeight="1" thickTop="1" thickBot="1" x14ac:dyDescent="0.25">
      <c r="A33" s="497" t="s">
        <v>2148</v>
      </c>
      <c r="B33" s="498">
        <v>6</v>
      </c>
      <c r="C33" s="510">
        <v>7</v>
      </c>
      <c r="D33" s="513">
        <f t="shared" si="4"/>
        <v>1</v>
      </c>
      <c r="E33" s="514">
        <v>1</v>
      </c>
      <c r="F33" s="514"/>
      <c r="G33" s="513">
        <f t="shared" si="0"/>
        <v>7</v>
      </c>
      <c r="H33" s="176"/>
      <c r="I33" s="257"/>
      <c r="J33" s="176"/>
      <c r="K33" s="176"/>
      <c r="L33" s="176"/>
      <c r="M33" s="176"/>
      <c r="N33" s="176"/>
      <c r="O33" s="1"/>
      <c r="P33" s="84"/>
      <c r="Q33" s="257"/>
      <c r="R33" s="84"/>
      <c r="Y33"/>
      <c r="Z33" s="96"/>
      <c r="AB33" s="255"/>
      <c r="AC33" s="269"/>
      <c r="AE33" s="84"/>
    </row>
    <row r="34" spans="1:31" ht="33" customHeight="1" thickTop="1" thickBot="1" x14ac:dyDescent="0.25">
      <c r="A34" s="497" t="s">
        <v>2149</v>
      </c>
      <c r="B34" s="498">
        <v>6</v>
      </c>
      <c r="C34" s="510">
        <v>7</v>
      </c>
      <c r="D34" s="513">
        <f t="shared" si="4"/>
        <v>1</v>
      </c>
      <c r="E34" s="514">
        <v>1</v>
      </c>
      <c r="F34" s="514"/>
      <c r="G34" s="513">
        <f t="shared" si="0"/>
        <v>7</v>
      </c>
      <c r="H34" s="176"/>
      <c r="I34" s="257"/>
      <c r="J34" s="176"/>
      <c r="K34" s="176"/>
      <c r="L34" s="176"/>
      <c r="M34" s="176"/>
      <c r="N34" s="176"/>
      <c r="O34" s="1"/>
      <c r="P34" s="84"/>
      <c r="Q34" s="257"/>
      <c r="R34" s="84"/>
      <c r="Y34"/>
      <c r="Z34" s="96"/>
      <c r="AB34" s="255"/>
      <c r="AC34" s="269"/>
      <c r="AE34" s="84"/>
    </row>
    <row r="35" spans="1:31" ht="33" customHeight="1" thickTop="1" thickBot="1" x14ac:dyDescent="0.25">
      <c r="A35" s="497" t="s">
        <v>2150</v>
      </c>
      <c r="B35" s="498">
        <v>5</v>
      </c>
      <c r="C35" s="510">
        <v>8</v>
      </c>
      <c r="D35" s="513">
        <f t="shared" si="4"/>
        <v>3</v>
      </c>
      <c r="E35" s="514">
        <v>3</v>
      </c>
      <c r="F35" s="514"/>
      <c r="G35" s="513">
        <f t="shared" si="0"/>
        <v>8</v>
      </c>
      <c r="H35" s="176"/>
      <c r="I35" s="257"/>
      <c r="J35" s="176"/>
      <c r="K35" s="176"/>
      <c r="L35" s="176"/>
      <c r="M35" s="176"/>
      <c r="N35" s="176"/>
      <c r="O35" s="1"/>
      <c r="P35" s="84"/>
      <c r="Q35" s="257"/>
      <c r="R35" s="84"/>
      <c r="Y35"/>
      <c r="Z35" s="96"/>
      <c r="AB35" s="255"/>
      <c r="AC35" s="269"/>
      <c r="AE35" s="84"/>
    </row>
    <row r="36" spans="1:31" ht="33" customHeight="1" thickTop="1" thickBot="1" x14ac:dyDescent="0.25">
      <c r="A36" s="497" t="s">
        <v>2151</v>
      </c>
      <c r="B36" s="498">
        <v>6</v>
      </c>
      <c r="C36" s="510">
        <v>8</v>
      </c>
      <c r="D36" s="513">
        <f t="shared" si="4"/>
        <v>2</v>
      </c>
      <c r="E36" s="514">
        <v>2</v>
      </c>
      <c r="F36" s="514"/>
      <c r="G36" s="513">
        <f t="shared" si="0"/>
        <v>8</v>
      </c>
      <c r="H36" s="176"/>
      <c r="I36" s="257"/>
      <c r="J36" s="176"/>
      <c r="K36" s="176"/>
      <c r="L36" s="176"/>
      <c r="M36" s="176"/>
      <c r="N36" s="176"/>
      <c r="O36" s="1"/>
      <c r="P36" s="84"/>
      <c r="Q36" s="257"/>
      <c r="R36" s="84"/>
      <c r="Y36"/>
      <c r="Z36" s="96"/>
      <c r="AB36" s="255"/>
      <c r="AC36" s="269"/>
      <c r="AE36" s="84"/>
    </row>
    <row r="37" spans="1:31" ht="33" customHeight="1" thickTop="1" thickBot="1" x14ac:dyDescent="0.25">
      <c r="A37" s="497" t="s">
        <v>172</v>
      </c>
      <c r="B37" s="498">
        <v>6</v>
      </c>
      <c r="C37" s="510">
        <v>7</v>
      </c>
      <c r="D37" s="513">
        <f t="shared" si="4"/>
        <v>1</v>
      </c>
      <c r="E37" s="514">
        <v>1</v>
      </c>
      <c r="F37" s="514"/>
      <c r="G37" s="513">
        <f t="shared" si="0"/>
        <v>7</v>
      </c>
      <c r="H37" s="176"/>
      <c r="I37" s="257"/>
      <c r="J37" s="176"/>
      <c r="K37" s="176"/>
      <c r="L37" s="176"/>
      <c r="M37" s="176"/>
      <c r="N37" s="176"/>
      <c r="O37" s="1"/>
      <c r="P37" s="84"/>
      <c r="Q37" s="257"/>
      <c r="R37" s="84"/>
      <c r="Y37"/>
      <c r="Z37" s="96"/>
      <c r="AB37" s="255"/>
      <c r="AC37" s="269"/>
      <c r="AE37" s="84"/>
    </row>
    <row r="38" spans="1:31" ht="33" customHeight="1" thickTop="1" thickBot="1" x14ac:dyDescent="0.25">
      <c r="A38" s="497" t="s">
        <v>2152</v>
      </c>
      <c r="B38" s="498">
        <v>4</v>
      </c>
      <c r="C38" s="510">
        <v>7</v>
      </c>
      <c r="D38" s="513">
        <f t="shared" si="4"/>
        <v>3</v>
      </c>
      <c r="E38" s="514">
        <v>3</v>
      </c>
      <c r="F38" s="514"/>
      <c r="G38" s="513">
        <f t="shared" si="0"/>
        <v>7</v>
      </c>
      <c r="H38" s="176"/>
      <c r="I38" s="257"/>
      <c r="J38" s="176"/>
      <c r="K38" s="176"/>
      <c r="L38" s="176"/>
      <c r="M38" s="176"/>
      <c r="N38" s="176"/>
      <c r="O38" s="1"/>
      <c r="P38" s="84"/>
      <c r="Q38" s="257"/>
      <c r="R38" s="84"/>
      <c r="Y38"/>
      <c r="Z38" s="96"/>
      <c r="AB38" s="255"/>
      <c r="AC38" s="269"/>
      <c r="AE38" s="84"/>
    </row>
    <row r="39" spans="1:31" ht="33" customHeight="1" thickTop="1" thickBot="1" x14ac:dyDescent="0.25">
      <c r="A39" s="497" t="s">
        <v>175</v>
      </c>
      <c r="B39" s="498">
        <v>5</v>
      </c>
      <c r="C39" s="510">
        <v>7</v>
      </c>
      <c r="D39" s="513">
        <f t="shared" si="4"/>
        <v>2</v>
      </c>
      <c r="E39" s="514">
        <v>2</v>
      </c>
      <c r="F39" s="514"/>
      <c r="G39" s="513">
        <f t="shared" si="0"/>
        <v>7</v>
      </c>
      <c r="H39" s="176"/>
      <c r="I39" s="257"/>
      <c r="J39" s="176"/>
      <c r="K39" s="176"/>
      <c r="L39" s="176"/>
      <c r="M39" s="176"/>
      <c r="N39" s="176"/>
      <c r="O39" s="1"/>
      <c r="P39" s="84"/>
      <c r="Q39" s="257"/>
      <c r="R39" s="84"/>
      <c r="Y39"/>
      <c r="Z39" s="96"/>
      <c r="AB39" s="255"/>
      <c r="AC39" s="269"/>
      <c r="AE39" s="84"/>
    </row>
    <row r="40" spans="1:31" ht="33" customHeight="1" thickTop="1" thickBot="1" x14ac:dyDescent="0.25">
      <c r="A40" s="497" t="s">
        <v>180</v>
      </c>
      <c r="B40" s="498">
        <v>8</v>
      </c>
      <c r="C40" s="510">
        <v>7</v>
      </c>
      <c r="D40" s="513">
        <f t="shared" si="4"/>
        <v>-1</v>
      </c>
      <c r="E40" s="514">
        <v>0</v>
      </c>
      <c r="F40" s="514"/>
      <c r="G40" s="513">
        <f t="shared" si="0"/>
        <v>8</v>
      </c>
      <c r="H40" s="176"/>
      <c r="I40" s="257"/>
      <c r="J40" s="176"/>
      <c r="K40" s="176"/>
      <c r="L40" s="176"/>
      <c r="M40" s="176"/>
      <c r="N40" s="176"/>
      <c r="O40" s="1"/>
      <c r="P40" s="84"/>
      <c r="Q40" s="257"/>
      <c r="R40" s="84"/>
      <c r="Y40"/>
      <c r="Z40" s="96"/>
      <c r="AB40" s="255"/>
      <c r="AC40" s="269"/>
      <c r="AE40" s="84"/>
    </row>
    <row r="41" spans="1:31" ht="33" customHeight="1" thickTop="1" thickBot="1" x14ac:dyDescent="0.25">
      <c r="A41" s="497" t="s">
        <v>184</v>
      </c>
      <c r="B41" s="498">
        <v>7</v>
      </c>
      <c r="C41" s="510">
        <v>7</v>
      </c>
      <c r="D41" s="513">
        <f t="shared" si="4"/>
        <v>0</v>
      </c>
      <c r="E41" s="514">
        <v>0</v>
      </c>
      <c r="F41" s="514"/>
      <c r="G41" s="513">
        <f t="shared" si="0"/>
        <v>7</v>
      </c>
      <c r="H41" s="176"/>
      <c r="I41" s="257"/>
      <c r="J41" s="176"/>
      <c r="K41" s="176"/>
      <c r="L41" s="176"/>
      <c r="M41" s="176"/>
      <c r="N41" s="176"/>
      <c r="O41" s="1"/>
      <c r="P41" s="84"/>
      <c r="Q41" s="257"/>
      <c r="R41" s="84"/>
      <c r="Y41"/>
      <c r="Z41" s="96"/>
      <c r="AB41" s="255"/>
      <c r="AC41" s="269"/>
      <c r="AE41" s="84"/>
    </row>
    <row r="42" spans="1:31" ht="33" customHeight="1" thickTop="1" thickBot="1" x14ac:dyDescent="0.25">
      <c r="A42" s="497" t="s">
        <v>185</v>
      </c>
      <c r="B42" s="498">
        <v>5</v>
      </c>
      <c r="C42" s="510">
        <v>7</v>
      </c>
      <c r="D42" s="513">
        <f t="shared" si="4"/>
        <v>2</v>
      </c>
      <c r="E42" s="514">
        <v>2</v>
      </c>
      <c r="F42" s="514"/>
      <c r="G42" s="513">
        <f t="shared" si="0"/>
        <v>7</v>
      </c>
      <c r="H42" s="176"/>
      <c r="I42" s="257"/>
      <c r="J42" s="176"/>
      <c r="K42" s="176"/>
      <c r="L42" s="176"/>
      <c r="M42" s="176"/>
      <c r="N42" s="176"/>
      <c r="O42" s="1"/>
      <c r="P42" s="84"/>
      <c r="Q42" s="257"/>
      <c r="R42" s="84"/>
      <c r="Y42"/>
      <c r="Z42" s="96"/>
      <c r="AB42" s="255"/>
      <c r="AC42" s="269"/>
      <c r="AE42" s="84"/>
    </row>
    <row r="43" spans="1:31" ht="33" customHeight="1" thickTop="1" thickBot="1" x14ac:dyDescent="0.25">
      <c r="A43" s="497" t="s">
        <v>186</v>
      </c>
      <c r="B43" s="498">
        <v>5</v>
      </c>
      <c r="C43" s="510">
        <v>7</v>
      </c>
      <c r="D43" s="513">
        <f t="shared" si="4"/>
        <v>2</v>
      </c>
      <c r="E43" s="514">
        <v>2</v>
      </c>
      <c r="F43" s="514"/>
      <c r="G43" s="513">
        <f t="shared" si="0"/>
        <v>7</v>
      </c>
      <c r="H43" s="176"/>
      <c r="I43" s="257"/>
      <c r="J43" s="176"/>
      <c r="K43" s="176"/>
      <c r="L43" s="176"/>
      <c r="M43" s="176"/>
      <c r="N43" s="176"/>
      <c r="O43" s="1"/>
      <c r="P43" s="84"/>
      <c r="Q43" s="257"/>
      <c r="R43" s="84"/>
      <c r="Y43"/>
      <c r="Z43" s="96"/>
      <c r="AB43" s="255"/>
      <c r="AC43" s="269"/>
      <c r="AE43" s="84"/>
    </row>
    <row r="44" spans="1:31" ht="33" customHeight="1" thickTop="1" thickBot="1" x14ac:dyDescent="0.25">
      <c r="A44" s="497" t="s">
        <v>2153</v>
      </c>
      <c r="B44" s="498">
        <v>7</v>
      </c>
      <c r="C44" s="510">
        <v>7</v>
      </c>
      <c r="D44" s="513">
        <f t="shared" si="4"/>
        <v>0</v>
      </c>
      <c r="E44" s="514">
        <v>0</v>
      </c>
      <c r="F44" s="514"/>
      <c r="G44" s="513">
        <f t="shared" si="0"/>
        <v>7</v>
      </c>
      <c r="H44" s="176"/>
      <c r="I44" s="257"/>
      <c r="J44" s="176"/>
      <c r="K44" s="176"/>
      <c r="L44" s="176"/>
      <c r="M44" s="176"/>
      <c r="N44" s="176"/>
      <c r="O44" s="1"/>
      <c r="P44" s="84"/>
      <c r="Q44" s="257"/>
      <c r="R44" s="84"/>
      <c r="Y44"/>
      <c r="Z44" s="96"/>
      <c r="AB44" s="255"/>
      <c r="AC44" s="269"/>
      <c r="AE44" s="84"/>
    </row>
    <row r="45" spans="1:31" ht="33" customHeight="1" thickTop="1" thickBot="1" x14ac:dyDescent="0.25">
      <c r="A45" s="497" t="s">
        <v>2154</v>
      </c>
      <c r="B45" s="498">
        <v>5</v>
      </c>
      <c r="C45" s="510">
        <v>7</v>
      </c>
      <c r="D45" s="513">
        <f t="shared" si="4"/>
        <v>2</v>
      </c>
      <c r="E45" s="514">
        <v>2</v>
      </c>
      <c r="F45" s="514"/>
      <c r="G45" s="513">
        <f t="shared" si="0"/>
        <v>7</v>
      </c>
      <c r="H45" s="176"/>
      <c r="I45" s="257"/>
      <c r="J45" s="176"/>
      <c r="K45" s="176"/>
      <c r="L45" s="176"/>
      <c r="M45" s="176"/>
      <c r="N45" s="176"/>
      <c r="O45" s="1"/>
      <c r="P45" s="84"/>
      <c r="Q45" s="257"/>
      <c r="R45" s="84"/>
      <c r="Y45"/>
      <c r="Z45" s="96"/>
      <c r="AB45" s="255"/>
      <c r="AC45" s="269"/>
      <c r="AE45" s="84"/>
    </row>
    <row r="46" spans="1:31" ht="33" customHeight="1" thickTop="1" thickBot="1" x14ac:dyDescent="0.25">
      <c r="A46" s="497" t="s">
        <v>2155</v>
      </c>
      <c r="B46" s="498">
        <v>5</v>
      </c>
      <c r="C46" s="510">
        <v>7</v>
      </c>
      <c r="D46" s="513">
        <f t="shared" si="4"/>
        <v>2</v>
      </c>
      <c r="E46" s="514">
        <v>2</v>
      </c>
      <c r="F46" s="514"/>
      <c r="G46" s="513">
        <f t="shared" si="0"/>
        <v>7</v>
      </c>
      <c r="H46" s="176"/>
      <c r="I46" s="257"/>
      <c r="J46" s="176"/>
      <c r="K46" s="176"/>
      <c r="L46" s="176"/>
      <c r="M46" s="176"/>
      <c r="N46" s="176"/>
      <c r="O46" s="1"/>
      <c r="P46" s="84"/>
      <c r="Q46" s="257"/>
      <c r="R46" s="84"/>
      <c r="Y46"/>
      <c r="Z46" s="96"/>
      <c r="AB46" s="255"/>
      <c r="AC46" s="269"/>
      <c r="AE46" s="84"/>
    </row>
    <row r="47" spans="1:31" ht="33" customHeight="1" thickTop="1" thickBot="1" x14ac:dyDescent="0.25">
      <c r="A47" s="497" t="s">
        <v>2156</v>
      </c>
      <c r="B47" s="498">
        <v>8</v>
      </c>
      <c r="C47" s="510">
        <v>7</v>
      </c>
      <c r="D47" s="513">
        <f t="shared" si="4"/>
        <v>-1</v>
      </c>
      <c r="E47" s="514">
        <v>0</v>
      </c>
      <c r="F47" s="514"/>
      <c r="G47" s="513">
        <f t="shared" si="0"/>
        <v>8</v>
      </c>
      <c r="H47" s="176"/>
      <c r="I47" s="257"/>
      <c r="J47" s="176"/>
      <c r="K47" s="176"/>
      <c r="L47" s="176"/>
      <c r="M47" s="176"/>
      <c r="N47" s="176"/>
      <c r="O47" s="1"/>
      <c r="P47" s="84"/>
      <c r="Q47" s="257"/>
      <c r="R47" s="84"/>
      <c r="Y47"/>
      <c r="Z47" s="96"/>
      <c r="AB47" s="255"/>
      <c r="AC47" s="269"/>
      <c r="AE47" s="84"/>
    </row>
    <row r="48" spans="1:31" ht="33" customHeight="1" thickTop="1" thickBot="1" x14ac:dyDescent="0.25">
      <c r="A48" s="497" t="s">
        <v>195</v>
      </c>
      <c r="B48" s="498">
        <v>6</v>
      </c>
      <c r="C48" s="510">
        <v>7</v>
      </c>
      <c r="D48" s="513">
        <f t="shared" si="4"/>
        <v>1</v>
      </c>
      <c r="E48" s="514">
        <v>1</v>
      </c>
      <c r="F48" s="514"/>
      <c r="G48" s="513">
        <f t="shared" si="0"/>
        <v>7</v>
      </c>
      <c r="H48" s="176"/>
      <c r="I48" s="257"/>
      <c r="J48" s="176"/>
      <c r="K48" s="176"/>
      <c r="L48" s="176"/>
      <c r="M48" s="176"/>
      <c r="N48" s="176"/>
      <c r="O48" s="1"/>
      <c r="P48" s="84"/>
      <c r="Q48" s="257"/>
      <c r="R48" s="84"/>
      <c r="Y48"/>
      <c r="Z48" s="96"/>
      <c r="AB48" s="255"/>
      <c r="AC48" s="269"/>
      <c r="AE48" s="84"/>
    </row>
    <row r="49" spans="1:31" ht="33" customHeight="1" thickTop="1" thickBot="1" x14ac:dyDescent="0.25">
      <c r="A49" s="497" t="s">
        <v>200</v>
      </c>
      <c r="B49" s="498">
        <v>5</v>
      </c>
      <c r="C49" s="510">
        <v>7</v>
      </c>
      <c r="D49" s="513">
        <f t="shared" si="4"/>
        <v>2</v>
      </c>
      <c r="E49" s="514">
        <v>2</v>
      </c>
      <c r="F49" s="514"/>
      <c r="G49" s="513">
        <f t="shared" si="0"/>
        <v>7</v>
      </c>
      <c r="H49" s="176"/>
      <c r="I49" s="257"/>
      <c r="J49" s="176"/>
      <c r="K49" s="176"/>
      <c r="L49" s="176"/>
      <c r="M49" s="176"/>
      <c r="N49" s="176"/>
      <c r="O49" s="1"/>
      <c r="P49" s="84"/>
      <c r="Q49" s="257"/>
      <c r="R49" s="84"/>
      <c r="Y49"/>
      <c r="Z49" s="96"/>
      <c r="AB49" s="255"/>
      <c r="AC49" s="269"/>
      <c r="AE49" s="84"/>
    </row>
    <row r="50" spans="1:31" ht="33" customHeight="1" thickTop="1" thickBot="1" x14ac:dyDescent="0.25">
      <c r="A50" s="497" t="s">
        <v>2157</v>
      </c>
      <c r="B50" s="498">
        <v>7</v>
      </c>
      <c r="C50" s="510">
        <v>7</v>
      </c>
      <c r="D50" s="513">
        <f t="shared" si="4"/>
        <v>0</v>
      </c>
      <c r="E50" s="514">
        <v>0</v>
      </c>
      <c r="F50" s="514"/>
      <c r="G50" s="513">
        <f t="shared" si="0"/>
        <v>7</v>
      </c>
      <c r="H50" s="176"/>
      <c r="I50" s="257"/>
      <c r="J50" s="176"/>
      <c r="K50" s="176"/>
      <c r="L50" s="176"/>
      <c r="M50" s="176"/>
      <c r="N50" s="176"/>
      <c r="O50" s="1"/>
      <c r="P50" s="84"/>
      <c r="Q50" s="257"/>
      <c r="R50" s="84"/>
      <c r="Y50"/>
      <c r="Z50" s="96"/>
      <c r="AB50" s="255"/>
      <c r="AC50" s="269"/>
      <c r="AE50" s="84"/>
    </row>
    <row r="51" spans="1:31" ht="33" customHeight="1" thickTop="1" thickBot="1" x14ac:dyDescent="0.25">
      <c r="A51" s="497" t="s">
        <v>203</v>
      </c>
      <c r="B51" s="498">
        <v>7</v>
      </c>
      <c r="C51" s="510">
        <v>7</v>
      </c>
      <c r="D51" s="513">
        <f t="shared" si="4"/>
        <v>0</v>
      </c>
      <c r="E51" s="514">
        <v>0</v>
      </c>
      <c r="F51" s="514"/>
      <c r="G51" s="513">
        <f t="shared" si="0"/>
        <v>7</v>
      </c>
      <c r="H51" s="176"/>
      <c r="I51" s="257"/>
      <c r="J51" s="176"/>
      <c r="K51" s="176"/>
      <c r="L51" s="176"/>
      <c r="M51" s="176"/>
      <c r="N51" s="176"/>
      <c r="O51" s="1"/>
      <c r="P51" s="84"/>
      <c r="Q51" s="257"/>
      <c r="R51" s="84"/>
      <c r="Y51"/>
      <c r="Z51" s="96"/>
      <c r="AB51" s="255"/>
      <c r="AC51" s="269"/>
      <c r="AE51" s="84"/>
    </row>
    <row r="52" spans="1:31" ht="33" customHeight="1" thickTop="1" thickBot="1" x14ac:dyDescent="0.25">
      <c r="A52" s="497" t="s">
        <v>2158</v>
      </c>
      <c r="B52" s="498">
        <v>5</v>
      </c>
      <c r="C52" s="510">
        <v>7</v>
      </c>
      <c r="D52" s="513">
        <f t="shared" si="4"/>
        <v>2</v>
      </c>
      <c r="E52" s="514">
        <v>2</v>
      </c>
      <c r="F52" s="514"/>
      <c r="G52" s="513">
        <f t="shared" si="0"/>
        <v>7</v>
      </c>
      <c r="H52" s="176"/>
      <c r="I52" s="257"/>
      <c r="J52" s="176"/>
      <c r="K52" s="176"/>
      <c r="L52" s="176"/>
      <c r="M52" s="176"/>
      <c r="N52" s="176"/>
      <c r="O52" s="1"/>
      <c r="P52" s="84"/>
      <c r="Q52" s="257"/>
      <c r="R52" s="84"/>
      <c r="Y52"/>
      <c r="Z52" s="96"/>
      <c r="AB52" s="255"/>
      <c r="AC52" s="269"/>
      <c r="AE52" s="84"/>
    </row>
    <row r="53" spans="1:31" ht="33" customHeight="1" thickTop="1" thickBot="1" x14ac:dyDescent="0.25">
      <c r="A53" s="497" t="s">
        <v>219</v>
      </c>
      <c r="B53" s="498">
        <v>7</v>
      </c>
      <c r="C53" s="510">
        <v>7</v>
      </c>
      <c r="D53" s="513">
        <f t="shared" si="4"/>
        <v>0</v>
      </c>
      <c r="E53" s="514">
        <v>0</v>
      </c>
      <c r="F53" s="514"/>
      <c r="G53" s="513">
        <f t="shared" si="0"/>
        <v>7</v>
      </c>
      <c r="H53" s="176"/>
      <c r="I53" s="257"/>
      <c r="J53" s="176"/>
      <c r="K53" s="176"/>
      <c r="L53" s="176"/>
      <c r="M53" s="176"/>
      <c r="N53" s="176"/>
      <c r="O53" s="1"/>
      <c r="P53" s="84"/>
      <c r="Q53" s="257"/>
      <c r="R53" s="84"/>
      <c r="Y53"/>
      <c r="Z53" s="96"/>
      <c r="AB53" s="255"/>
      <c r="AC53" s="269"/>
      <c r="AE53" s="84"/>
    </row>
    <row r="54" spans="1:31" ht="33" customHeight="1" thickTop="1" thickBot="1" x14ac:dyDescent="0.25">
      <c r="A54" s="584" t="s">
        <v>220</v>
      </c>
      <c r="B54" s="502">
        <v>4</v>
      </c>
      <c r="C54" s="511">
        <v>7</v>
      </c>
      <c r="D54" s="515">
        <f t="shared" si="4"/>
        <v>3</v>
      </c>
      <c r="E54" s="516">
        <v>3</v>
      </c>
      <c r="F54" s="516"/>
      <c r="G54" s="515">
        <f t="shared" si="0"/>
        <v>7</v>
      </c>
      <c r="H54" s="176"/>
      <c r="I54" s="257"/>
      <c r="J54" s="176"/>
      <c r="K54" s="176"/>
      <c r="L54" s="176"/>
      <c r="M54" s="176"/>
      <c r="N54" s="176"/>
      <c r="O54" s="1"/>
      <c r="P54" s="84"/>
      <c r="Q54" s="257"/>
      <c r="R54" s="84"/>
      <c r="Y54"/>
      <c r="Z54" s="96"/>
      <c r="AB54" s="255"/>
      <c r="AC54" s="269"/>
      <c r="AE54" s="84"/>
    </row>
    <row r="55" spans="1:31" ht="33" customHeight="1" thickTop="1" thickBot="1" x14ac:dyDescent="0.25">
      <c r="A55" s="584" t="s">
        <v>226</v>
      </c>
      <c r="B55" s="502">
        <v>4</v>
      </c>
      <c r="C55" s="511">
        <v>7</v>
      </c>
      <c r="D55" s="515">
        <f t="shared" si="4"/>
        <v>3</v>
      </c>
      <c r="E55" s="516">
        <v>3</v>
      </c>
      <c r="F55" s="516"/>
      <c r="G55" s="515">
        <f t="shared" si="0"/>
        <v>7</v>
      </c>
      <c r="H55" s="176"/>
      <c r="I55" s="257"/>
      <c r="J55" s="176"/>
      <c r="K55" s="176"/>
      <c r="L55" s="176"/>
      <c r="M55" s="176"/>
      <c r="N55" s="176"/>
      <c r="O55" s="1"/>
      <c r="P55" s="84"/>
      <c r="Q55" s="257"/>
      <c r="R55" s="84"/>
      <c r="Y55"/>
      <c r="Z55" s="96"/>
      <c r="AB55" s="255"/>
      <c r="AC55" s="269"/>
      <c r="AE55" s="84"/>
    </row>
    <row r="56" spans="1:31" ht="33" customHeight="1" thickTop="1" thickBot="1" x14ac:dyDescent="0.25">
      <c r="A56" s="497" t="s">
        <v>2165</v>
      </c>
      <c r="B56" s="498">
        <v>6</v>
      </c>
      <c r="C56" s="510">
        <v>7</v>
      </c>
      <c r="D56" s="513">
        <f t="shared" si="4"/>
        <v>1</v>
      </c>
      <c r="E56" s="514">
        <v>1</v>
      </c>
      <c r="F56" s="514"/>
      <c r="G56" s="513">
        <f t="shared" si="0"/>
        <v>7</v>
      </c>
      <c r="H56" s="176"/>
      <c r="I56" s="257"/>
      <c r="J56" s="176"/>
      <c r="K56" s="176"/>
      <c r="L56" s="176"/>
      <c r="M56" s="176"/>
      <c r="N56" s="176"/>
      <c r="O56" s="1"/>
      <c r="P56" s="84"/>
      <c r="Q56" s="257"/>
      <c r="R56" s="84"/>
      <c r="Y56"/>
      <c r="Z56" s="96"/>
      <c r="AB56" s="255"/>
      <c r="AC56" s="269"/>
      <c r="AE56" s="84"/>
    </row>
    <row r="57" spans="1:31" ht="33" customHeight="1" thickTop="1" thickBot="1" x14ac:dyDescent="0.25">
      <c r="A57" s="497" t="s">
        <v>2166</v>
      </c>
      <c r="B57" s="498">
        <v>6</v>
      </c>
      <c r="C57" s="510">
        <v>7</v>
      </c>
      <c r="D57" s="513">
        <f t="shared" si="4"/>
        <v>1</v>
      </c>
      <c r="E57" s="514">
        <v>1</v>
      </c>
      <c r="F57" s="514"/>
      <c r="G57" s="513">
        <f t="shared" si="0"/>
        <v>7</v>
      </c>
      <c r="H57" s="176"/>
      <c r="I57" s="257"/>
      <c r="J57" s="176"/>
      <c r="K57" s="176"/>
      <c r="L57" s="176"/>
      <c r="M57" s="176"/>
      <c r="N57" s="176"/>
      <c r="O57" s="1"/>
      <c r="P57" s="84"/>
      <c r="Q57" s="257"/>
      <c r="R57" s="84"/>
      <c r="Y57"/>
      <c r="Z57" s="96"/>
      <c r="AB57" s="255"/>
      <c r="AC57" s="269"/>
      <c r="AE57" s="84"/>
    </row>
    <row r="58" spans="1:31" ht="33" customHeight="1" thickTop="1" thickBot="1" x14ac:dyDescent="0.25">
      <c r="A58" s="497" t="s">
        <v>230</v>
      </c>
      <c r="B58" s="498">
        <v>6</v>
      </c>
      <c r="C58" s="510">
        <v>7</v>
      </c>
      <c r="D58" s="513">
        <f t="shared" si="4"/>
        <v>1</v>
      </c>
      <c r="E58" s="514">
        <v>1</v>
      </c>
      <c r="F58" s="514"/>
      <c r="G58" s="513">
        <f t="shared" si="0"/>
        <v>7</v>
      </c>
      <c r="H58" s="176"/>
      <c r="I58" s="257"/>
      <c r="J58" s="176"/>
      <c r="K58" s="176"/>
      <c r="L58" s="176"/>
      <c r="M58" s="176"/>
      <c r="N58" s="176"/>
      <c r="O58" s="1"/>
      <c r="P58" s="84"/>
      <c r="Q58" s="257"/>
      <c r="R58" s="84"/>
      <c r="Y58"/>
      <c r="Z58" s="96"/>
      <c r="AB58" s="255"/>
      <c r="AC58" s="269"/>
      <c r="AE58" s="84"/>
    </row>
    <row r="59" spans="1:31" ht="33" customHeight="1" thickTop="1" thickBot="1" x14ac:dyDescent="0.25">
      <c r="A59" s="497" t="s">
        <v>232</v>
      </c>
      <c r="B59" s="498">
        <v>5</v>
      </c>
      <c r="C59" s="510">
        <v>7</v>
      </c>
      <c r="D59" s="513">
        <f t="shared" si="4"/>
        <v>2</v>
      </c>
      <c r="E59" s="514">
        <v>2</v>
      </c>
      <c r="F59" s="514"/>
      <c r="G59" s="513">
        <f t="shared" si="0"/>
        <v>7</v>
      </c>
      <c r="H59" s="176"/>
      <c r="I59" s="257"/>
      <c r="J59" s="176"/>
      <c r="K59" s="176"/>
      <c r="L59" s="176"/>
      <c r="M59" s="176"/>
      <c r="N59" s="176"/>
      <c r="O59" s="1"/>
      <c r="P59" s="84"/>
      <c r="Q59" s="257"/>
      <c r="R59" s="84"/>
      <c r="Y59"/>
      <c r="Z59" s="96"/>
      <c r="AB59" s="255"/>
      <c r="AC59" s="269"/>
      <c r="AE59" s="84"/>
    </row>
    <row r="60" spans="1:31" ht="33" customHeight="1" thickTop="1" thickBot="1" x14ac:dyDescent="0.25">
      <c r="A60" s="497" t="s">
        <v>239</v>
      </c>
      <c r="B60" s="498">
        <v>6</v>
      </c>
      <c r="C60" s="510">
        <v>7</v>
      </c>
      <c r="D60" s="513">
        <f t="shared" si="4"/>
        <v>1</v>
      </c>
      <c r="E60" s="514">
        <v>1</v>
      </c>
      <c r="F60" s="514"/>
      <c r="G60" s="513">
        <f t="shared" si="0"/>
        <v>7</v>
      </c>
      <c r="H60" s="176"/>
      <c r="I60" s="257"/>
      <c r="J60" s="176"/>
      <c r="K60" s="176"/>
      <c r="L60" s="176"/>
      <c r="M60" s="176"/>
      <c r="N60" s="176"/>
      <c r="O60" s="1"/>
      <c r="P60" s="84"/>
      <c r="Q60" s="257"/>
      <c r="R60" s="84"/>
      <c r="Y60"/>
      <c r="Z60" s="96"/>
      <c r="AB60" s="255"/>
      <c r="AC60" s="269"/>
      <c r="AE60" s="84"/>
    </row>
    <row r="61" spans="1:31" ht="33" customHeight="1" thickTop="1" thickBot="1" x14ac:dyDescent="0.25">
      <c r="A61" s="497" t="s">
        <v>241</v>
      </c>
      <c r="B61" s="498">
        <v>5</v>
      </c>
      <c r="C61" s="510">
        <v>7</v>
      </c>
      <c r="D61" s="513">
        <f>C61-B61</f>
        <v>2</v>
      </c>
      <c r="E61" s="514">
        <v>2</v>
      </c>
      <c r="F61" s="514"/>
      <c r="G61" s="513">
        <f t="shared" si="0"/>
        <v>7</v>
      </c>
      <c r="H61" s="176"/>
      <c r="I61" s="257"/>
      <c r="J61" s="176"/>
      <c r="K61" s="176"/>
      <c r="L61" s="176"/>
      <c r="M61" s="176"/>
      <c r="N61" s="176"/>
      <c r="O61" s="1"/>
      <c r="P61" s="84"/>
      <c r="Q61" s="257"/>
      <c r="R61" s="84"/>
      <c r="Y61"/>
      <c r="Z61" s="96"/>
      <c r="AB61" s="255"/>
      <c r="AC61" s="269"/>
      <c r="AE61" s="84"/>
    </row>
    <row r="62" spans="1:31" ht="33" customHeight="1" thickTop="1" thickBot="1" x14ac:dyDescent="0.25">
      <c r="A62" s="497" t="s">
        <v>242</v>
      </c>
      <c r="B62" s="498">
        <v>5</v>
      </c>
      <c r="C62" s="510">
        <v>7</v>
      </c>
      <c r="D62" s="513">
        <f t="shared" si="4"/>
        <v>2</v>
      </c>
      <c r="E62" s="514">
        <v>2</v>
      </c>
      <c r="F62" s="514"/>
      <c r="G62" s="513">
        <f t="shared" si="0"/>
        <v>7</v>
      </c>
      <c r="H62" s="176"/>
      <c r="I62" s="257"/>
      <c r="J62" s="176"/>
      <c r="K62" s="176"/>
      <c r="L62" s="176"/>
      <c r="M62" s="176"/>
      <c r="N62" s="176"/>
      <c r="O62" s="1"/>
      <c r="P62" s="84"/>
      <c r="Q62" s="257"/>
      <c r="R62" s="84"/>
      <c r="Y62"/>
      <c r="Z62" s="96"/>
      <c r="AB62" s="255"/>
      <c r="AC62" s="269"/>
      <c r="AE62" s="84"/>
    </row>
    <row r="63" spans="1:31" ht="33" customHeight="1" thickTop="1" thickBot="1" x14ac:dyDescent="0.25">
      <c r="A63" s="497" t="s">
        <v>246</v>
      </c>
      <c r="B63" s="498">
        <v>5</v>
      </c>
      <c r="C63" s="510">
        <v>7</v>
      </c>
      <c r="D63" s="513">
        <f t="shared" si="4"/>
        <v>2</v>
      </c>
      <c r="E63" s="514">
        <v>2</v>
      </c>
      <c r="F63" s="514"/>
      <c r="G63" s="513">
        <f t="shared" si="0"/>
        <v>7</v>
      </c>
      <c r="H63" s="176"/>
      <c r="I63" s="257"/>
      <c r="J63" s="176"/>
      <c r="K63" s="176"/>
      <c r="L63" s="176"/>
      <c r="M63" s="176"/>
      <c r="N63" s="176"/>
      <c r="O63" s="1"/>
      <c r="P63" s="84"/>
      <c r="Q63" s="257"/>
      <c r="R63" s="84"/>
      <c r="Y63"/>
      <c r="Z63" s="96"/>
      <c r="AB63" s="255"/>
      <c r="AC63" s="269"/>
      <c r="AE63" s="84"/>
    </row>
    <row r="64" spans="1:31" ht="33" customHeight="1" thickTop="1" thickBot="1" x14ac:dyDescent="0.25">
      <c r="A64" s="497" t="s">
        <v>247</v>
      </c>
      <c r="B64" s="498">
        <v>5</v>
      </c>
      <c r="C64" s="510">
        <v>7</v>
      </c>
      <c r="D64" s="513">
        <f t="shared" si="4"/>
        <v>2</v>
      </c>
      <c r="E64" s="514">
        <v>2</v>
      </c>
      <c r="F64" s="514"/>
      <c r="G64" s="513">
        <f t="shared" si="0"/>
        <v>7</v>
      </c>
      <c r="H64" s="176"/>
      <c r="I64" s="257"/>
      <c r="J64" s="176"/>
      <c r="K64" s="176"/>
      <c r="L64" s="176"/>
      <c r="M64" s="176"/>
      <c r="N64" s="176"/>
      <c r="O64" s="1"/>
      <c r="P64" s="84"/>
      <c r="Q64" s="257"/>
      <c r="R64" s="84"/>
      <c r="Y64"/>
      <c r="Z64" s="96"/>
      <c r="AB64" s="255"/>
      <c r="AC64" s="269"/>
      <c r="AE64" s="84"/>
    </row>
    <row r="65" spans="1:31" ht="33" customHeight="1" thickTop="1" thickBot="1" x14ac:dyDescent="0.25">
      <c r="A65" s="497" t="s">
        <v>253</v>
      </c>
      <c r="B65" s="498">
        <v>5</v>
      </c>
      <c r="C65" s="510">
        <v>7</v>
      </c>
      <c r="D65" s="513">
        <f t="shared" si="4"/>
        <v>2</v>
      </c>
      <c r="E65" s="514">
        <v>2</v>
      </c>
      <c r="F65" s="514"/>
      <c r="G65" s="513">
        <f t="shared" si="0"/>
        <v>7</v>
      </c>
      <c r="H65" s="176"/>
      <c r="I65" s="257"/>
      <c r="J65" s="176"/>
      <c r="K65" s="176"/>
      <c r="L65" s="176"/>
      <c r="M65" s="176"/>
      <c r="N65" s="176"/>
      <c r="O65" s="1"/>
      <c r="P65" s="84"/>
      <c r="Q65" s="257"/>
      <c r="R65" s="84"/>
      <c r="Y65"/>
      <c r="Z65" s="96"/>
      <c r="AB65" s="255"/>
      <c r="AC65" s="269"/>
      <c r="AE65" s="84"/>
    </row>
    <row r="66" spans="1:31" ht="33" customHeight="1" thickTop="1" thickBot="1" x14ac:dyDescent="0.25">
      <c r="A66" s="497" t="s">
        <v>260</v>
      </c>
      <c r="B66" s="498">
        <v>5</v>
      </c>
      <c r="C66" s="510">
        <v>7</v>
      </c>
      <c r="D66" s="513">
        <f t="shared" si="4"/>
        <v>2</v>
      </c>
      <c r="E66" s="514">
        <v>2</v>
      </c>
      <c r="F66" s="514"/>
      <c r="G66" s="513">
        <f t="shared" si="0"/>
        <v>7</v>
      </c>
      <c r="H66" s="176"/>
      <c r="I66" s="257"/>
      <c r="J66" s="176"/>
      <c r="K66" s="176"/>
      <c r="L66" s="176"/>
      <c r="M66" s="176"/>
      <c r="N66" s="176"/>
      <c r="O66" s="1"/>
      <c r="P66" s="84"/>
      <c r="Q66" s="257"/>
      <c r="R66" s="84"/>
      <c r="Y66"/>
      <c r="Z66" s="96"/>
      <c r="AB66" s="255"/>
      <c r="AC66" s="269"/>
      <c r="AE66" s="84"/>
    </row>
    <row r="67" spans="1:31" ht="33" customHeight="1" thickTop="1" thickBot="1" x14ac:dyDescent="0.25">
      <c r="A67" s="497" t="s">
        <v>267</v>
      </c>
      <c r="B67" s="498">
        <v>5</v>
      </c>
      <c r="C67" s="510">
        <v>7</v>
      </c>
      <c r="D67" s="513">
        <f t="shared" si="4"/>
        <v>2</v>
      </c>
      <c r="E67" s="514">
        <v>2</v>
      </c>
      <c r="F67" s="514"/>
      <c r="G67" s="513">
        <f t="shared" si="0"/>
        <v>7</v>
      </c>
      <c r="H67" s="176"/>
      <c r="I67" s="257"/>
      <c r="J67" s="176"/>
      <c r="K67" s="176"/>
      <c r="L67" s="176"/>
      <c r="M67" s="176"/>
      <c r="N67" s="176"/>
      <c r="O67" s="1"/>
      <c r="P67" s="84"/>
      <c r="Q67" s="257"/>
      <c r="R67" s="84"/>
      <c r="Y67"/>
      <c r="Z67" s="96"/>
      <c r="AB67" s="255"/>
      <c r="AC67" s="269"/>
      <c r="AE67" s="84"/>
    </row>
    <row r="68" spans="1:31" ht="33" customHeight="1" thickTop="1" thickBot="1" x14ac:dyDescent="0.25">
      <c r="A68" s="497" t="s">
        <v>270</v>
      </c>
      <c r="B68" s="498">
        <v>8</v>
      </c>
      <c r="C68" s="510">
        <v>15</v>
      </c>
      <c r="D68" s="513">
        <f t="shared" si="4"/>
        <v>7</v>
      </c>
      <c r="E68" s="514">
        <v>2</v>
      </c>
      <c r="F68" s="514">
        <v>1</v>
      </c>
      <c r="G68" s="513">
        <f t="shared" ref="G68:G86" si="6">E68+B68</f>
        <v>10</v>
      </c>
      <c r="H68" s="176"/>
      <c r="I68" s="365"/>
      <c r="J68" s="257"/>
      <c r="K68" s="257"/>
      <c r="L68" s="257"/>
      <c r="M68" s="257"/>
      <c r="N68" s="176"/>
      <c r="O68" s="1"/>
      <c r="P68" s="84"/>
      <c r="Q68" s="257"/>
      <c r="R68" s="84"/>
      <c r="Y68"/>
      <c r="Z68" s="96"/>
      <c r="AB68" s="255"/>
      <c r="AC68" s="269"/>
      <c r="AE68" s="84"/>
    </row>
    <row r="69" spans="1:31" ht="33" customHeight="1" thickTop="1" thickBot="1" x14ac:dyDescent="0.25">
      <c r="A69" s="497" t="s">
        <v>276</v>
      </c>
      <c r="B69" s="498">
        <v>7</v>
      </c>
      <c r="C69" s="510">
        <v>15</v>
      </c>
      <c r="D69" s="513">
        <f t="shared" si="4"/>
        <v>8</v>
      </c>
      <c r="E69" s="514">
        <v>3</v>
      </c>
      <c r="F69" s="514">
        <v>1</v>
      </c>
      <c r="G69" s="513">
        <f t="shared" si="6"/>
        <v>10</v>
      </c>
      <c r="H69" s="176"/>
      <c r="I69" s="365"/>
      <c r="J69" s="257"/>
      <c r="K69" s="257"/>
      <c r="L69" s="257"/>
      <c r="M69" s="257"/>
      <c r="N69" s="176"/>
      <c r="O69" s="1"/>
      <c r="P69" s="84"/>
      <c r="Q69" s="257"/>
      <c r="R69" s="84"/>
      <c r="Y69"/>
      <c r="Z69" s="96"/>
      <c r="AB69" s="255"/>
      <c r="AC69" s="269"/>
      <c r="AE69" s="84"/>
    </row>
    <row r="70" spans="1:31" ht="33" customHeight="1" thickTop="1" thickBot="1" x14ac:dyDescent="0.25">
      <c r="A70" s="497" t="s">
        <v>281</v>
      </c>
      <c r="B70" s="498">
        <v>6</v>
      </c>
      <c r="C70" s="510">
        <v>15</v>
      </c>
      <c r="D70" s="513">
        <f t="shared" si="4"/>
        <v>9</v>
      </c>
      <c r="E70" s="514">
        <v>4</v>
      </c>
      <c r="F70" s="514">
        <v>2</v>
      </c>
      <c r="G70" s="513">
        <f t="shared" si="6"/>
        <v>10</v>
      </c>
      <c r="H70" s="176"/>
      <c r="I70" s="365"/>
      <c r="J70" s="257"/>
      <c r="K70" s="257"/>
      <c r="L70" s="257"/>
      <c r="M70" s="257"/>
      <c r="N70" s="176"/>
      <c r="O70" s="1"/>
      <c r="P70" s="84"/>
      <c r="Q70" s="257"/>
      <c r="R70" s="84"/>
      <c r="Y70"/>
      <c r="Z70" s="96"/>
      <c r="AB70" s="255"/>
      <c r="AC70" s="269"/>
      <c r="AE70" s="84"/>
    </row>
    <row r="71" spans="1:31" ht="33" customHeight="1" thickTop="1" thickBot="1" x14ac:dyDescent="0.25">
      <c r="A71" s="497" t="s">
        <v>287</v>
      </c>
      <c r="B71" s="498">
        <v>6</v>
      </c>
      <c r="C71" s="510">
        <v>10</v>
      </c>
      <c r="D71" s="513">
        <f t="shared" si="4"/>
        <v>4</v>
      </c>
      <c r="E71" s="514">
        <v>3</v>
      </c>
      <c r="F71" s="514"/>
      <c r="G71" s="513">
        <f t="shared" si="6"/>
        <v>9</v>
      </c>
      <c r="H71" s="176"/>
      <c r="I71" s="365"/>
      <c r="J71" s="257"/>
      <c r="K71" s="257"/>
      <c r="L71" s="257"/>
      <c r="M71" s="257"/>
      <c r="N71" s="176"/>
      <c r="O71" s="1"/>
      <c r="P71" s="84"/>
      <c r="Q71" s="257"/>
      <c r="R71" s="84"/>
      <c r="Y71"/>
      <c r="Z71" s="96"/>
      <c r="AB71" s="255"/>
      <c r="AC71" s="269"/>
      <c r="AE71" s="84"/>
    </row>
    <row r="72" spans="1:31" ht="33" customHeight="1" thickTop="1" thickBot="1" x14ac:dyDescent="0.25">
      <c r="A72" s="497" t="s">
        <v>289</v>
      </c>
      <c r="B72" s="498">
        <v>6</v>
      </c>
      <c r="C72" s="510">
        <v>10</v>
      </c>
      <c r="D72" s="513">
        <f t="shared" ref="D72:D85" si="7">C72-B72</f>
        <v>4</v>
      </c>
      <c r="E72" s="514">
        <v>3</v>
      </c>
      <c r="F72" s="514"/>
      <c r="G72" s="513">
        <f t="shared" si="6"/>
        <v>9</v>
      </c>
      <c r="H72" s="176"/>
      <c r="I72" s="176"/>
      <c r="J72" s="257"/>
      <c r="K72" s="257"/>
      <c r="L72" s="257"/>
      <c r="M72" s="257"/>
      <c r="N72" s="176"/>
      <c r="O72" s="1"/>
      <c r="P72" s="84"/>
      <c r="Q72" s="257"/>
      <c r="R72" s="84"/>
      <c r="Y72"/>
      <c r="Z72" s="96"/>
      <c r="AB72" s="255"/>
      <c r="AC72" s="269"/>
      <c r="AE72" s="84"/>
    </row>
    <row r="73" spans="1:31" ht="33" customHeight="1" thickTop="1" thickBot="1" x14ac:dyDescent="0.25">
      <c r="A73" s="497" t="s">
        <v>296</v>
      </c>
      <c r="B73" s="498">
        <v>6</v>
      </c>
      <c r="C73" s="510">
        <v>10</v>
      </c>
      <c r="D73" s="513">
        <f t="shared" si="7"/>
        <v>4</v>
      </c>
      <c r="E73" s="514">
        <v>3</v>
      </c>
      <c r="F73" s="514"/>
      <c r="G73" s="513">
        <f t="shared" si="6"/>
        <v>9</v>
      </c>
      <c r="H73" s="176"/>
      <c r="I73" s="176"/>
      <c r="J73" s="257"/>
      <c r="K73" s="257"/>
      <c r="L73" s="257"/>
      <c r="M73" s="257"/>
      <c r="N73" s="176"/>
      <c r="O73" s="1"/>
      <c r="P73" s="84"/>
      <c r="Q73" s="257"/>
      <c r="R73" s="84"/>
      <c r="Y73"/>
      <c r="Z73" s="96"/>
      <c r="AB73" s="255"/>
      <c r="AC73" s="269"/>
      <c r="AE73" s="84"/>
    </row>
    <row r="74" spans="1:31" ht="33" customHeight="1" thickTop="1" thickBot="1" x14ac:dyDescent="0.25">
      <c r="A74" s="497" t="s">
        <v>299</v>
      </c>
      <c r="B74" s="498">
        <v>7</v>
      </c>
      <c r="C74" s="510">
        <v>10</v>
      </c>
      <c r="D74" s="513">
        <f t="shared" si="7"/>
        <v>3</v>
      </c>
      <c r="E74" s="514">
        <v>2</v>
      </c>
      <c r="F74" s="514"/>
      <c r="G74" s="513">
        <f t="shared" si="6"/>
        <v>9</v>
      </c>
      <c r="H74" s="176"/>
      <c r="I74" s="176"/>
      <c r="J74" s="257"/>
      <c r="K74" s="257"/>
      <c r="L74" s="257"/>
      <c r="M74" s="257"/>
      <c r="N74" s="176"/>
      <c r="O74" s="1"/>
      <c r="P74" s="84"/>
      <c r="Q74" s="257"/>
      <c r="R74" s="84"/>
      <c r="Y74"/>
      <c r="Z74" s="96"/>
      <c r="AB74" s="255"/>
      <c r="AC74" s="269"/>
      <c r="AE74" s="84"/>
    </row>
    <row r="75" spans="1:31" ht="33" customHeight="1" thickTop="1" thickBot="1" x14ac:dyDescent="0.25">
      <c r="A75" s="497" t="s">
        <v>372</v>
      </c>
      <c r="B75" s="498">
        <v>7</v>
      </c>
      <c r="C75" s="510">
        <v>10</v>
      </c>
      <c r="D75" s="513">
        <f t="shared" si="7"/>
        <v>3</v>
      </c>
      <c r="E75" s="514">
        <v>2</v>
      </c>
      <c r="F75" s="514"/>
      <c r="G75" s="513">
        <f t="shared" si="6"/>
        <v>9</v>
      </c>
      <c r="H75" s="176"/>
      <c r="I75" s="365"/>
      <c r="J75" s="257"/>
      <c r="K75" s="257"/>
      <c r="L75" s="257"/>
      <c r="M75" s="257"/>
      <c r="N75" s="176"/>
      <c r="O75" s="1"/>
      <c r="P75" s="84"/>
      <c r="Q75" s="257"/>
      <c r="R75" s="84"/>
      <c r="Y75"/>
      <c r="Z75" s="96"/>
      <c r="AB75" s="255"/>
      <c r="AC75" s="269"/>
      <c r="AE75" s="84"/>
    </row>
    <row r="76" spans="1:31" ht="33" customHeight="1" thickTop="1" thickBot="1" x14ac:dyDescent="0.25">
      <c r="A76" s="497" t="s">
        <v>377</v>
      </c>
      <c r="B76" s="498">
        <v>6</v>
      </c>
      <c r="C76" s="510">
        <v>10</v>
      </c>
      <c r="D76" s="513">
        <f t="shared" si="7"/>
        <v>4</v>
      </c>
      <c r="E76" s="514">
        <v>3</v>
      </c>
      <c r="F76" s="514"/>
      <c r="G76" s="513">
        <f t="shared" si="6"/>
        <v>9</v>
      </c>
      <c r="H76" s="176"/>
      <c r="I76" s="365"/>
      <c r="J76" s="257"/>
      <c r="K76" s="257"/>
      <c r="L76" s="257"/>
      <c r="M76" s="257"/>
      <c r="N76" s="176"/>
      <c r="O76" s="1"/>
      <c r="P76" s="84"/>
      <c r="Q76" s="257"/>
      <c r="R76" s="84"/>
      <c r="Y76"/>
      <c r="Z76" s="96"/>
      <c r="AB76" s="255"/>
      <c r="AC76" s="269"/>
      <c r="AE76" s="84"/>
    </row>
    <row r="77" spans="1:31" ht="33" customHeight="1" thickTop="1" thickBot="1" x14ac:dyDescent="0.25">
      <c r="A77" s="497" t="s">
        <v>2195</v>
      </c>
      <c r="B77" s="498">
        <v>4</v>
      </c>
      <c r="C77" s="510">
        <v>7</v>
      </c>
      <c r="D77" s="513">
        <f t="shared" si="7"/>
        <v>3</v>
      </c>
      <c r="E77" s="514">
        <v>0</v>
      </c>
      <c r="F77" s="514"/>
      <c r="G77" s="513">
        <f t="shared" si="6"/>
        <v>4</v>
      </c>
      <c r="H77" s="176"/>
      <c r="I77" s="365"/>
      <c r="J77" s="257"/>
      <c r="K77" s="257"/>
      <c r="L77" s="257"/>
      <c r="M77" s="257"/>
      <c r="N77" s="176"/>
      <c r="O77" s="1"/>
      <c r="P77" s="84"/>
      <c r="Q77" s="257"/>
      <c r="R77" s="84"/>
      <c r="Y77"/>
      <c r="Z77" s="96"/>
      <c r="AB77" s="255"/>
      <c r="AC77" s="269"/>
      <c r="AE77" s="84"/>
    </row>
    <row r="78" spans="1:31" ht="33" customHeight="1" thickTop="1" thickBot="1" x14ac:dyDescent="0.25">
      <c r="A78" s="497" t="s">
        <v>386</v>
      </c>
      <c r="B78" s="498">
        <v>5</v>
      </c>
      <c r="C78" s="510">
        <v>13</v>
      </c>
      <c r="D78" s="513">
        <f t="shared" si="7"/>
        <v>8</v>
      </c>
      <c r="E78" s="514">
        <v>4</v>
      </c>
      <c r="F78" s="514"/>
      <c r="G78" s="513">
        <f t="shared" si="6"/>
        <v>9</v>
      </c>
      <c r="H78" s="176"/>
      <c r="I78" s="365"/>
      <c r="J78" s="257"/>
      <c r="K78" s="257"/>
      <c r="L78" s="257"/>
      <c r="M78" s="257"/>
      <c r="N78" s="176"/>
      <c r="O78" s="1"/>
      <c r="P78" s="84"/>
      <c r="Q78" s="257"/>
      <c r="R78" s="84"/>
      <c r="Y78"/>
      <c r="Z78" s="96"/>
      <c r="AB78" s="255"/>
      <c r="AC78" s="269"/>
      <c r="AE78" s="84"/>
    </row>
    <row r="79" spans="1:31" ht="33" customHeight="1" thickTop="1" thickBot="1" x14ac:dyDescent="0.25">
      <c r="A79" s="497" t="s">
        <v>392</v>
      </c>
      <c r="B79" s="498">
        <v>5</v>
      </c>
      <c r="C79" s="510">
        <v>13</v>
      </c>
      <c r="D79" s="513">
        <f t="shared" si="7"/>
        <v>8</v>
      </c>
      <c r="E79" s="514">
        <v>4</v>
      </c>
      <c r="F79" s="514"/>
      <c r="G79" s="513">
        <f t="shared" si="6"/>
        <v>9</v>
      </c>
      <c r="H79" s="176"/>
      <c r="I79" s="365"/>
      <c r="J79" s="257"/>
      <c r="K79" s="257"/>
      <c r="L79" s="257"/>
      <c r="M79" s="257"/>
      <c r="N79" s="176"/>
      <c r="O79" s="1"/>
      <c r="P79" s="84"/>
      <c r="Q79" s="257"/>
      <c r="R79" s="84"/>
      <c r="Y79"/>
      <c r="Z79" s="96"/>
      <c r="AB79" s="255"/>
      <c r="AC79" s="269"/>
      <c r="AE79" s="84"/>
    </row>
    <row r="80" spans="1:31" ht="33" customHeight="1" thickTop="1" thickBot="1" x14ac:dyDescent="0.25">
      <c r="A80" s="585" t="s">
        <v>398</v>
      </c>
      <c r="B80" s="586">
        <v>5</v>
      </c>
      <c r="C80" s="587">
        <v>10</v>
      </c>
      <c r="D80" s="588">
        <f t="shared" si="7"/>
        <v>5</v>
      </c>
      <c r="E80" s="588">
        <v>4</v>
      </c>
      <c r="F80" s="588"/>
      <c r="G80" s="588">
        <f t="shared" si="6"/>
        <v>9</v>
      </c>
      <c r="H80" s="176"/>
      <c r="I80" s="365"/>
      <c r="J80" s="257"/>
      <c r="K80" s="257"/>
      <c r="L80" s="257"/>
      <c r="M80" s="257"/>
      <c r="N80" s="176"/>
      <c r="O80" s="1"/>
      <c r="P80" s="84"/>
      <c r="Q80" s="257"/>
      <c r="R80" s="84"/>
      <c r="Y80"/>
      <c r="Z80" s="96"/>
      <c r="AB80" s="255"/>
      <c r="AC80" s="269"/>
      <c r="AE80" s="84"/>
    </row>
    <row r="81" spans="1:31" ht="33" customHeight="1" thickTop="1" thickBot="1" x14ac:dyDescent="0.25">
      <c r="A81" s="497" t="s">
        <v>402</v>
      </c>
      <c r="B81" s="498">
        <v>8</v>
      </c>
      <c r="C81" s="510">
        <v>15</v>
      </c>
      <c r="D81" s="513">
        <f t="shared" si="7"/>
        <v>7</v>
      </c>
      <c r="E81" s="514">
        <v>1</v>
      </c>
      <c r="F81" s="514"/>
      <c r="G81" s="513">
        <f t="shared" si="6"/>
        <v>9</v>
      </c>
      <c r="H81" s="176"/>
      <c r="I81" s="365"/>
      <c r="J81" s="257"/>
      <c r="K81" s="257"/>
      <c r="L81" s="257"/>
      <c r="M81" s="257"/>
      <c r="N81" s="176"/>
      <c r="O81" s="1"/>
      <c r="P81" s="84"/>
      <c r="Q81" s="257"/>
      <c r="R81" s="84"/>
      <c r="Y81"/>
      <c r="Z81" s="96"/>
      <c r="AB81" s="255"/>
      <c r="AC81" s="269"/>
      <c r="AE81" s="84"/>
    </row>
    <row r="82" spans="1:31" ht="33" customHeight="1" thickTop="1" thickBot="1" x14ac:dyDescent="0.25">
      <c r="A82" s="499" t="s">
        <v>2309</v>
      </c>
      <c r="B82" s="498">
        <v>7</v>
      </c>
      <c r="C82" s="510">
        <v>12</v>
      </c>
      <c r="D82" s="513">
        <f t="shared" si="7"/>
        <v>5</v>
      </c>
      <c r="E82" s="514">
        <v>2</v>
      </c>
      <c r="F82" s="514"/>
      <c r="G82" s="513">
        <f t="shared" si="6"/>
        <v>9</v>
      </c>
      <c r="H82" s="176"/>
      <c r="I82" s="365"/>
      <c r="J82" s="257"/>
      <c r="K82" s="257"/>
      <c r="L82" s="257"/>
      <c r="M82" s="257"/>
      <c r="N82" s="176"/>
      <c r="O82" s="1"/>
      <c r="P82" s="84"/>
      <c r="Q82" s="257"/>
      <c r="R82" s="84"/>
      <c r="Y82"/>
      <c r="Z82" s="96"/>
      <c r="AB82" s="255"/>
      <c r="AC82" s="269"/>
      <c r="AE82" s="84"/>
    </row>
    <row r="83" spans="1:31" ht="33" customHeight="1" thickTop="1" thickBot="1" x14ac:dyDescent="0.25">
      <c r="A83" s="497" t="s">
        <v>412</v>
      </c>
      <c r="B83" s="498">
        <v>5</v>
      </c>
      <c r="C83" s="510">
        <v>7</v>
      </c>
      <c r="D83" s="513">
        <f t="shared" si="7"/>
        <v>2</v>
      </c>
      <c r="E83" s="514">
        <v>4</v>
      </c>
      <c r="F83" s="514"/>
      <c r="G83" s="513">
        <f t="shared" si="6"/>
        <v>9</v>
      </c>
      <c r="H83" s="176"/>
      <c r="I83" s="365"/>
      <c r="J83" s="257"/>
      <c r="K83" s="257"/>
      <c r="L83" s="257"/>
      <c r="M83" s="257"/>
      <c r="N83" s="176"/>
      <c r="O83" s="1"/>
      <c r="P83" s="84"/>
      <c r="Q83" s="257"/>
      <c r="R83" s="84"/>
      <c r="Y83"/>
      <c r="Z83" s="96"/>
      <c r="AB83" s="255"/>
      <c r="AC83" s="269"/>
      <c r="AE83" s="84"/>
    </row>
    <row r="84" spans="1:31" ht="33" customHeight="1" thickTop="1" thickBot="1" x14ac:dyDescent="0.25">
      <c r="A84" s="497" t="s">
        <v>2167</v>
      </c>
      <c r="B84" s="498">
        <v>11</v>
      </c>
      <c r="C84" s="510">
        <v>25</v>
      </c>
      <c r="D84" s="513">
        <f t="shared" si="7"/>
        <v>14</v>
      </c>
      <c r="E84" s="514">
        <v>4</v>
      </c>
      <c r="F84" s="514"/>
      <c r="G84" s="513">
        <f t="shared" si="6"/>
        <v>15</v>
      </c>
      <c r="H84" s="176"/>
      <c r="I84" s="365"/>
      <c r="J84" s="257"/>
      <c r="K84" s="257"/>
      <c r="L84" s="257"/>
      <c r="M84" s="257"/>
      <c r="N84" s="176"/>
      <c r="O84" s="1"/>
      <c r="P84" s="84"/>
      <c r="Q84" s="257"/>
      <c r="R84" s="84"/>
      <c r="Y84"/>
      <c r="Z84" s="96"/>
      <c r="AB84" s="255"/>
      <c r="AC84" s="269"/>
      <c r="AE84" s="84"/>
    </row>
    <row r="85" spans="1:31" ht="33" customHeight="1" thickTop="1" thickBot="1" x14ac:dyDescent="0.25">
      <c r="A85" s="497" t="s">
        <v>2168</v>
      </c>
      <c r="B85" s="498">
        <v>23</v>
      </c>
      <c r="C85" s="510">
        <v>25</v>
      </c>
      <c r="D85" s="513">
        <f t="shared" si="7"/>
        <v>2</v>
      </c>
      <c r="E85" s="514">
        <v>0</v>
      </c>
      <c r="F85" s="514"/>
      <c r="G85" s="513">
        <f t="shared" si="6"/>
        <v>23</v>
      </c>
      <c r="H85" s="176"/>
      <c r="I85" s="365"/>
      <c r="J85" s="257"/>
      <c r="K85" s="257"/>
      <c r="L85" s="257"/>
      <c r="M85" s="257"/>
      <c r="N85" s="176"/>
      <c r="O85" s="1"/>
      <c r="P85" s="84"/>
      <c r="Q85" s="257"/>
      <c r="R85" s="84"/>
      <c r="Y85"/>
      <c r="Z85" s="96"/>
      <c r="AB85" s="255"/>
      <c r="AC85" s="269"/>
      <c r="AE85" s="84"/>
    </row>
    <row r="86" spans="1:31" ht="33" customHeight="1" thickTop="1" thickBot="1" x14ac:dyDescent="0.25">
      <c r="A86" s="500" t="s">
        <v>435</v>
      </c>
      <c r="B86" s="501">
        <v>4</v>
      </c>
      <c r="C86" s="512">
        <v>7</v>
      </c>
      <c r="D86" s="517">
        <f>C86-B86</f>
        <v>3</v>
      </c>
      <c r="E86" s="518">
        <v>4</v>
      </c>
      <c r="F86" s="518"/>
      <c r="G86" s="513">
        <f t="shared" si="6"/>
        <v>8</v>
      </c>
      <c r="H86" s="176"/>
      <c r="I86" s="2169" t="s">
        <v>2372</v>
      </c>
      <c r="J86" s="2170"/>
      <c r="K86" s="2170"/>
      <c r="L86" s="2170"/>
      <c r="M86" s="2170"/>
      <c r="N86" s="2171"/>
      <c r="O86" s="1"/>
      <c r="P86" s="84"/>
      <c r="Q86" s="257"/>
      <c r="R86" s="84"/>
      <c r="Y86"/>
      <c r="Z86" s="96"/>
      <c r="AB86" s="255"/>
      <c r="AC86" s="269"/>
      <c r="AE86" s="84"/>
    </row>
    <row r="87" spans="1:31" ht="33" customHeight="1" thickTop="1" thickBot="1" x14ac:dyDescent="0.25">
      <c r="A87" s="2172" t="s">
        <v>2231</v>
      </c>
      <c r="B87" s="2172"/>
      <c r="C87" s="2172"/>
      <c r="D87" s="2173">
        <f>SUM(D3:D86)</f>
        <v>189</v>
      </c>
      <c r="E87" s="2174">
        <f>SUM(E3:E86)</f>
        <v>140</v>
      </c>
      <c r="F87" s="2174">
        <f>SUM(F3:F86)</f>
        <v>4</v>
      </c>
      <c r="G87" s="2175">
        <f>SUM(G3:G86)</f>
        <v>647</v>
      </c>
      <c r="H87" s="176"/>
      <c r="I87" s="2169">
        <f>F87+N22+N26+N27</f>
        <v>4</v>
      </c>
      <c r="J87" s="2170"/>
      <c r="K87" s="2170"/>
      <c r="L87" s="2170"/>
      <c r="M87" s="2170"/>
      <c r="N87" s="2171"/>
      <c r="O87" s="1"/>
      <c r="P87" s="84"/>
      <c r="Q87" s="257"/>
      <c r="R87" s="84"/>
      <c r="Y87"/>
      <c r="Z87" s="96"/>
      <c r="AB87" s="255"/>
      <c r="AC87" s="269"/>
      <c r="AE87" s="84"/>
    </row>
    <row r="88" spans="1:31" ht="33" customHeight="1" thickTop="1" thickBot="1" x14ac:dyDescent="0.25">
      <c r="A88" s="2173" t="s">
        <v>44</v>
      </c>
      <c r="B88" s="2173"/>
      <c r="C88" s="2173"/>
      <c r="D88" s="2173"/>
      <c r="E88" s="2174"/>
      <c r="F88" s="2174"/>
      <c r="G88" s="2175"/>
      <c r="H88" s="176"/>
      <c r="I88" s="2169"/>
      <c r="J88" s="2170"/>
      <c r="K88" s="2170"/>
      <c r="L88" s="2170"/>
      <c r="M88" s="2170"/>
      <c r="N88" s="2171"/>
      <c r="O88" s="1"/>
      <c r="P88" s="84"/>
      <c r="Q88" s="257"/>
      <c r="R88" s="84"/>
      <c r="Y88"/>
      <c r="Z88" s="96"/>
      <c r="AB88" s="255"/>
      <c r="AC88" s="269"/>
      <c r="AE88" s="84"/>
    </row>
    <row r="89" spans="1:31" ht="13.5" thickTop="1" x14ac:dyDescent="0.2"/>
  </sheetData>
  <mergeCells count="15">
    <mergeCell ref="A1:K1"/>
    <mergeCell ref="I22:K22"/>
    <mergeCell ref="L22:L23"/>
    <mergeCell ref="M22:M23"/>
    <mergeCell ref="O22:O23"/>
    <mergeCell ref="I23:K23"/>
    <mergeCell ref="N22:N23"/>
    <mergeCell ref="I86:N86"/>
    <mergeCell ref="A87:C87"/>
    <mergeCell ref="D87:D88"/>
    <mergeCell ref="E87:E88"/>
    <mergeCell ref="G87:G88"/>
    <mergeCell ref="I87:N88"/>
    <mergeCell ref="A88:C88"/>
    <mergeCell ref="F87:F88"/>
  </mergeCells>
  <pageMargins left="7.874015748031496E-2" right="3.937007874015748E-2" top="0.7" bottom="0.28000000000000003" header="0.12" footer="0.13"/>
  <pageSetup paperSize="9" scale="63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815"/>
  <sheetViews>
    <sheetView tabSelected="1" workbookViewId="0">
      <selection activeCell="A3" sqref="A3"/>
    </sheetView>
  </sheetViews>
  <sheetFormatPr defaultRowHeight="14.25" x14ac:dyDescent="0.2"/>
  <cols>
    <col min="1" max="1" width="14.7109375" style="674" customWidth="1"/>
    <col min="2" max="2" width="35.42578125" style="675" customWidth="1"/>
    <col min="3" max="3" width="22.7109375" style="675" customWidth="1"/>
    <col min="4" max="4" width="25.28515625" style="675" customWidth="1"/>
    <col min="5" max="5" width="39" style="676" customWidth="1"/>
    <col min="6" max="6" width="36.42578125" style="677" customWidth="1"/>
    <col min="7" max="7" width="18.85546875" style="678" customWidth="1"/>
    <col min="8" max="8" width="20.7109375" style="1376" customWidth="1"/>
    <col min="9" max="9" width="21.28515625" style="679" customWidth="1"/>
    <col min="10" max="16384" width="9.140625" style="665"/>
  </cols>
  <sheetData>
    <row r="1" spans="1:9" s="2190" customFormat="1" x14ac:dyDescent="0.2">
      <c r="A1" s="2183" t="s">
        <v>11495</v>
      </c>
      <c r="B1" s="2184"/>
      <c r="C1" s="2185"/>
      <c r="D1" s="2185"/>
      <c r="E1" s="2186"/>
      <c r="F1" s="2185"/>
      <c r="G1" s="2187"/>
      <c r="H1" s="2188"/>
      <c r="I1" s="2189"/>
    </row>
    <row r="2" spans="1:9" s="2190" customFormat="1" x14ac:dyDescent="0.2">
      <c r="A2" s="2183" t="s">
        <v>11496</v>
      </c>
      <c r="B2" s="2184"/>
      <c r="C2" s="2185"/>
      <c r="D2" s="2185"/>
      <c r="E2" s="2186"/>
      <c r="F2" s="2185"/>
      <c r="G2" s="2187"/>
      <c r="H2" s="2188"/>
      <c r="I2" s="2189"/>
    </row>
    <row r="3" spans="1:9" s="2190" customFormat="1" x14ac:dyDescent="0.2">
      <c r="A3" s="2183" t="s">
        <v>11497</v>
      </c>
      <c r="B3" s="2184"/>
      <c r="C3" s="2185"/>
      <c r="D3" s="2185"/>
      <c r="E3" s="2186"/>
      <c r="F3" s="2185"/>
      <c r="G3" s="2187"/>
      <c r="H3" s="2188"/>
      <c r="I3" s="2189"/>
    </row>
    <row r="4" spans="1:9" ht="15" thickBot="1" x14ac:dyDescent="0.25"/>
    <row r="5" spans="1:9" ht="31.5" customHeight="1" thickTop="1" thickBot="1" x14ac:dyDescent="0.25">
      <c r="A5" s="1355" t="s">
        <v>2506</v>
      </c>
      <c r="B5" s="1356" t="s">
        <v>13</v>
      </c>
      <c r="C5" s="1356" t="s">
        <v>2091</v>
      </c>
      <c r="D5" s="1356" t="s">
        <v>2196</v>
      </c>
      <c r="E5" s="1357" t="s">
        <v>2507</v>
      </c>
      <c r="F5" s="1357" t="s">
        <v>2806</v>
      </c>
      <c r="G5" s="1356" t="s">
        <v>2505</v>
      </c>
      <c r="H5" s="1375" t="s">
        <v>3618</v>
      </c>
      <c r="I5" s="1358" t="s">
        <v>11289</v>
      </c>
    </row>
    <row r="6" spans="1:9" ht="31.5" customHeight="1" thickTop="1" x14ac:dyDescent="0.2">
      <c r="A6" s="1349" t="s">
        <v>2531</v>
      </c>
      <c r="B6" s="1350" t="s">
        <v>2532</v>
      </c>
      <c r="C6" s="1351" t="s">
        <v>3917</v>
      </c>
      <c r="D6" s="1350"/>
      <c r="E6" s="1352"/>
      <c r="F6" s="1353" t="s">
        <v>4110</v>
      </c>
      <c r="G6" s="1352" t="s">
        <v>10805</v>
      </c>
      <c r="H6" s="1459" t="s">
        <v>10806</v>
      </c>
      <c r="I6" s="1354"/>
    </row>
    <row r="7" spans="1:9" ht="31.5" customHeight="1" x14ac:dyDescent="0.2">
      <c r="A7" s="819" t="s">
        <v>4093</v>
      </c>
      <c r="B7" s="820" t="s">
        <v>4094</v>
      </c>
      <c r="C7" s="821" t="s">
        <v>3917</v>
      </c>
      <c r="D7" s="820"/>
      <c r="E7" s="821"/>
      <c r="F7" s="822" t="s">
        <v>4110</v>
      </c>
      <c r="G7" s="823" t="s">
        <v>10805</v>
      </c>
      <c r="H7" s="1460" t="s">
        <v>10806</v>
      </c>
      <c r="I7" s="824"/>
    </row>
    <row r="8" spans="1:9" ht="31.5" customHeight="1" x14ac:dyDescent="0.2">
      <c r="A8" s="819" t="s">
        <v>2508</v>
      </c>
      <c r="B8" s="820" t="s">
        <v>2509</v>
      </c>
      <c r="C8" s="821" t="s">
        <v>3917</v>
      </c>
      <c r="D8" s="820"/>
      <c r="E8" s="821"/>
      <c r="F8" s="822" t="s">
        <v>4112</v>
      </c>
      <c r="G8" s="823" t="s">
        <v>10805</v>
      </c>
      <c r="H8" s="1460" t="s">
        <v>10806</v>
      </c>
      <c r="I8" s="824"/>
    </row>
    <row r="9" spans="1:9" ht="31.5" customHeight="1" x14ac:dyDescent="0.2">
      <c r="A9" s="819" t="s">
        <v>2583</v>
      </c>
      <c r="B9" s="820" t="s">
        <v>2584</v>
      </c>
      <c r="C9" s="821" t="s">
        <v>3917</v>
      </c>
      <c r="D9" s="820"/>
      <c r="E9" s="821"/>
      <c r="F9" s="822" t="s">
        <v>4113</v>
      </c>
      <c r="G9" s="823" t="s">
        <v>10805</v>
      </c>
      <c r="H9" s="1460" t="s">
        <v>10806</v>
      </c>
      <c r="I9" s="824"/>
    </row>
    <row r="10" spans="1:9" ht="31.5" customHeight="1" x14ac:dyDescent="0.2">
      <c r="A10" s="819" t="s">
        <v>2510</v>
      </c>
      <c r="B10" s="820" t="s">
        <v>2511</v>
      </c>
      <c r="C10" s="821" t="s">
        <v>3917</v>
      </c>
      <c r="D10" s="820"/>
      <c r="E10" s="821"/>
      <c r="F10" s="822" t="s">
        <v>4114</v>
      </c>
      <c r="G10" s="823" t="s">
        <v>10805</v>
      </c>
      <c r="H10" s="1460" t="s">
        <v>10806</v>
      </c>
      <c r="I10" s="824"/>
    </row>
    <row r="11" spans="1:9" ht="31.5" customHeight="1" x14ac:dyDescent="0.2">
      <c r="A11" s="819" t="s">
        <v>4332</v>
      </c>
      <c r="B11" s="820" t="s">
        <v>4333</v>
      </c>
      <c r="C11" s="821" t="s">
        <v>3917</v>
      </c>
      <c r="D11" s="820"/>
      <c r="E11" s="823"/>
      <c r="F11" s="822" t="s">
        <v>4111</v>
      </c>
      <c r="G11" s="823" t="s">
        <v>10805</v>
      </c>
      <c r="H11" s="1460" t="s">
        <v>10806</v>
      </c>
      <c r="I11" s="824"/>
    </row>
    <row r="12" spans="1:9" ht="31.5" customHeight="1" x14ac:dyDescent="0.2">
      <c r="A12" s="819" t="s">
        <v>2603</v>
      </c>
      <c r="B12" s="820" t="s">
        <v>2604</v>
      </c>
      <c r="C12" s="821" t="s">
        <v>3917</v>
      </c>
      <c r="D12" s="820"/>
      <c r="E12" s="821"/>
      <c r="F12" s="822" t="s">
        <v>4111</v>
      </c>
      <c r="G12" s="823" t="s">
        <v>10805</v>
      </c>
      <c r="H12" s="1460" t="s">
        <v>10806</v>
      </c>
      <c r="I12" s="824"/>
    </row>
    <row r="13" spans="1:9" ht="31.5" customHeight="1" x14ac:dyDescent="0.2">
      <c r="A13" s="819" t="s">
        <v>2512</v>
      </c>
      <c r="B13" s="820" t="s">
        <v>2513</v>
      </c>
      <c r="C13" s="821" t="s">
        <v>3917</v>
      </c>
      <c r="D13" s="820"/>
      <c r="E13" s="821"/>
      <c r="F13" s="822" t="s">
        <v>4110</v>
      </c>
      <c r="G13" s="823" t="s">
        <v>10805</v>
      </c>
      <c r="H13" s="1460" t="s">
        <v>10806</v>
      </c>
      <c r="I13" s="824"/>
    </row>
    <row r="14" spans="1:9" ht="31.5" customHeight="1" x14ac:dyDescent="0.2">
      <c r="A14" s="819" t="s">
        <v>4127</v>
      </c>
      <c r="B14" s="820" t="s">
        <v>2611</v>
      </c>
      <c r="C14" s="821" t="s">
        <v>3917</v>
      </c>
      <c r="D14" s="820"/>
      <c r="E14" s="821"/>
      <c r="F14" s="822" t="s">
        <v>4113</v>
      </c>
      <c r="G14" s="823" t="s">
        <v>10805</v>
      </c>
      <c r="H14" s="1460" t="s">
        <v>10806</v>
      </c>
      <c r="I14" s="824"/>
    </row>
    <row r="15" spans="1:9" ht="31.5" customHeight="1" x14ac:dyDescent="0.2">
      <c r="A15" s="819" t="s">
        <v>2514</v>
      </c>
      <c r="B15" s="820" t="s">
        <v>2515</v>
      </c>
      <c r="C15" s="821" t="s">
        <v>3917</v>
      </c>
      <c r="D15" s="820"/>
      <c r="E15" s="821"/>
      <c r="F15" s="822" t="s">
        <v>4114</v>
      </c>
      <c r="G15" s="823" t="s">
        <v>10805</v>
      </c>
      <c r="H15" s="1460" t="s">
        <v>10806</v>
      </c>
      <c r="I15" s="824"/>
    </row>
    <row r="16" spans="1:9" ht="31.5" customHeight="1" x14ac:dyDescent="0.2">
      <c r="A16" s="819" t="s">
        <v>2644</v>
      </c>
      <c r="B16" s="820" t="s">
        <v>2645</v>
      </c>
      <c r="C16" s="821" t="s">
        <v>3917</v>
      </c>
      <c r="D16" s="820"/>
      <c r="E16" s="821"/>
      <c r="F16" s="822" t="s">
        <v>4112</v>
      </c>
      <c r="G16" s="823" t="s">
        <v>10805</v>
      </c>
      <c r="H16" s="1460" t="s">
        <v>10806</v>
      </c>
      <c r="I16" s="824"/>
    </row>
    <row r="17" spans="1:9" ht="31.5" customHeight="1" x14ac:dyDescent="0.2">
      <c r="A17" s="819" t="s">
        <v>2666</v>
      </c>
      <c r="B17" s="820" t="s">
        <v>2667</v>
      </c>
      <c r="C17" s="821" t="s">
        <v>3917</v>
      </c>
      <c r="D17" s="820"/>
      <c r="E17" s="821" t="s">
        <v>4066</v>
      </c>
      <c r="F17" s="822" t="s">
        <v>4114</v>
      </c>
      <c r="G17" s="823" t="s">
        <v>10805</v>
      </c>
      <c r="H17" s="1460" t="s">
        <v>10806</v>
      </c>
      <c r="I17" s="824"/>
    </row>
    <row r="18" spans="1:9" ht="31.5" customHeight="1" x14ac:dyDescent="0.2">
      <c r="A18" s="819" t="s">
        <v>2516</v>
      </c>
      <c r="B18" s="820" t="s">
        <v>2517</v>
      </c>
      <c r="C18" s="821" t="s">
        <v>3917</v>
      </c>
      <c r="D18" s="820"/>
      <c r="E18" s="821"/>
      <c r="F18" s="822" t="s">
        <v>4110</v>
      </c>
      <c r="G18" s="823" t="s">
        <v>10805</v>
      </c>
      <c r="H18" s="1460" t="s">
        <v>10806</v>
      </c>
      <c r="I18" s="824"/>
    </row>
    <row r="19" spans="1:9" ht="31.5" customHeight="1" x14ac:dyDescent="0.2">
      <c r="A19" s="819" t="s">
        <v>2668</v>
      </c>
      <c r="B19" s="820" t="s">
        <v>2669</v>
      </c>
      <c r="C19" s="820" t="s">
        <v>4086</v>
      </c>
      <c r="D19" s="820"/>
      <c r="E19" s="821" t="s">
        <v>10809</v>
      </c>
      <c r="F19" s="822" t="s">
        <v>10810</v>
      </c>
      <c r="G19" s="823" t="s">
        <v>4472</v>
      </c>
      <c r="H19" s="1460" t="s">
        <v>10808</v>
      </c>
      <c r="I19" s="824"/>
    </row>
    <row r="20" spans="1:9" ht="31.5" customHeight="1" x14ac:dyDescent="0.2">
      <c r="A20" s="819" t="s">
        <v>2518</v>
      </c>
      <c r="B20" s="820" t="s">
        <v>2519</v>
      </c>
      <c r="C20" s="821" t="s">
        <v>3917</v>
      </c>
      <c r="D20" s="820"/>
      <c r="E20" s="821"/>
      <c r="F20" s="822" t="s">
        <v>4113</v>
      </c>
      <c r="G20" s="823" t="s">
        <v>10805</v>
      </c>
      <c r="H20" s="1460" t="s">
        <v>10806</v>
      </c>
      <c r="I20" s="824"/>
    </row>
    <row r="21" spans="1:9" ht="31.5" customHeight="1" x14ac:dyDescent="0.2">
      <c r="A21" s="819" t="s">
        <v>4095</v>
      </c>
      <c r="B21" s="820" t="s">
        <v>4096</v>
      </c>
      <c r="C21" s="821" t="s">
        <v>3917</v>
      </c>
      <c r="D21" s="820"/>
      <c r="E21" s="821"/>
      <c r="F21" s="822" t="s">
        <v>4112</v>
      </c>
      <c r="G21" s="823" t="s">
        <v>10805</v>
      </c>
      <c r="H21" s="1460" t="s">
        <v>10806</v>
      </c>
      <c r="I21" s="824"/>
    </row>
    <row r="22" spans="1:9" ht="31.5" customHeight="1" x14ac:dyDescent="0.2">
      <c r="A22" s="819" t="s">
        <v>2520</v>
      </c>
      <c r="B22" s="820" t="s">
        <v>2521</v>
      </c>
      <c r="C22" s="821" t="s">
        <v>3917</v>
      </c>
      <c r="D22" s="820"/>
      <c r="E22" s="821"/>
      <c r="F22" s="822" t="s">
        <v>4110</v>
      </c>
      <c r="G22" s="823" t="s">
        <v>10805</v>
      </c>
      <c r="H22" s="1460" t="s">
        <v>10806</v>
      </c>
      <c r="I22" s="824"/>
    </row>
    <row r="23" spans="1:9" ht="31.5" customHeight="1" x14ac:dyDescent="0.2">
      <c r="A23" s="819" t="s">
        <v>2699</v>
      </c>
      <c r="B23" s="820" t="s">
        <v>10549</v>
      </c>
      <c r="C23" s="821" t="s">
        <v>3917</v>
      </c>
      <c r="D23" s="820"/>
      <c r="E23" s="821"/>
      <c r="F23" s="822" t="s">
        <v>4111</v>
      </c>
      <c r="G23" s="823" t="s">
        <v>10805</v>
      </c>
      <c r="H23" s="1460" t="s">
        <v>10806</v>
      </c>
      <c r="I23" s="824"/>
    </row>
    <row r="24" spans="1:9" ht="31.5" customHeight="1" x14ac:dyDescent="0.2">
      <c r="A24" s="819" t="s">
        <v>2522</v>
      </c>
      <c r="B24" s="820" t="s">
        <v>2523</v>
      </c>
      <c r="C24" s="821" t="s">
        <v>3917</v>
      </c>
      <c r="D24" s="820"/>
      <c r="E24" s="821"/>
      <c r="F24" s="822" t="s">
        <v>4114</v>
      </c>
      <c r="G24" s="823" t="s">
        <v>10805</v>
      </c>
      <c r="H24" s="1460" t="s">
        <v>10806</v>
      </c>
      <c r="I24" s="824"/>
    </row>
    <row r="25" spans="1:9" ht="31.5" customHeight="1" x14ac:dyDescent="0.2">
      <c r="A25" s="819" t="s">
        <v>2525</v>
      </c>
      <c r="B25" s="820" t="s">
        <v>2526</v>
      </c>
      <c r="C25" s="821" t="s">
        <v>3917</v>
      </c>
      <c r="D25" s="820"/>
      <c r="E25" s="821"/>
      <c r="F25" s="822" t="s">
        <v>4111</v>
      </c>
      <c r="G25" s="823" t="s">
        <v>10805</v>
      </c>
      <c r="H25" s="1460" t="s">
        <v>10806</v>
      </c>
      <c r="I25" s="824"/>
    </row>
    <row r="26" spans="1:9" ht="31.5" customHeight="1" x14ac:dyDescent="0.2">
      <c r="A26" s="819" t="s">
        <v>2724</v>
      </c>
      <c r="B26" s="820" t="s">
        <v>2725</v>
      </c>
      <c r="C26" s="821" t="s">
        <v>3917</v>
      </c>
      <c r="D26" s="820"/>
      <c r="E26" s="821"/>
      <c r="F26" s="822" t="s">
        <v>4113</v>
      </c>
      <c r="G26" s="823" t="s">
        <v>10805</v>
      </c>
      <c r="H26" s="1460" t="s">
        <v>10806</v>
      </c>
      <c r="I26" s="824"/>
    </row>
    <row r="27" spans="1:9" ht="31.5" customHeight="1" x14ac:dyDescent="0.2">
      <c r="A27" s="819" t="s">
        <v>2733</v>
      </c>
      <c r="B27" s="820" t="s">
        <v>2734</v>
      </c>
      <c r="C27" s="821" t="s">
        <v>3917</v>
      </c>
      <c r="D27" s="820"/>
      <c r="E27" s="821" t="s">
        <v>2524</v>
      </c>
      <c r="F27" s="822" t="s">
        <v>10807</v>
      </c>
      <c r="G27" s="823" t="s">
        <v>4472</v>
      </c>
      <c r="H27" s="1460" t="s">
        <v>10808</v>
      </c>
      <c r="I27" s="824"/>
    </row>
    <row r="28" spans="1:9" ht="31.5" customHeight="1" x14ac:dyDescent="0.2">
      <c r="A28" s="819" t="s">
        <v>4722</v>
      </c>
      <c r="B28" s="820" t="s">
        <v>2739</v>
      </c>
      <c r="C28" s="821" t="s">
        <v>3917</v>
      </c>
      <c r="D28" s="820"/>
      <c r="E28" s="821"/>
      <c r="F28" s="822" t="s">
        <v>4111</v>
      </c>
      <c r="G28" s="823" t="s">
        <v>10805</v>
      </c>
      <c r="H28" s="1460" t="s">
        <v>10806</v>
      </c>
      <c r="I28" s="824"/>
    </row>
    <row r="29" spans="1:9" ht="31.5" customHeight="1" x14ac:dyDescent="0.2">
      <c r="A29" s="819" t="s">
        <v>2527</v>
      </c>
      <c r="B29" s="820" t="s">
        <v>2528</v>
      </c>
      <c r="C29" s="821" t="s">
        <v>3917</v>
      </c>
      <c r="D29" s="820"/>
      <c r="E29" s="821"/>
      <c r="F29" s="822" t="s">
        <v>4114</v>
      </c>
      <c r="G29" s="823" t="s">
        <v>10805</v>
      </c>
      <c r="H29" s="1460" t="s">
        <v>10806</v>
      </c>
      <c r="I29" s="824"/>
    </row>
    <row r="30" spans="1:9" ht="31.5" customHeight="1" x14ac:dyDescent="0.2">
      <c r="A30" s="819" t="s">
        <v>4711</v>
      </c>
      <c r="B30" s="820" t="s">
        <v>4712</v>
      </c>
      <c r="C30" s="821" t="s">
        <v>3917</v>
      </c>
      <c r="D30" s="820"/>
      <c r="E30" s="821"/>
      <c r="F30" s="822" t="s">
        <v>4112</v>
      </c>
      <c r="G30" s="823" t="s">
        <v>10805</v>
      </c>
      <c r="H30" s="1460" t="s">
        <v>10806</v>
      </c>
      <c r="I30" s="824"/>
    </row>
    <row r="31" spans="1:9" ht="31.5" customHeight="1" thickBot="1" x14ac:dyDescent="0.25">
      <c r="A31" s="1342" t="s">
        <v>2529</v>
      </c>
      <c r="B31" s="1343" t="s">
        <v>2530</v>
      </c>
      <c r="C31" s="1344" t="s">
        <v>3917</v>
      </c>
      <c r="D31" s="1343"/>
      <c r="E31" s="1344"/>
      <c r="F31" s="1345" t="s">
        <v>4111</v>
      </c>
      <c r="G31" s="1346" t="s">
        <v>10805</v>
      </c>
      <c r="H31" s="1461" t="s">
        <v>10806</v>
      </c>
      <c r="I31" s="1347"/>
    </row>
    <row r="32" spans="1:9" ht="31.5" customHeight="1" thickTop="1" thickBot="1" x14ac:dyDescent="0.25">
      <c r="A32" s="2179" t="s">
        <v>4057</v>
      </c>
      <c r="B32" s="2180"/>
      <c r="C32" s="2180"/>
      <c r="D32" s="2180"/>
      <c r="E32" s="2180"/>
      <c r="F32" s="2180"/>
      <c r="G32" s="2180"/>
      <c r="H32" s="2180"/>
      <c r="I32" s="673">
        <f>ROWS(B6:B31)</f>
        <v>26</v>
      </c>
    </row>
    <row r="33" spans="1:9" ht="31.5" customHeight="1" thickTop="1" x14ac:dyDescent="0.2">
      <c r="A33" s="1359" t="s">
        <v>2534</v>
      </c>
      <c r="B33" s="1360" t="s">
        <v>2535</v>
      </c>
      <c r="C33" s="1353" t="s">
        <v>2533</v>
      </c>
      <c r="D33" s="1360"/>
      <c r="E33" s="1353"/>
      <c r="F33" s="1353" t="s">
        <v>9680</v>
      </c>
      <c r="G33" s="1361" t="s">
        <v>9681</v>
      </c>
      <c r="H33" s="1462" t="s">
        <v>11192</v>
      </c>
      <c r="I33" s="1362"/>
    </row>
    <row r="34" spans="1:9" ht="31.5" customHeight="1" x14ac:dyDescent="0.2">
      <c r="A34" s="1320" t="s">
        <v>2537</v>
      </c>
      <c r="B34" s="1321" t="s">
        <v>9308</v>
      </c>
      <c r="C34" s="822" t="s">
        <v>2533</v>
      </c>
      <c r="D34" s="1321"/>
      <c r="E34" s="822"/>
      <c r="F34" s="822" t="s">
        <v>382</v>
      </c>
      <c r="G34" s="825" t="s">
        <v>4663</v>
      </c>
      <c r="H34" s="1463" t="s">
        <v>3918</v>
      </c>
      <c r="I34" s="826"/>
    </row>
    <row r="35" spans="1:9" ht="31.5" customHeight="1" x14ac:dyDescent="0.2">
      <c r="A35" s="1320" t="s">
        <v>2538</v>
      </c>
      <c r="B35" s="1321" t="s">
        <v>2539</v>
      </c>
      <c r="C35" s="822" t="s">
        <v>2533</v>
      </c>
      <c r="D35" s="1321"/>
      <c r="E35" s="822" t="s">
        <v>9684</v>
      </c>
      <c r="F35" s="822" t="s">
        <v>9685</v>
      </c>
      <c r="G35" s="825" t="s">
        <v>10814</v>
      </c>
      <c r="H35" s="1463" t="s">
        <v>11188</v>
      </c>
      <c r="I35" s="826"/>
    </row>
    <row r="36" spans="1:9" ht="31.5" customHeight="1" x14ac:dyDescent="0.2">
      <c r="A36" s="1320" t="s">
        <v>2540</v>
      </c>
      <c r="B36" s="1321" t="s">
        <v>2541</v>
      </c>
      <c r="C36" s="822" t="s">
        <v>4328</v>
      </c>
      <c r="D36" s="1321"/>
      <c r="E36" s="822"/>
      <c r="F36" s="822" t="s">
        <v>10561</v>
      </c>
      <c r="G36" s="825" t="s">
        <v>10396</v>
      </c>
      <c r="H36" s="1463" t="s">
        <v>10397</v>
      </c>
      <c r="I36" s="1322"/>
    </row>
    <row r="37" spans="1:9" ht="31.5" customHeight="1" x14ac:dyDescent="0.2">
      <c r="A37" s="1320" t="s">
        <v>4198</v>
      </c>
      <c r="B37" s="1321" t="s">
        <v>4199</v>
      </c>
      <c r="C37" s="822" t="s">
        <v>2536</v>
      </c>
      <c r="D37" s="1321"/>
      <c r="E37" s="822"/>
      <c r="F37" s="822" t="s">
        <v>4396</v>
      </c>
      <c r="G37" s="825" t="s">
        <v>4689</v>
      </c>
      <c r="H37" s="1463" t="s">
        <v>4363</v>
      </c>
      <c r="I37" s="826"/>
    </row>
    <row r="38" spans="1:9" ht="31.5" customHeight="1" x14ac:dyDescent="0.2">
      <c r="A38" s="1320" t="s">
        <v>2542</v>
      </c>
      <c r="B38" s="1321" t="s">
        <v>2543</v>
      </c>
      <c r="C38" s="822" t="s">
        <v>2533</v>
      </c>
      <c r="D38" s="1321"/>
      <c r="E38" s="822"/>
      <c r="F38" s="822" t="s">
        <v>2155</v>
      </c>
      <c r="G38" s="825" t="s">
        <v>4664</v>
      </c>
      <c r="H38" s="1463" t="s">
        <v>3919</v>
      </c>
      <c r="I38" s="826"/>
    </row>
    <row r="39" spans="1:9" ht="31.5" customHeight="1" x14ac:dyDescent="0.2">
      <c r="A39" s="1320" t="s">
        <v>2544</v>
      </c>
      <c r="B39" s="1321" t="s">
        <v>2545</v>
      </c>
      <c r="C39" s="822" t="s">
        <v>2533</v>
      </c>
      <c r="D39" s="1321"/>
      <c r="E39" s="822"/>
      <c r="F39" s="822" t="s">
        <v>4327</v>
      </c>
      <c r="G39" s="825" t="s">
        <v>4665</v>
      </c>
      <c r="H39" s="1463" t="s">
        <v>3920</v>
      </c>
      <c r="I39" s="826"/>
    </row>
    <row r="40" spans="1:9" ht="31.5" customHeight="1" x14ac:dyDescent="0.2">
      <c r="A40" s="1320" t="s">
        <v>4157</v>
      </c>
      <c r="B40" s="1321" t="s">
        <v>4158</v>
      </c>
      <c r="C40" s="822" t="s">
        <v>4328</v>
      </c>
      <c r="D40" s="1321"/>
      <c r="E40" s="822"/>
      <c r="F40" s="822" t="s">
        <v>117</v>
      </c>
      <c r="G40" s="825" t="s">
        <v>11096</v>
      </c>
      <c r="H40" s="1463" t="s">
        <v>11107</v>
      </c>
      <c r="I40" s="826"/>
    </row>
    <row r="41" spans="1:9" ht="31.5" customHeight="1" x14ac:dyDescent="0.2">
      <c r="A41" s="1320" t="s">
        <v>2546</v>
      </c>
      <c r="B41" s="1321" t="s">
        <v>2547</v>
      </c>
      <c r="C41" s="822" t="s">
        <v>4328</v>
      </c>
      <c r="D41" s="1321"/>
      <c r="E41" s="822"/>
      <c r="F41" s="822" t="s">
        <v>372</v>
      </c>
      <c r="G41" s="825" t="s">
        <v>4666</v>
      </c>
      <c r="H41" s="1463" t="s">
        <v>3921</v>
      </c>
      <c r="I41" s="826"/>
    </row>
    <row r="42" spans="1:9" ht="31.5" customHeight="1" x14ac:dyDescent="0.2">
      <c r="A42" s="1320" t="s">
        <v>2548</v>
      </c>
      <c r="B42" s="1321" t="s">
        <v>2549</v>
      </c>
      <c r="C42" s="822" t="s">
        <v>4328</v>
      </c>
      <c r="D42" s="1321"/>
      <c r="E42" s="822"/>
      <c r="F42" s="822" t="s">
        <v>4137</v>
      </c>
      <c r="G42" s="825" t="s">
        <v>9164</v>
      </c>
      <c r="H42" s="1463" t="s">
        <v>9161</v>
      </c>
      <c r="I42" s="826"/>
    </row>
    <row r="43" spans="1:9" ht="31.5" customHeight="1" x14ac:dyDescent="0.2">
      <c r="A43" s="1320" t="s">
        <v>2550</v>
      </c>
      <c r="B43" s="1321" t="s">
        <v>2551</v>
      </c>
      <c r="C43" s="822" t="s">
        <v>4328</v>
      </c>
      <c r="D43" s="1321"/>
      <c r="E43" s="822"/>
      <c r="F43" s="822" t="s">
        <v>4136</v>
      </c>
      <c r="G43" s="825" t="s">
        <v>11166</v>
      </c>
      <c r="H43" s="1463" t="s">
        <v>11167</v>
      </c>
      <c r="I43" s="826"/>
    </row>
    <row r="44" spans="1:9" ht="31.5" customHeight="1" x14ac:dyDescent="0.2">
      <c r="A44" s="1320" t="s">
        <v>2552</v>
      </c>
      <c r="B44" s="1321" t="s">
        <v>2553</v>
      </c>
      <c r="C44" s="822" t="s">
        <v>4328</v>
      </c>
      <c r="D44" s="1321"/>
      <c r="E44" s="822"/>
      <c r="F44" s="822" t="s">
        <v>9397</v>
      </c>
      <c r="G44" s="825" t="s">
        <v>11168</v>
      </c>
      <c r="H44" s="1463" t="s">
        <v>11169</v>
      </c>
      <c r="I44" s="826"/>
    </row>
    <row r="45" spans="1:9" ht="31.5" customHeight="1" x14ac:dyDescent="0.2">
      <c r="A45" s="1320" t="s">
        <v>4200</v>
      </c>
      <c r="B45" s="1321" t="s">
        <v>4201</v>
      </c>
      <c r="C45" s="822" t="s">
        <v>2536</v>
      </c>
      <c r="D45" s="1321"/>
      <c r="E45" s="822"/>
      <c r="F45" s="822" t="s">
        <v>11384</v>
      </c>
      <c r="G45" s="825" t="s">
        <v>11379</v>
      </c>
      <c r="H45" s="1463" t="s">
        <v>11380</v>
      </c>
      <c r="I45" s="826"/>
    </row>
    <row r="46" spans="1:9" ht="31.5" customHeight="1" x14ac:dyDescent="0.2">
      <c r="A46" s="1320" t="s">
        <v>4202</v>
      </c>
      <c r="B46" s="1321" t="s">
        <v>4203</v>
      </c>
      <c r="C46" s="822" t="s">
        <v>2536</v>
      </c>
      <c r="D46" s="1321"/>
      <c r="E46" s="822"/>
      <c r="F46" s="822" t="s">
        <v>11020</v>
      </c>
      <c r="G46" s="825" t="s">
        <v>11021</v>
      </c>
      <c r="H46" s="1463" t="s">
        <v>11200</v>
      </c>
      <c r="I46" s="826"/>
    </row>
    <row r="47" spans="1:9" ht="31.5" customHeight="1" x14ac:dyDescent="0.2">
      <c r="A47" s="1320" t="s">
        <v>2554</v>
      </c>
      <c r="B47" s="1321" t="s">
        <v>2555</v>
      </c>
      <c r="C47" s="822" t="s">
        <v>4328</v>
      </c>
      <c r="D47" s="1321"/>
      <c r="E47" s="822"/>
      <c r="F47" s="822" t="s">
        <v>9682</v>
      </c>
      <c r="G47" s="825" t="s">
        <v>11170</v>
      </c>
      <c r="H47" s="1463" t="s">
        <v>11192</v>
      </c>
      <c r="I47" s="826"/>
    </row>
    <row r="48" spans="1:9" ht="31.5" customHeight="1" x14ac:dyDescent="0.2">
      <c r="A48" s="1320" t="s">
        <v>2556</v>
      </c>
      <c r="B48" s="1321" t="s">
        <v>2557</v>
      </c>
      <c r="C48" s="822" t="s">
        <v>4328</v>
      </c>
      <c r="D48" s="1321"/>
      <c r="E48" s="822"/>
      <c r="F48" s="822" t="s">
        <v>110</v>
      </c>
      <c r="G48" s="825" t="s">
        <v>4667</v>
      </c>
      <c r="H48" s="1463" t="s">
        <v>3922</v>
      </c>
      <c r="I48" s="826"/>
    </row>
    <row r="49" spans="1:9" ht="31.5" customHeight="1" x14ac:dyDescent="0.2">
      <c r="A49" s="1320" t="s">
        <v>4372</v>
      </c>
      <c r="B49" s="1321" t="s">
        <v>4373</v>
      </c>
      <c r="C49" s="822" t="s">
        <v>4385</v>
      </c>
      <c r="D49" s="1321"/>
      <c r="E49" s="825"/>
      <c r="F49" s="822" t="s">
        <v>9474</v>
      </c>
      <c r="G49" s="825" t="s">
        <v>9475</v>
      </c>
      <c r="H49" s="1463" t="s">
        <v>11215</v>
      </c>
      <c r="I49" s="826"/>
    </row>
    <row r="50" spans="1:9" ht="31.5" customHeight="1" x14ac:dyDescent="0.2">
      <c r="A50" s="1320" t="s">
        <v>2558</v>
      </c>
      <c r="B50" s="1321" t="s">
        <v>2559</v>
      </c>
      <c r="C50" s="822" t="s">
        <v>2533</v>
      </c>
      <c r="D50" s="1321"/>
      <c r="E50" s="822"/>
      <c r="F50" s="822" t="s">
        <v>125</v>
      </c>
      <c r="G50" s="825" t="s">
        <v>11025</v>
      </c>
      <c r="H50" s="1463" t="s">
        <v>11216</v>
      </c>
      <c r="I50" s="826"/>
    </row>
    <row r="51" spans="1:9" ht="31.5" customHeight="1" x14ac:dyDescent="0.2">
      <c r="A51" s="1320" t="s">
        <v>2560</v>
      </c>
      <c r="B51" s="1321" t="s">
        <v>2561</v>
      </c>
      <c r="C51" s="822" t="s">
        <v>2533</v>
      </c>
      <c r="D51" s="1321"/>
      <c r="E51" s="822"/>
      <c r="F51" s="822" t="s">
        <v>195</v>
      </c>
      <c r="G51" s="825" t="s">
        <v>4473</v>
      </c>
      <c r="H51" s="1463" t="s">
        <v>4474</v>
      </c>
      <c r="I51" s="826"/>
    </row>
    <row r="52" spans="1:9" ht="31.5" customHeight="1" x14ac:dyDescent="0.2">
      <c r="A52" s="1320" t="s">
        <v>2562</v>
      </c>
      <c r="B52" s="1321" t="s">
        <v>2563</v>
      </c>
      <c r="C52" s="822" t="s">
        <v>2533</v>
      </c>
      <c r="D52" s="1321"/>
      <c r="E52" s="822"/>
      <c r="F52" s="822" t="s">
        <v>10817</v>
      </c>
      <c r="G52" s="825" t="s">
        <v>11171</v>
      </c>
      <c r="H52" s="1463" t="s">
        <v>11172</v>
      </c>
      <c r="I52" s="826"/>
    </row>
    <row r="53" spans="1:9" ht="31.5" customHeight="1" x14ac:dyDescent="0.2">
      <c r="A53" s="1320" t="s">
        <v>2564</v>
      </c>
      <c r="B53" s="1321" t="s">
        <v>2565</v>
      </c>
      <c r="C53" s="822" t="s">
        <v>4328</v>
      </c>
      <c r="D53" s="1321"/>
      <c r="E53" s="822"/>
      <c r="F53" s="822" t="s">
        <v>9670</v>
      </c>
      <c r="G53" s="825" t="s">
        <v>9671</v>
      </c>
      <c r="H53" s="1463" t="s">
        <v>11192</v>
      </c>
      <c r="I53" s="826"/>
    </row>
    <row r="54" spans="1:9" ht="31.5" customHeight="1" x14ac:dyDescent="0.2">
      <c r="A54" s="1320" t="s">
        <v>2566</v>
      </c>
      <c r="B54" s="1321" t="s">
        <v>2567</v>
      </c>
      <c r="C54" s="822" t="s">
        <v>4328</v>
      </c>
      <c r="D54" s="1321"/>
      <c r="E54" s="822"/>
      <c r="F54" s="822" t="s">
        <v>9674</v>
      </c>
      <c r="G54" s="825" t="s">
        <v>9675</v>
      </c>
      <c r="H54" s="1463" t="s">
        <v>11192</v>
      </c>
      <c r="I54" s="826"/>
    </row>
    <row r="55" spans="1:9" ht="31.5" customHeight="1" x14ac:dyDescent="0.2">
      <c r="A55" s="1320" t="s">
        <v>2568</v>
      </c>
      <c r="B55" s="1321" t="s">
        <v>4431</v>
      </c>
      <c r="C55" s="822" t="s">
        <v>4328</v>
      </c>
      <c r="D55" s="1321"/>
      <c r="E55" s="822"/>
      <c r="F55" s="822" t="s">
        <v>9676</v>
      </c>
      <c r="G55" s="825" t="s">
        <v>9677</v>
      </c>
      <c r="H55" s="1463" t="s">
        <v>11192</v>
      </c>
      <c r="I55" s="826"/>
    </row>
    <row r="56" spans="1:9" s="1373" customFormat="1" ht="31.5" customHeight="1" x14ac:dyDescent="0.2">
      <c r="A56" s="1320" t="s">
        <v>4204</v>
      </c>
      <c r="B56" s="1321" t="s">
        <v>4205</v>
      </c>
      <c r="C56" s="822" t="s">
        <v>4275</v>
      </c>
      <c r="D56" s="1321"/>
      <c r="E56" s="822" t="s">
        <v>10816</v>
      </c>
      <c r="F56" s="822" t="s">
        <v>9691</v>
      </c>
      <c r="G56" s="825" t="s">
        <v>11221</v>
      </c>
      <c r="H56" s="1463" t="s">
        <v>11189</v>
      </c>
      <c r="I56" s="826"/>
    </row>
    <row r="57" spans="1:9" ht="31.5" customHeight="1" x14ac:dyDescent="0.2">
      <c r="A57" s="1320" t="s">
        <v>2569</v>
      </c>
      <c r="B57" s="1321" t="s">
        <v>2570</v>
      </c>
      <c r="C57" s="822" t="s">
        <v>2536</v>
      </c>
      <c r="D57" s="1321"/>
      <c r="E57" s="822"/>
      <c r="F57" s="822" t="s">
        <v>4358</v>
      </c>
      <c r="G57" s="825" t="s">
        <v>4669</v>
      </c>
      <c r="H57" s="1463" t="s">
        <v>4359</v>
      </c>
      <c r="I57" s="826"/>
    </row>
    <row r="58" spans="1:9" ht="31.5" customHeight="1" x14ac:dyDescent="0.2">
      <c r="A58" s="1320" t="s">
        <v>4206</v>
      </c>
      <c r="B58" s="1321" t="s">
        <v>4207</v>
      </c>
      <c r="C58" s="822" t="s">
        <v>2536</v>
      </c>
      <c r="D58" s="1321"/>
      <c r="E58" s="822"/>
      <c r="F58" s="822" t="s">
        <v>4398</v>
      </c>
      <c r="G58" s="825" t="s">
        <v>4689</v>
      </c>
      <c r="H58" s="1463" t="s">
        <v>4363</v>
      </c>
      <c r="I58" s="826"/>
    </row>
    <row r="59" spans="1:9" ht="31.5" customHeight="1" x14ac:dyDescent="0.2">
      <c r="A59" s="1320" t="s">
        <v>2571</v>
      </c>
      <c r="B59" s="1321" t="s">
        <v>2572</v>
      </c>
      <c r="C59" s="822" t="s">
        <v>2533</v>
      </c>
      <c r="D59" s="1321"/>
      <c r="E59" s="822"/>
      <c r="F59" s="822" t="s">
        <v>226</v>
      </c>
      <c r="G59" s="825" t="s">
        <v>4663</v>
      </c>
      <c r="H59" s="1463" t="s">
        <v>3918</v>
      </c>
      <c r="I59" s="826"/>
    </row>
    <row r="60" spans="1:9" ht="31.5" customHeight="1" x14ac:dyDescent="0.2">
      <c r="A60" s="1320" t="s">
        <v>4399</v>
      </c>
      <c r="B60" s="1321" t="s">
        <v>4400</v>
      </c>
      <c r="C60" s="822" t="s">
        <v>4164</v>
      </c>
      <c r="D60" s="1321"/>
      <c r="E60" s="825"/>
      <c r="F60" s="822" t="s">
        <v>11173</v>
      </c>
      <c r="G60" s="825" t="s">
        <v>11174</v>
      </c>
      <c r="H60" s="1463" t="s">
        <v>11175</v>
      </c>
      <c r="I60" s="826"/>
    </row>
    <row r="61" spans="1:9" ht="31.5" customHeight="1" x14ac:dyDescent="0.2">
      <c r="A61" s="1320" t="s">
        <v>2573</v>
      </c>
      <c r="B61" s="1321" t="s">
        <v>2574</v>
      </c>
      <c r="C61" s="822" t="s">
        <v>4328</v>
      </c>
      <c r="D61" s="1321"/>
      <c r="E61" s="822"/>
      <c r="F61" s="822" t="s">
        <v>120</v>
      </c>
      <c r="G61" s="825" t="s">
        <v>4670</v>
      </c>
      <c r="H61" s="1463" t="s">
        <v>3920</v>
      </c>
      <c r="I61" s="826"/>
    </row>
    <row r="62" spans="1:9" ht="31.5" customHeight="1" x14ac:dyDescent="0.2">
      <c r="A62" s="1320" t="s">
        <v>2575</v>
      </c>
      <c r="B62" s="1321" t="s">
        <v>2576</v>
      </c>
      <c r="C62" s="822" t="s">
        <v>4328</v>
      </c>
      <c r="D62" s="1321"/>
      <c r="E62" s="822"/>
      <c r="F62" s="822" t="s">
        <v>10552</v>
      </c>
      <c r="G62" s="825" t="s">
        <v>10553</v>
      </c>
      <c r="H62" s="1463" t="s">
        <v>11176</v>
      </c>
      <c r="I62" s="826"/>
    </row>
    <row r="63" spans="1:9" ht="31.5" customHeight="1" x14ac:dyDescent="0.2">
      <c r="A63" s="1320" t="s">
        <v>2577</v>
      </c>
      <c r="B63" s="1321" t="s">
        <v>2578</v>
      </c>
      <c r="C63" s="822" t="s">
        <v>2533</v>
      </c>
      <c r="D63" s="1321"/>
      <c r="E63" s="822"/>
      <c r="F63" s="822" t="s">
        <v>172</v>
      </c>
      <c r="G63" s="825" t="s">
        <v>10818</v>
      </c>
      <c r="H63" s="1463" t="s">
        <v>10819</v>
      </c>
      <c r="I63" s="826"/>
    </row>
    <row r="64" spans="1:9" ht="31.5" customHeight="1" x14ac:dyDescent="0.2">
      <c r="A64" s="1320" t="s">
        <v>2579</v>
      </c>
      <c r="B64" s="1321" t="s">
        <v>2580</v>
      </c>
      <c r="C64" s="822" t="s">
        <v>2533</v>
      </c>
      <c r="D64" s="1321"/>
      <c r="E64" s="822"/>
      <c r="F64" s="822" t="s">
        <v>185</v>
      </c>
      <c r="G64" s="825" t="s">
        <v>4671</v>
      </c>
      <c r="H64" s="1463" t="s">
        <v>3923</v>
      </c>
      <c r="I64" s="826"/>
    </row>
    <row r="65" spans="1:9" ht="31.5" customHeight="1" x14ac:dyDescent="0.2">
      <c r="A65" s="1320" t="s">
        <v>2581</v>
      </c>
      <c r="B65" s="1321" t="s">
        <v>2582</v>
      </c>
      <c r="C65" s="822" t="s">
        <v>2533</v>
      </c>
      <c r="D65" s="1321"/>
      <c r="E65" s="822"/>
      <c r="F65" s="822" t="s">
        <v>296</v>
      </c>
      <c r="G65" s="825" t="s">
        <v>9478</v>
      </c>
      <c r="H65" s="1463" t="s">
        <v>9664</v>
      </c>
      <c r="I65" s="826"/>
    </row>
    <row r="66" spans="1:9" ht="31.5" customHeight="1" x14ac:dyDescent="0.2">
      <c r="A66" s="1320" t="s">
        <v>2585</v>
      </c>
      <c r="B66" s="1321" t="s">
        <v>2586</v>
      </c>
      <c r="C66" s="822" t="s">
        <v>2533</v>
      </c>
      <c r="D66" s="1321"/>
      <c r="E66" s="822"/>
      <c r="F66" s="822" t="s">
        <v>9678</v>
      </c>
      <c r="G66" s="825" t="s">
        <v>9679</v>
      </c>
      <c r="H66" s="1463" t="s">
        <v>11192</v>
      </c>
      <c r="I66" s="826"/>
    </row>
    <row r="67" spans="1:9" ht="31.5" customHeight="1" x14ac:dyDescent="0.2">
      <c r="A67" s="1320" t="s">
        <v>2587</v>
      </c>
      <c r="B67" s="1321" t="s">
        <v>2588</v>
      </c>
      <c r="C67" s="822" t="s">
        <v>4328</v>
      </c>
      <c r="D67" s="1321"/>
      <c r="E67" s="822"/>
      <c r="F67" s="822" t="s">
        <v>200</v>
      </c>
      <c r="G67" s="825" t="s">
        <v>4672</v>
      </c>
      <c r="H67" s="1463" t="s">
        <v>3924</v>
      </c>
      <c r="I67" s="826"/>
    </row>
    <row r="68" spans="1:9" ht="31.5" customHeight="1" x14ac:dyDescent="0.2">
      <c r="A68" s="1320" t="s">
        <v>2589</v>
      </c>
      <c r="B68" s="1321" t="s">
        <v>2590</v>
      </c>
      <c r="C68" s="822" t="s">
        <v>4328</v>
      </c>
      <c r="D68" s="1321"/>
      <c r="E68" s="822"/>
      <c r="F68" s="822" t="s">
        <v>154</v>
      </c>
      <c r="G68" s="825" t="s">
        <v>4663</v>
      </c>
      <c r="H68" s="1463" t="s">
        <v>3918</v>
      </c>
      <c r="I68" s="826"/>
    </row>
    <row r="69" spans="1:9" ht="31.5" customHeight="1" x14ac:dyDescent="0.2">
      <c r="A69" s="1320" t="s">
        <v>4208</v>
      </c>
      <c r="B69" s="1321" t="s">
        <v>4209</v>
      </c>
      <c r="C69" s="822" t="s">
        <v>2536</v>
      </c>
      <c r="D69" s="1321"/>
      <c r="E69" s="822"/>
      <c r="F69" s="822" t="s">
        <v>4408</v>
      </c>
      <c r="G69" s="825" t="s">
        <v>9298</v>
      </c>
      <c r="H69" s="1463" t="s">
        <v>11177</v>
      </c>
      <c r="I69" s="826"/>
    </row>
    <row r="70" spans="1:9" ht="31.5" customHeight="1" x14ac:dyDescent="0.2">
      <c r="A70" s="1320" t="s">
        <v>4401</v>
      </c>
      <c r="B70" s="1321" t="s">
        <v>4402</v>
      </c>
      <c r="C70" s="822" t="s">
        <v>4165</v>
      </c>
      <c r="D70" s="1321"/>
      <c r="E70" s="825"/>
      <c r="F70" s="822" t="s">
        <v>11178</v>
      </c>
      <c r="G70" s="825" t="s">
        <v>11179</v>
      </c>
      <c r="H70" s="1463" t="s">
        <v>11180</v>
      </c>
      <c r="I70" s="826"/>
    </row>
    <row r="71" spans="1:9" ht="31.5" customHeight="1" x14ac:dyDescent="0.2">
      <c r="A71" s="1320" t="s">
        <v>2591</v>
      </c>
      <c r="B71" s="1321" t="s">
        <v>2592</v>
      </c>
      <c r="C71" s="822" t="s">
        <v>4275</v>
      </c>
      <c r="D71" s="1321"/>
      <c r="E71" s="822"/>
      <c r="F71" s="822" t="s">
        <v>4360</v>
      </c>
      <c r="G71" s="825" t="s">
        <v>4673</v>
      </c>
      <c r="H71" s="1463" t="s">
        <v>4361</v>
      </c>
      <c r="I71" s="826"/>
    </row>
    <row r="72" spans="1:9" ht="31.5" customHeight="1" x14ac:dyDescent="0.2">
      <c r="A72" s="1320" t="s">
        <v>4403</v>
      </c>
      <c r="B72" s="1321" t="s">
        <v>4404</v>
      </c>
      <c r="C72" s="822" t="s">
        <v>4165</v>
      </c>
      <c r="D72" s="1321"/>
      <c r="E72" s="825"/>
      <c r="F72" s="822" t="s">
        <v>11181</v>
      </c>
      <c r="G72" s="825" t="s">
        <v>11182</v>
      </c>
      <c r="H72" s="1463" t="s">
        <v>11183</v>
      </c>
      <c r="I72" s="826"/>
    </row>
    <row r="73" spans="1:9" ht="31.5" customHeight="1" x14ac:dyDescent="0.2">
      <c r="A73" s="1320" t="s">
        <v>2593</v>
      </c>
      <c r="B73" s="1321" t="s">
        <v>2594</v>
      </c>
      <c r="C73" s="822" t="s">
        <v>2536</v>
      </c>
      <c r="D73" s="1321"/>
      <c r="E73" s="822"/>
      <c r="F73" s="822" t="s">
        <v>4304</v>
      </c>
      <c r="G73" s="825" t="s">
        <v>4674</v>
      </c>
      <c r="H73" s="1463" t="s">
        <v>11184</v>
      </c>
      <c r="I73" s="826"/>
    </row>
    <row r="74" spans="1:9" ht="31.5" customHeight="1" x14ac:dyDescent="0.2">
      <c r="A74" s="1320" t="s">
        <v>2595</v>
      </c>
      <c r="B74" s="1321" t="s">
        <v>2596</v>
      </c>
      <c r="C74" s="822" t="s">
        <v>2536</v>
      </c>
      <c r="D74" s="1321"/>
      <c r="E74" s="822"/>
      <c r="F74" s="822" t="s">
        <v>1811</v>
      </c>
      <c r="G74" s="825" t="s">
        <v>11185</v>
      </c>
      <c r="H74" s="1463" t="s">
        <v>4361</v>
      </c>
      <c r="I74" s="826"/>
    </row>
    <row r="75" spans="1:9" ht="31.5" customHeight="1" x14ac:dyDescent="0.2">
      <c r="A75" s="1320" t="s">
        <v>4159</v>
      </c>
      <c r="B75" s="1321" t="s">
        <v>4160</v>
      </c>
      <c r="C75" s="822" t="s">
        <v>2536</v>
      </c>
      <c r="D75" s="1321"/>
      <c r="E75" s="822"/>
      <c r="F75" s="822" t="s">
        <v>4405</v>
      </c>
      <c r="G75" s="825" t="s">
        <v>11186</v>
      </c>
      <c r="H75" s="1463" t="s">
        <v>4363</v>
      </c>
      <c r="I75" s="826"/>
    </row>
    <row r="76" spans="1:9" ht="31.5" customHeight="1" x14ac:dyDescent="0.2">
      <c r="A76" s="1320" t="s">
        <v>2597</v>
      </c>
      <c r="B76" s="1321" t="s">
        <v>2598</v>
      </c>
      <c r="C76" s="822" t="s">
        <v>2533</v>
      </c>
      <c r="D76" s="1321"/>
      <c r="E76" s="822"/>
      <c r="F76" s="822" t="s">
        <v>4352</v>
      </c>
      <c r="G76" s="825" t="s">
        <v>10554</v>
      </c>
      <c r="H76" s="1463" t="s">
        <v>11176</v>
      </c>
      <c r="I76" s="826"/>
    </row>
    <row r="77" spans="1:9" ht="31.5" customHeight="1" x14ac:dyDescent="0.2">
      <c r="A77" s="1320" t="s">
        <v>2599</v>
      </c>
      <c r="B77" s="1321" t="s">
        <v>2600</v>
      </c>
      <c r="C77" s="822" t="s">
        <v>2533</v>
      </c>
      <c r="D77" s="1321"/>
      <c r="E77" s="822"/>
      <c r="F77" s="822" t="s">
        <v>4043</v>
      </c>
      <c r="G77" s="825" t="s">
        <v>4675</v>
      </c>
      <c r="H77" s="1463" t="s">
        <v>4044</v>
      </c>
      <c r="I77" s="826"/>
    </row>
    <row r="78" spans="1:9" ht="31.5" customHeight="1" x14ac:dyDescent="0.2">
      <c r="A78" s="1320" t="s">
        <v>2601</v>
      </c>
      <c r="B78" s="1321" t="s">
        <v>2602</v>
      </c>
      <c r="C78" s="822" t="s">
        <v>2533</v>
      </c>
      <c r="D78" s="1321"/>
      <c r="E78" s="822"/>
      <c r="F78" s="822" t="s">
        <v>150</v>
      </c>
      <c r="G78" s="825" t="s">
        <v>4663</v>
      </c>
      <c r="H78" s="1463" t="s">
        <v>3918</v>
      </c>
      <c r="I78" s="826"/>
    </row>
    <row r="79" spans="1:9" ht="31.5" customHeight="1" x14ac:dyDescent="0.2">
      <c r="A79" s="1320" t="s">
        <v>4210</v>
      </c>
      <c r="B79" s="1321" t="s">
        <v>1113</v>
      </c>
      <c r="C79" s="822" t="s">
        <v>2536</v>
      </c>
      <c r="D79" s="1321"/>
      <c r="E79" s="822"/>
      <c r="F79" s="822" t="s">
        <v>4406</v>
      </c>
      <c r="G79" s="1323" t="s">
        <v>4689</v>
      </c>
      <c r="H79" s="1464" t="s">
        <v>4363</v>
      </c>
      <c r="I79" s="826"/>
    </row>
    <row r="80" spans="1:9" ht="31.5" customHeight="1" x14ac:dyDescent="0.2">
      <c r="A80" s="1320" t="s">
        <v>4211</v>
      </c>
      <c r="B80" s="1321" t="s">
        <v>4212</v>
      </c>
      <c r="C80" s="822" t="s">
        <v>2536</v>
      </c>
      <c r="D80" s="1321"/>
      <c r="E80" s="822"/>
      <c r="F80" s="822" t="s">
        <v>9299</v>
      </c>
      <c r="G80" s="1323" t="s">
        <v>9300</v>
      </c>
      <c r="H80" s="1464" t="s">
        <v>11177</v>
      </c>
      <c r="I80" s="826"/>
    </row>
    <row r="81" spans="1:9" ht="31.5" customHeight="1" x14ac:dyDescent="0.2">
      <c r="A81" s="1320" t="s">
        <v>2605</v>
      </c>
      <c r="B81" s="1321" t="s">
        <v>2606</v>
      </c>
      <c r="C81" s="822" t="s">
        <v>2533</v>
      </c>
      <c r="D81" s="1321"/>
      <c r="E81" s="822"/>
      <c r="F81" s="822" t="s">
        <v>4335</v>
      </c>
      <c r="G81" s="825" t="s">
        <v>4676</v>
      </c>
      <c r="H81" s="1463" t="s">
        <v>11187</v>
      </c>
      <c r="I81" s="826"/>
    </row>
    <row r="82" spans="1:9" ht="31.5" customHeight="1" x14ac:dyDescent="0.2">
      <c r="A82" s="1320" t="s">
        <v>2607</v>
      </c>
      <c r="B82" s="1321" t="s">
        <v>2608</v>
      </c>
      <c r="C82" s="822" t="s">
        <v>4328</v>
      </c>
      <c r="D82" s="1321"/>
      <c r="E82" s="822"/>
      <c r="F82" s="822" t="s">
        <v>10316</v>
      </c>
      <c r="G82" s="825" t="s">
        <v>10398</v>
      </c>
      <c r="H82" s="1463" t="s">
        <v>11167</v>
      </c>
      <c r="I82" s="826"/>
    </row>
    <row r="83" spans="1:9" ht="31.5" customHeight="1" x14ac:dyDescent="0.2">
      <c r="A83" s="1320" t="s">
        <v>2609</v>
      </c>
      <c r="B83" s="1321" t="s">
        <v>2610</v>
      </c>
      <c r="C83" s="822" t="s">
        <v>4328</v>
      </c>
      <c r="D83" s="1321"/>
      <c r="E83" s="822" t="s">
        <v>9686</v>
      </c>
      <c r="F83" s="822" t="s">
        <v>9687</v>
      </c>
      <c r="G83" s="825" t="s">
        <v>10811</v>
      </c>
      <c r="H83" s="1463" t="s">
        <v>11188</v>
      </c>
      <c r="I83" s="826"/>
    </row>
    <row r="84" spans="1:9" ht="31.5" customHeight="1" x14ac:dyDescent="0.2">
      <c r="A84" s="1320" t="s">
        <v>4374</v>
      </c>
      <c r="B84" s="1321" t="s">
        <v>4375</v>
      </c>
      <c r="C84" s="822" t="s">
        <v>4165</v>
      </c>
      <c r="D84" s="1321"/>
      <c r="E84" s="825"/>
      <c r="F84" s="822" t="s">
        <v>1929</v>
      </c>
      <c r="G84" s="825" t="s">
        <v>4668</v>
      </c>
      <c r="H84" s="1463" t="s">
        <v>11190</v>
      </c>
      <c r="I84" s="826"/>
    </row>
    <row r="85" spans="1:9" ht="31.5" customHeight="1" x14ac:dyDescent="0.2">
      <c r="A85" s="1320" t="s">
        <v>2612</v>
      </c>
      <c r="B85" s="1321" t="s">
        <v>2613</v>
      </c>
      <c r="C85" s="822" t="s">
        <v>4328</v>
      </c>
      <c r="D85" s="1321"/>
      <c r="E85" s="822"/>
      <c r="F85" s="822" t="s">
        <v>4350</v>
      </c>
      <c r="G85" s="825" t="s">
        <v>4663</v>
      </c>
      <c r="H85" s="1463" t="s">
        <v>3918</v>
      </c>
      <c r="I85" s="826"/>
    </row>
    <row r="86" spans="1:9" ht="31.5" customHeight="1" x14ac:dyDescent="0.2">
      <c r="A86" s="1320" t="s">
        <v>2614</v>
      </c>
      <c r="B86" s="1321" t="s">
        <v>2615</v>
      </c>
      <c r="C86" s="822" t="s">
        <v>4328</v>
      </c>
      <c r="D86" s="1321"/>
      <c r="E86" s="822"/>
      <c r="F86" s="822" t="s">
        <v>132</v>
      </c>
      <c r="G86" s="825" t="s">
        <v>2808</v>
      </c>
      <c r="H86" s="1463" t="s">
        <v>3927</v>
      </c>
      <c r="I86" s="826"/>
    </row>
    <row r="87" spans="1:9" ht="31.5" customHeight="1" x14ac:dyDescent="0.2">
      <c r="A87" s="1320" t="s">
        <v>2616</v>
      </c>
      <c r="B87" s="1321" t="s">
        <v>2617</v>
      </c>
      <c r="C87" s="822" t="s">
        <v>2533</v>
      </c>
      <c r="D87" s="1321"/>
      <c r="E87" s="822"/>
      <c r="F87" s="822" t="s">
        <v>4151</v>
      </c>
      <c r="G87" s="825" t="s">
        <v>9162</v>
      </c>
      <c r="H87" s="1463" t="s">
        <v>9163</v>
      </c>
      <c r="I87" s="826"/>
    </row>
    <row r="88" spans="1:9" ht="31.5" customHeight="1" x14ac:dyDescent="0.2">
      <c r="A88" s="1320" t="s">
        <v>2618</v>
      </c>
      <c r="B88" s="1321" t="s">
        <v>2619</v>
      </c>
      <c r="C88" s="822" t="s">
        <v>4275</v>
      </c>
      <c r="D88" s="1321"/>
      <c r="E88" s="822"/>
      <c r="F88" s="822" t="s">
        <v>2620</v>
      </c>
      <c r="G88" s="825" t="s">
        <v>4677</v>
      </c>
      <c r="H88" s="1463" t="s">
        <v>3929</v>
      </c>
      <c r="I88" s="826"/>
    </row>
    <row r="89" spans="1:9" ht="31.5" customHeight="1" x14ac:dyDescent="0.2">
      <c r="A89" s="1320" t="s">
        <v>2621</v>
      </c>
      <c r="B89" s="1321" t="s">
        <v>2622</v>
      </c>
      <c r="C89" s="822" t="s">
        <v>2533</v>
      </c>
      <c r="D89" s="1321"/>
      <c r="E89" s="822"/>
      <c r="F89" s="822" t="s">
        <v>10557</v>
      </c>
      <c r="G89" s="825" t="s">
        <v>10558</v>
      </c>
      <c r="H89" s="1463" t="s">
        <v>11176</v>
      </c>
      <c r="I89" s="826"/>
    </row>
    <row r="90" spans="1:9" ht="31.5" customHeight="1" x14ac:dyDescent="0.2">
      <c r="A90" s="1320" t="s">
        <v>2623</v>
      </c>
      <c r="B90" s="1321" t="s">
        <v>2624</v>
      </c>
      <c r="C90" s="822" t="s">
        <v>2533</v>
      </c>
      <c r="D90" s="1321"/>
      <c r="E90" s="822"/>
      <c r="F90" s="822" t="s">
        <v>10555</v>
      </c>
      <c r="G90" s="825" t="s">
        <v>10556</v>
      </c>
      <c r="H90" s="1463" t="s">
        <v>11176</v>
      </c>
      <c r="I90" s="826"/>
    </row>
    <row r="91" spans="1:9" ht="31.5" customHeight="1" x14ac:dyDescent="0.2">
      <c r="A91" s="1320" t="s">
        <v>4213</v>
      </c>
      <c r="B91" s="1321" t="s">
        <v>4214</v>
      </c>
      <c r="C91" s="822" t="s">
        <v>2536</v>
      </c>
      <c r="D91" s="1321"/>
      <c r="E91" s="822"/>
      <c r="F91" s="822" t="s">
        <v>4407</v>
      </c>
      <c r="G91" s="825" t="s">
        <v>4689</v>
      </c>
      <c r="H91" s="1463" t="s">
        <v>4363</v>
      </c>
      <c r="I91" s="826"/>
    </row>
    <row r="92" spans="1:9" ht="31.5" customHeight="1" x14ac:dyDescent="0.2">
      <c r="A92" s="1320" t="s">
        <v>2625</v>
      </c>
      <c r="B92" s="1321" t="s">
        <v>2626</v>
      </c>
      <c r="C92" s="822" t="s">
        <v>2533</v>
      </c>
      <c r="D92" s="1321"/>
      <c r="E92" s="822"/>
      <c r="F92" s="822" t="s">
        <v>4475</v>
      </c>
      <c r="G92" s="825" t="s">
        <v>4678</v>
      </c>
      <c r="H92" s="1463" t="s">
        <v>4376</v>
      </c>
      <c r="I92" s="826"/>
    </row>
    <row r="93" spans="1:9" ht="31.5" customHeight="1" x14ac:dyDescent="0.2">
      <c r="A93" s="1320" t="s">
        <v>2627</v>
      </c>
      <c r="B93" s="1321" t="s">
        <v>2628</v>
      </c>
      <c r="C93" s="822" t="s">
        <v>2533</v>
      </c>
      <c r="D93" s="1321"/>
      <c r="E93" s="822"/>
      <c r="F93" s="822" t="s">
        <v>2629</v>
      </c>
      <c r="G93" s="825" t="s">
        <v>4663</v>
      </c>
      <c r="H93" s="1463" t="s">
        <v>3918</v>
      </c>
      <c r="I93" s="826"/>
    </row>
    <row r="94" spans="1:9" ht="31.5" customHeight="1" x14ac:dyDescent="0.2">
      <c r="A94" s="1320" t="s">
        <v>2630</v>
      </c>
      <c r="B94" s="1321" t="s">
        <v>2631</v>
      </c>
      <c r="C94" s="822" t="s">
        <v>2536</v>
      </c>
      <c r="D94" s="1321"/>
      <c r="E94" s="822"/>
      <c r="F94" s="822" t="s">
        <v>1948</v>
      </c>
      <c r="G94" s="825" t="s">
        <v>3619</v>
      </c>
      <c r="H94" s="1463" t="s">
        <v>3930</v>
      </c>
      <c r="I94" s="826"/>
    </row>
    <row r="95" spans="1:9" ht="31.5" customHeight="1" x14ac:dyDescent="0.2">
      <c r="A95" s="1320" t="s">
        <v>2632</v>
      </c>
      <c r="B95" s="1321" t="s">
        <v>2633</v>
      </c>
      <c r="C95" s="822" t="s">
        <v>2533</v>
      </c>
      <c r="D95" s="1321"/>
      <c r="E95" s="822"/>
      <c r="F95" s="822" t="s">
        <v>2634</v>
      </c>
      <c r="G95" s="825" t="s">
        <v>4679</v>
      </c>
      <c r="H95" s="1463" t="s">
        <v>3931</v>
      </c>
      <c r="I95" s="826"/>
    </row>
    <row r="96" spans="1:9" ht="31.5" customHeight="1" x14ac:dyDescent="0.2">
      <c r="A96" s="1320" t="s">
        <v>2635</v>
      </c>
      <c r="B96" s="1321" t="s">
        <v>2636</v>
      </c>
      <c r="C96" s="822" t="s">
        <v>2533</v>
      </c>
      <c r="D96" s="1321"/>
      <c r="E96" s="822"/>
      <c r="F96" s="822" t="s">
        <v>2637</v>
      </c>
      <c r="G96" s="825" t="s">
        <v>2809</v>
      </c>
      <c r="H96" s="1463" t="s">
        <v>3932</v>
      </c>
      <c r="I96" s="826"/>
    </row>
    <row r="97" spans="1:9" s="1373" customFormat="1" ht="31.5" customHeight="1" x14ac:dyDescent="0.2">
      <c r="A97" s="1320" t="s">
        <v>4161</v>
      </c>
      <c r="B97" s="1321" t="s">
        <v>4162</v>
      </c>
      <c r="C97" s="822" t="s">
        <v>2536</v>
      </c>
      <c r="D97" s="1321"/>
      <c r="E97" s="822"/>
      <c r="F97" s="822" t="s">
        <v>11104</v>
      </c>
      <c r="G97" s="825" t="s">
        <v>11105</v>
      </c>
      <c r="H97" s="1463" t="s">
        <v>11191</v>
      </c>
      <c r="I97" s="826"/>
    </row>
    <row r="98" spans="1:9" ht="31.5" customHeight="1" x14ac:dyDescent="0.2">
      <c r="A98" s="1320" t="s">
        <v>2638</v>
      </c>
      <c r="B98" s="1321" t="s">
        <v>2639</v>
      </c>
      <c r="C98" s="822" t="s">
        <v>2533</v>
      </c>
      <c r="D98" s="1321"/>
      <c r="E98" s="822"/>
      <c r="F98" s="822" t="s">
        <v>9665</v>
      </c>
      <c r="G98" s="825" t="s">
        <v>9666</v>
      </c>
      <c r="H98" s="1463" t="s">
        <v>11192</v>
      </c>
      <c r="I98" s="826"/>
    </row>
    <row r="99" spans="1:9" ht="31.5" customHeight="1" x14ac:dyDescent="0.2">
      <c r="A99" s="1320" t="s">
        <v>2640</v>
      </c>
      <c r="B99" s="1321" t="s">
        <v>2641</v>
      </c>
      <c r="C99" s="822" t="s">
        <v>2533</v>
      </c>
      <c r="D99" s="1321"/>
      <c r="E99" s="822"/>
      <c r="F99" s="822" t="s">
        <v>156</v>
      </c>
      <c r="G99" s="825" t="s">
        <v>4663</v>
      </c>
      <c r="H99" s="1463" t="s">
        <v>3918</v>
      </c>
      <c r="I99" s="826"/>
    </row>
    <row r="100" spans="1:9" ht="31.5" customHeight="1" x14ac:dyDescent="0.2">
      <c r="A100" s="1320" t="s">
        <v>2642</v>
      </c>
      <c r="B100" s="1321" t="s">
        <v>2643</v>
      </c>
      <c r="C100" s="822" t="s">
        <v>2533</v>
      </c>
      <c r="D100" s="1321"/>
      <c r="E100" s="822"/>
      <c r="F100" s="822" t="s">
        <v>9400</v>
      </c>
      <c r="G100" s="825" t="s">
        <v>11195</v>
      </c>
      <c r="H100" s="1463" t="s">
        <v>11196</v>
      </c>
      <c r="I100" s="826"/>
    </row>
    <row r="101" spans="1:9" ht="31.5" customHeight="1" x14ac:dyDescent="0.2">
      <c r="A101" s="1320" t="s">
        <v>4215</v>
      </c>
      <c r="B101" s="1321" t="s">
        <v>4216</v>
      </c>
      <c r="C101" s="822" t="s">
        <v>2536</v>
      </c>
      <c r="D101" s="1321"/>
      <c r="E101" s="822"/>
      <c r="F101" s="822" t="s">
        <v>4397</v>
      </c>
      <c r="G101" s="825" t="s">
        <v>11098</v>
      </c>
      <c r="H101" s="1463" t="s">
        <v>11107</v>
      </c>
      <c r="I101" s="826"/>
    </row>
    <row r="102" spans="1:9" ht="31.5" customHeight="1" x14ac:dyDescent="0.2">
      <c r="A102" s="1320" t="s">
        <v>4217</v>
      </c>
      <c r="B102" s="1321" t="s">
        <v>4218</v>
      </c>
      <c r="C102" s="822" t="s">
        <v>2536</v>
      </c>
      <c r="D102" s="1321"/>
      <c r="E102" s="822"/>
      <c r="F102" s="822" t="s">
        <v>1779</v>
      </c>
      <c r="G102" s="825" t="s">
        <v>4689</v>
      </c>
      <c r="H102" s="1463" t="s">
        <v>4363</v>
      </c>
      <c r="I102" s="826"/>
    </row>
    <row r="103" spans="1:9" ht="31.5" customHeight="1" x14ac:dyDescent="0.2">
      <c r="A103" s="1320" t="s">
        <v>2646</v>
      </c>
      <c r="B103" s="1321" t="s">
        <v>2647</v>
      </c>
      <c r="C103" s="822" t="s">
        <v>2533</v>
      </c>
      <c r="D103" s="1321"/>
      <c r="E103" s="822"/>
      <c r="F103" s="822" t="s">
        <v>11199</v>
      </c>
      <c r="G103" s="825" t="s">
        <v>11094</v>
      </c>
      <c r="H103" s="1463" t="s">
        <v>11197</v>
      </c>
      <c r="I103" s="1324"/>
    </row>
    <row r="104" spans="1:9" s="1373" customFormat="1" ht="31.5" customHeight="1" x14ac:dyDescent="0.2">
      <c r="A104" s="1320" t="s">
        <v>2648</v>
      </c>
      <c r="B104" s="1321" t="s">
        <v>2649</v>
      </c>
      <c r="C104" s="822" t="s">
        <v>4328</v>
      </c>
      <c r="D104" s="1321"/>
      <c r="E104" s="822"/>
      <c r="F104" s="822" t="s">
        <v>9047</v>
      </c>
      <c r="G104" s="825" t="s">
        <v>11106</v>
      </c>
      <c r="H104" s="1463" t="s">
        <v>11108</v>
      </c>
      <c r="I104" s="826"/>
    </row>
    <row r="105" spans="1:9" ht="31.5" customHeight="1" x14ac:dyDescent="0.2">
      <c r="A105" s="1320" t="s">
        <v>4219</v>
      </c>
      <c r="B105" s="1321" t="s">
        <v>4305</v>
      </c>
      <c r="C105" s="822" t="s">
        <v>2536</v>
      </c>
      <c r="D105" s="1321"/>
      <c r="E105" s="822"/>
      <c r="F105" s="822" t="s">
        <v>4409</v>
      </c>
      <c r="G105" s="825" t="s">
        <v>4689</v>
      </c>
      <c r="H105" s="1463" t="s">
        <v>4363</v>
      </c>
      <c r="I105" s="826"/>
    </row>
    <row r="106" spans="1:9" ht="31.5" customHeight="1" x14ac:dyDescent="0.2">
      <c r="A106" s="1320" t="s">
        <v>2650</v>
      </c>
      <c r="B106" s="1321" t="s">
        <v>2651</v>
      </c>
      <c r="C106" s="822" t="s">
        <v>2533</v>
      </c>
      <c r="D106" s="1321"/>
      <c r="E106" s="822" t="s">
        <v>9683</v>
      </c>
      <c r="F106" s="822" t="s">
        <v>9687</v>
      </c>
      <c r="G106" s="825" t="s">
        <v>10812</v>
      </c>
      <c r="H106" s="1463" t="s">
        <v>11188</v>
      </c>
      <c r="I106" s="826"/>
    </row>
    <row r="107" spans="1:9" ht="31.5" customHeight="1" x14ac:dyDescent="0.2">
      <c r="A107" s="1320" t="s">
        <v>2652</v>
      </c>
      <c r="B107" s="1321" t="s">
        <v>2653</v>
      </c>
      <c r="C107" s="822" t="s">
        <v>4328</v>
      </c>
      <c r="D107" s="1321"/>
      <c r="E107" s="822"/>
      <c r="F107" s="822" t="s">
        <v>184</v>
      </c>
      <c r="G107" s="825" t="s">
        <v>2810</v>
      </c>
      <c r="H107" s="1463" t="s">
        <v>3933</v>
      </c>
      <c r="I107" s="826"/>
    </row>
    <row r="108" spans="1:9" ht="31.5" customHeight="1" x14ac:dyDescent="0.2">
      <c r="A108" s="1320" t="s">
        <v>2654</v>
      </c>
      <c r="B108" s="1321" t="s">
        <v>2655</v>
      </c>
      <c r="C108" s="822" t="s">
        <v>4328</v>
      </c>
      <c r="D108" s="1321"/>
      <c r="E108" s="822"/>
      <c r="F108" s="822" t="s">
        <v>2656</v>
      </c>
      <c r="G108" s="825" t="s">
        <v>2811</v>
      </c>
      <c r="H108" s="1463" t="s">
        <v>3934</v>
      </c>
      <c r="I108" s="826"/>
    </row>
    <row r="109" spans="1:9" ht="31.5" customHeight="1" x14ac:dyDescent="0.2">
      <c r="A109" s="1320" t="s">
        <v>4220</v>
      </c>
      <c r="B109" s="1321" t="s">
        <v>4221</v>
      </c>
      <c r="C109" s="822" t="s">
        <v>4275</v>
      </c>
      <c r="D109" s="1321"/>
      <c r="E109" s="822"/>
      <c r="F109" s="822" t="s">
        <v>4410</v>
      </c>
      <c r="G109" s="825" t="s">
        <v>4689</v>
      </c>
      <c r="H109" s="1463" t="s">
        <v>4363</v>
      </c>
      <c r="I109" s="826"/>
    </row>
    <row r="110" spans="1:9" ht="31.5" customHeight="1" x14ac:dyDescent="0.2">
      <c r="A110" s="1320" t="s">
        <v>2657</v>
      </c>
      <c r="B110" s="1321" t="s">
        <v>2658</v>
      </c>
      <c r="C110" s="822" t="s">
        <v>2533</v>
      </c>
      <c r="D110" s="1321"/>
      <c r="E110" s="822"/>
      <c r="F110" s="822" t="s">
        <v>2659</v>
      </c>
      <c r="G110" s="825" t="s">
        <v>4680</v>
      </c>
      <c r="H110" s="1463" t="s">
        <v>3925</v>
      </c>
      <c r="I110" s="826"/>
    </row>
    <row r="111" spans="1:9" ht="31.5" customHeight="1" x14ac:dyDescent="0.2">
      <c r="A111" s="1320" t="s">
        <v>2660</v>
      </c>
      <c r="B111" s="1321" t="s">
        <v>2661</v>
      </c>
      <c r="C111" s="822" t="s">
        <v>2533</v>
      </c>
      <c r="D111" s="1321"/>
      <c r="E111" s="822"/>
      <c r="F111" s="822" t="s">
        <v>10559</v>
      </c>
      <c r="G111" s="825" t="s">
        <v>10560</v>
      </c>
      <c r="H111" s="1463" t="s">
        <v>11176</v>
      </c>
      <c r="I111" s="826"/>
    </row>
    <row r="112" spans="1:9" ht="31.5" customHeight="1" x14ac:dyDescent="0.2">
      <c r="A112" s="1320" t="s">
        <v>2662</v>
      </c>
      <c r="B112" s="1321" t="s">
        <v>2663</v>
      </c>
      <c r="C112" s="822" t="s">
        <v>2536</v>
      </c>
      <c r="D112" s="1321"/>
      <c r="E112" s="822"/>
      <c r="F112" s="822" t="s">
        <v>1835</v>
      </c>
      <c r="G112" s="825" t="s">
        <v>4681</v>
      </c>
      <c r="H112" s="1463" t="s">
        <v>4306</v>
      </c>
      <c r="I112" s="826"/>
    </row>
    <row r="113" spans="1:9" ht="31.5" customHeight="1" x14ac:dyDescent="0.2">
      <c r="A113" s="1320" t="s">
        <v>4411</v>
      </c>
      <c r="B113" s="1321" t="s">
        <v>4412</v>
      </c>
      <c r="C113" s="822" t="s">
        <v>4164</v>
      </c>
      <c r="D113" s="1321"/>
      <c r="E113" s="825"/>
      <c r="F113" s="822" t="s">
        <v>9662</v>
      </c>
      <c r="G113" s="825" t="s">
        <v>9663</v>
      </c>
      <c r="H113" s="1463" t="s">
        <v>11222</v>
      </c>
      <c r="I113" s="826"/>
    </row>
    <row r="114" spans="1:9" ht="31.5" customHeight="1" x14ac:dyDescent="0.2">
      <c r="A114" s="1320" t="s">
        <v>2664</v>
      </c>
      <c r="B114" s="1321" t="s">
        <v>2665</v>
      </c>
      <c r="C114" s="822" t="s">
        <v>2533</v>
      </c>
      <c r="D114" s="1321"/>
      <c r="E114" s="822" t="s">
        <v>10815</v>
      </c>
      <c r="F114" s="822" t="s">
        <v>9691</v>
      </c>
      <c r="G114" s="825" t="s">
        <v>10887</v>
      </c>
      <c r="H114" s="1463" t="s">
        <v>11220</v>
      </c>
      <c r="I114" s="826"/>
    </row>
    <row r="115" spans="1:9" s="1373" customFormat="1" ht="31.5" customHeight="1" x14ac:dyDescent="0.2">
      <c r="A115" s="1320" t="s">
        <v>4222</v>
      </c>
      <c r="B115" s="1321" t="s">
        <v>4223</v>
      </c>
      <c r="C115" s="822" t="s">
        <v>2536</v>
      </c>
      <c r="D115" s="1321"/>
      <c r="E115" s="822"/>
      <c r="F115" s="822" t="s">
        <v>11102</v>
      </c>
      <c r="G115" s="825" t="s">
        <v>11103</v>
      </c>
      <c r="H115" s="1463" t="s">
        <v>11107</v>
      </c>
      <c r="I115" s="826"/>
    </row>
    <row r="116" spans="1:9" ht="31.5" customHeight="1" x14ac:dyDescent="0.2">
      <c r="A116" s="1320" t="s">
        <v>2670</v>
      </c>
      <c r="B116" s="1321" t="s">
        <v>2671</v>
      </c>
      <c r="C116" s="822" t="s">
        <v>2533</v>
      </c>
      <c r="D116" s="1321"/>
      <c r="E116" s="822"/>
      <c r="F116" s="822" t="s">
        <v>9668</v>
      </c>
      <c r="G116" s="825" t="s">
        <v>9669</v>
      </c>
      <c r="H116" s="1463" t="s">
        <v>11192</v>
      </c>
      <c r="I116" s="1322"/>
    </row>
    <row r="117" spans="1:9" ht="31.5" customHeight="1" x14ac:dyDescent="0.2">
      <c r="A117" s="1320" t="s">
        <v>2672</v>
      </c>
      <c r="B117" s="1321" t="s">
        <v>2673</v>
      </c>
      <c r="C117" s="822" t="s">
        <v>2533</v>
      </c>
      <c r="D117" s="1321"/>
      <c r="E117" s="822"/>
      <c r="F117" s="822" t="s">
        <v>2674</v>
      </c>
      <c r="G117" s="825" t="s">
        <v>11223</v>
      </c>
      <c r="H117" s="1463" t="s">
        <v>3928</v>
      </c>
      <c r="I117" s="826"/>
    </row>
    <row r="118" spans="1:9" ht="31.5" customHeight="1" x14ac:dyDescent="0.2">
      <c r="A118" s="1320" t="s">
        <v>4224</v>
      </c>
      <c r="B118" s="1321" t="s">
        <v>4225</v>
      </c>
      <c r="C118" s="822" t="s">
        <v>4275</v>
      </c>
      <c r="D118" s="1321"/>
      <c r="E118" s="822"/>
      <c r="F118" s="822" t="s">
        <v>11383</v>
      </c>
      <c r="G118" s="825" t="s">
        <v>11385</v>
      </c>
      <c r="H118" s="1463" t="s">
        <v>11380</v>
      </c>
      <c r="I118" s="826"/>
    </row>
    <row r="119" spans="1:9" ht="31.5" customHeight="1" x14ac:dyDescent="0.2">
      <c r="A119" s="1320" t="s">
        <v>4226</v>
      </c>
      <c r="B119" s="1321" t="s">
        <v>4227</v>
      </c>
      <c r="C119" s="822" t="s">
        <v>4275</v>
      </c>
      <c r="D119" s="1321"/>
      <c r="E119" s="822"/>
      <c r="F119" s="822" t="s">
        <v>4413</v>
      </c>
      <c r="G119" s="825" t="s">
        <v>4689</v>
      </c>
      <c r="H119" s="1463" t="s">
        <v>4363</v>
      </c>
      <c r="I119" s="826"/>
    </row>
    <row r="120" spans="1:9" s="1373" customFormat="1" ht="31.5" customHeight="1" x14ac:dyDescent="0.2">
      <c r="A120" s="1320" t="s">
        <v>2675</v>
      </c>
      <c r="B120" s="1321" t="s">
        <v>2676</v>
      </c>
      <c r="C120" s="822" t="s">
        <v>2533</v>
      </c>
      <c r="D120" s="1321"/>
      <c r="E120" s="822" t="s">
        <v>9684</v>
      </c>
      <c r="F120" s="822" t="s">
        <v>9685</v>
      </c>
      <c r="G120" s="825" t="s">
        <v>11213</v>
      </c>
      <c r="H120" s="1463" t="s">
        <v>11109</v>
      </c>
      <c r="I120" s="826"/>
    </row>
    <row r="121" spans="1:9" s="1373" customFormat="1" ht="31.5" customHeight="1" x14ac:dyDescent="0.2">
      <c r="A121" s="1320" t="s">
        <v>4228</v>
      </c>
      <c r="B121" s="1321" t="s">
        <v>4229</v>
      </c>
      <c r="C121" s="822" t="s">
        <v>4275</v>
      </c>
      <c r="D121" s="1321"/>
      <c r="E121" s="822"/>
      <c r="F121" s="822" t="s">
        <v>1721</v>
      </c>
      <c r="G121" s="825" t="s">
        <v>11099</v>
      </c>
      <c r="H121" s="1463" t="s">
        <v>11107</v>
      </c>
      <c r="I121" s="826"/>
    </row>
    <row r="122" spans="1:9" ht="31.5" customHeight="1" x14ac:dyDescent="0.2">
      <c r="A122" s="1320" t="s">
        <v>2677</v>
      </c>
      <c r="B122" s="1321" t="s">
        <v>2678</v>
      </c>
      <c r="C122" s="822" t="s">
        <v>4328</v>
      </c>
      <c r="D122" s="1321"/>
      <c r="E122" s="822"/>
      <c r="F122" s="822" t="s">
        <v>2679</v>
      </c>
      <c r="G122" s="825" t="s">
        <v>4682</v>
      </c>
      <c r="H122" s="1463" t="s">
        <v>3935</v>
      </c>
      <c r="I122" s="826"/>
    </row>
    <row r="123" spans="1:9" ht="31.5" customHeight="1" x14ac:dyDescent="0.2">
      <c r="A123" s="1320" t="s">
        <v>4230</v>
      </c>
      <c r="B123" s="1321" t="s">
        <v>4231</v>
      </c>
      <c r="C123" s="822" t="s">
        <v>4275</v>
      </c>
      <c r="D123" s="1321"/>
      <c r="E123" s="822"/>
      <c r="F123" s="822" t="s">
        <v>11210</v>
      </c>
      <c r="G123" s="825" t="s">
        <v>11212</v>
      </c>
      <c r="H123" s="1463" t="s">
        <v>11207</v>
      </c>
      <c r="I123" s="826"/>
    </row>
    <row r="124" spans="1:9" s="1373" customFormat="1" ht="31.5" customHeight="1" x14ac:dyDescent="0.2">
      <c r="A124" s="1320" t="s">
        <v>4232</v>
      </c>
      <c r="B124" s="1321" t="s">
        <v>4233</v>
      </c>
      <c r="C124" s="822" t="s">
        <v>2536</v>
      </c>
      <c r="D124" s="1321"/>
      <c r="E124" s="822"/>
      <c r="F124" s="822" t="s">
        <v>11211</v>
      </c>
      <c r="G124" s="825" t="s">
        <v>11101</v>
      </c>
      <c r="H124" s="1463" t="s">
        <v>11107</v>
      </c>
      <c r="I124" s="826"/>
    </row>
    <row r="125" spans="1:9" ht="31.5" customHeight="1" x14ac:dyDescent="0.2">
      <c r="A125" s="1320" t="s">
        <v>4234</v>
      </c>
      <c r="B125" s="1321" t="s">
        <v>4235</v>
      </c>
      <c r="C125" s="822" t="s">
        <v>2536</v>
      </c>
      <c r="D125" s="1321"/>
      <c r="E125" s="822"/>
      <c r="F125" s="822" t="s">
        <v>11204</v>
      </c>
      <c r="G125" s="825" t="s">
        <v>11205</v>
      </c>
      <c r="H125" s="1463" t="s">
        <v>11200</v>
      </c>
      <c r="I125" s="826"/>
    </row>
    <row r="126" spans="1:9" ht="31.5" customHeight="1" x14ac:dyDescent="0.2">
      <c r="A126" s="1320" t="s">
        <v>2680</v>
      </c>
      <c r="B126" s="1321" t="s">
        <v>2681</v>
      </c>
      <c r="C126" s="822" t="s">
        <v>2533</v>
      </c>
      <c r="D126" s="1321"/>
      <c r="E126" s="822"/>
      <c r="F126" s="822" t="s">
        <v>4351</v>
      </c>
      <c r="G126" s="825" t="s">
        <v>4683</v>
      </c>
      <c r="H126" s="1463" t="s">
        <v>3936</v>
      </c>
      <c r="I126" s="826"/>
    </row>
    <row r="127" spans="1:9" ht="31.5" customHeight="1" x14ac:dyDescent="0.2">
      <c r="A127" s="1320" t="s">
        <v>2682</v>
      </c>
      <c r="B127" s="1321" t="s">
        <v>2683</v>
      </c>
      <c r="C127" s="822" t="s">
        <v>4328</v>
      </c>
      <c r="D127" s="1321"/>
      <c r="E127" s="822"/>
      <c r="F127" s="822" t="s">
        <v>4067</v>
      </c>
      <c r="G127" s="825" t="s">
        <v>4684</v>
      </c>
      <c r="H127" s="1463" t="s">
        <v>11224</v>
      </c>
      <c r="I127" s="826"/>
    </row>
    <row r="128" spans="1:9" ht="31.5" customHeight="1" x14ac:dyDescent="0.2">
      <c r="A128" s="1320" t="s">
        <v>2684</v>
      </c>
      <c r="B128" s="1321" t="s">
        <v>2685</v>
      </c>
      <c r="C128" s="822" t="s">
        <v>4328</v>
      </c>
      <c r="D128" s="1321"/>
      <c r="E128" s="822"/>
      <c r="F128" s="822" t="s">
        <v>2732</v>
      </c>
      <c r="G128" s="825" t="s">
        <v>9477</v>
      </c>
      <c r="H128" s="1463" t="s">
        <v>11215</v>
      </c>
      <c r="I128" s="826"/>
    </row>
    <row r="129" spans="1:9" ht="31.5" customHeight="1" x14ac:dyDescent="0.2">
      <c r="A129" s="1320" t="s">
        <v>4236</v>
      </c>
      <c r="B129" s="1321" t="s">
        <v>4307</v>
      </c>
      <c r="C129" s="822" t="s">
        <v>4275</v>
      </c>
      <c r="D129" s="1321"/>
      <c r="E129" s="822"/>
      <c r="F129" s="822" t="s">
        <v>4415</v>
      </c>
      <c r="G129" s="825" t="s">
        <v>4689</v>
      </c>
      <c r="H129" s="1463" t="s">
        <v>4363</v>
      </c>
      <c r="I129" s="826"/>
    </row>
    <row r="130" spans="1:9" ht="31.5" customHeight="1" x14ac:dyDescent="0.2">
      <c r="A130" s="1320" t="s">
        <v>4237</v>
      </c>
      <c r="B130" s="1321" t="s">
        <v>4238</v>
      </c>
      <c r="C130" s="822" t="s">
        <v>2536</v>
      </c>
      <c r="D130" s="1321"/>
      <c r="E130" s="822"/>
      <c r="F130" s="822" t="s">
        <v>4414</v>
      </c>
      <c r="G130" s="825" t="s">
        <v>9301</v>
      </c>
      <c r="H130" s="1463" t="s">
        <v>11177</v>
      </c>
      <c r="I130" s="826"/>
    </row>
    <row r="131" spans="1:9" ht="31.5" customHeight="1" x14ac:dyDescent="0.2">
      <c r="A131" s="1320" t="s">
        <v>2686</v>
      </c>
      <c r="B131" s="1321" t="s">
        <v>2687</v>
      </c>
      <c r="C131" s="822" t="s">
        <v>4328</v>
      </c>
      <c r="D131" s="1321"/>
      <c r="E131" s="822"/>
      <c r="F131" s="822" t="s">
        <v>9306</v>
      </c>
      <c r="G131" s="825" t="s">
        <v>9396</v>
      </c>
      <c r="H131" s="1463" t="s">
        <v>11169</v>
      </c>
      <c r="I131" s="826"/>
    </row>
    <row r="132" spans="1:9" ht="31.5" customHeight="1" x14ac:dyDescent="0.2">
      <c r="A132" s="1320" t="s">
        <v>2688</v>
      </c>
      <c r="B132" s="1321" t="s">
        <v>2689</v>
      </c>
      <c r="C132" s="822" t="s">
        <v>2533</v>
      </c>
      <c r="D132" s="1321"/>
      <c r="E132" s="822"/>
      <c r="F132" s="822" t="s">
        <v>99</v>
      </c>
      <c r="G132" s="825" t="s">
        <v>4685</v>
      </c>
      <c r="H132" s="1463" t="s">
        <v>3924</v>
      </c>
      <c r="I132" s="826"/>
    </row>
    <row r="133" spans="1:9" ht="31.5" customHeight="1" x14ac:dyDescent="0.2">
      <c r="A133" s="1320" t="s">
        <v>2690</v>
      </c>
      <c r="B133" s="1321" t="s">
        <v>2691</v>
      </c>
      <c r="C133" s="822" t="s">
        <v>2533</v>
      </c>
      <c r="D133" s="1321"/>
      <c r="E133" s="822"/>
      <c r="F133" s="822" t="s">
        <v>9401</v>
      </c>
      <c r="G133" s="825" t="s">
        <v>2808</v>
      </c>
      <c r="H133" s="1463" t="s">
        <v>3927</v>
      </c>
      <c r="I133" s="826"/>
    </row>
    <row r="134" spans="1:9" ht="31.5" customHeight="1" x14ac:dyDescent="0.2">
      <c r="A134" s="1320" t="s">
        <v>2692</v>
      </c>
      <c r="B134" s="1321" t="s">
        <v>2693</v>
      </c>
      <c r="C134" s="822" t="s">
        <v>2533</v>
      </c>
      <c r="D134" s="1321"/>
      <c r="E134" s="822"/>
      <c r="F134" s="822" t="s">
        <v>4168</v>
      </c>
      <c r="G134" s="825" t="s">
        <v>4686</v>
      </c>
      <c r="H134" s="1463" t="s">
        <v>11187</v>
      </c>
      <c r="I134" s="826"/>
    </row>
    <row r="135" spans="1:9" ht="31.5" customHeight="1" x14ac:dyDescent="0.2">
      <c r="A135" s="1320" t="s">
        <v>2694</v>
      </c>
      <c r="B135" s="1321" t="s">
        <v>2695</v>
      </c>
      <c r="C135" s="822" t="s">
        <v>2533</v>
      </c>
      <c r="D135" s="1321"/>
      <c r="E135" s="822"/>
      <c r="F135" s="822" t="s">
        <v>4476</v>
      </c>
      <c r="G135" s="825" t="s">
        <v>4687</v>
      </c>
      <c r="H135" s="1463" t="s">
        <v>4477</v>
      </c>
      <c r="I135" s="826"/>
    </row>
    <row r="136" spans="1:9" ht="31.5" customHeight="1" x14ac:dyDescent="0.2">
      <c r="A136" s="1320" t="s">
        <v>2696</v>
      </c>
      <c r="B136" s="1321" t="s">
        <v>2697</v>
      </c>
      <c r="C136" s="822" t="s">
        <v>2533</v>
      </c>
      <c r="D136" s="1321"/>
      <c r="E136" s="822"/>
      <c r="F136" s="822" t="s">
        <v>2698</v>
      </c>
      <c r="G136" s="825" t="s">
        <v>4688</v>
      </c>
      <c r="H136" s="1463" t="s">
        <v>3937</v>
      </c>
      <c r="I136" s="826"/>
    </row>
    <row r="137" spans="1:9" ht="31.5" customHeight="1" x14ac:dyDescent="0.2">
      <c r="A137" s="1320" t="s">
        <v>4239</v>
      </c>
      <c r="B137" s="1321" t="s">
        <v>4240</v>
      </c>
      <c r="C137" s="822" t="s">
        <v>4275</v>
      </c>
      <c r="D137" s="1321"/>
      <c r="E137" s="822"/>
      <c r="F137" s="822" t="s">
        <v>4387</v>
      </c>
      <c r="G137" s="825" t="s">
        <v>4689</v>
      </c>
      <c r="H137" s="1463" t="s">
        <v>4363</v>
      </c>
      <c r="I137" s="826"/>
    </row>
    <row r="138" spans="1:9" ht="31.5" customHeight="1" x14ac:dyDescent="0.2">
      <c r="A138" s="1320" t="s">
        <v>2700</v>
      </c>
      <c r="B138" s="1321" t="s">
        <v>2701</v>
      </c>
      <c r="C138" s="822" t="s">
        <v>2533</v>
      </c>
      <c r="D138" s="1321"/>
      <c r="E138" s="822"/>
      <c r="F138" s="822" t="s">
        <v>4060</v>
      </c>
      <c r="G138" s="825" t="s">
        <v>4690</v>
      </c>
      <c r="H138" s="1463" t="s">
        <v>11225</v>
      </c>
      <c r="I138" s="826"/>
    </row>
    <row r="139" spans="1:9" ht="31.5" customHeight="1" x14ac:dyDescent="0.2">
      <c r="A139" s="1320" t="s">
        <v>4241</v>
      </c>
      <c r="B139" s="1321" t="s">
        <v>4242</v>
      </c>
      <c r="C139" s="822" t="s">
        <v>2536</v>
      </c>
      <c r="D139" s="1321"/>
      <c r="E139" s="822"/>
      <c r="F139" s="822" t="s">
        <v>4416</v>
      </c>
      <c r="G139" s="825" t="s">
        <v>4689</v>
      </c>
      <c r="H139" s="1463" t="s">
        <v>4363</v>
      </c>
      <c r="I139" s="826"/>
    </row>
    <row r="140" spans="1:9" ht="31.5" customHeight="1" x14ac:dyDescent="0.2">
      <c r="A140" s="1320" t="s">
        <v>4243</v>
      </c>
      <c r="B140" s="1321" t="s">
        <v>4244</v>
      </c>
      <c r="C140" s="822" t="s">
        <v>2536</v>
      </c>
      <c r="D140" s="1321"/>
      <c r="E140" s="822"/>
      <c r="F140" s="822" t="s">
        <v>1909</v>
      </c>
      <c r="G140" s="825" t="s">
        <v>4689</v>
      </c>
      <c r="H140" s="1463" t="s">
        <v>4363</v>
      </c>
      <c r="I140" s="826"/>
    </row>
    <row r="141" spans="1:9" ht="31.5" customHeight="1" x14ac:dyDescent="0.2">
      <c r="A141" s="1320" t="s">
        <v>2702</v>
      </c>
      <c r="B141" s="1321" t="s">
        <v>2703</v>
      </c>
      <c r="C141" s="822" t="s">
        <v>2533</v>
      </c>
      <c r="D141" s="1321"/>
      <c r="E141" s="822"/>
      <c r="F141" s="822" t="s">
        <v>2704</v>
      </c>
      <c r="G141" s="825" t="s">
        <v>11226</v>
      </c>
      <c r="H141" s="1463" t="s">
        <v>3938</v>
      </c>
      <c r="I141" s="826"/>
    </row>
    <row r="142" spans="1:9" ht="31.5" customHeight="1" x14ac:dyDescent="0.2">
      <c r="A142" s="1320" t="s">
        <v>4245</v>
      </c>
      <c r="B142" s="1321" t="s">
        <v>4246</v>
      </c>
      <c r="C142" s="822" t="s">
        <v>2536</v>
      </c>
      <c r="D142" s="1321"/>
      <c r="E142" s="822"/>
      <c r="F142" s="822" t="s">
        <v>9054</v>
      </c>
      <c r="G142" s="825" t="s">
        <v>11018</v>
      </c>
      <c r="H142" s="1463" t="s">
        <v>11200</v>
      </c>
      <c r="I142" s="826"/>
    </row>
    <row r="143" spans="1:9" ht="31.5" customHeight="1" x14ac:dyDescent="0.2">
      <c r="A143" s="1320" t="s">
        <v>2705</v>
      </c>
      <c r="B143" s="1321" t="s">
        <v>2706</v>
      </c>
      <c r="C143" s="822" t="s">
        <v>2533</v>
      </c>
      <c r="D143" s="1321"/>
      <c r="E143" s="822"/>
      <c r="F143" s="822" t="s">
        <v>4135</v>
      </c>
      <c r="G143" s="825" t="s">
        <v>9164</v>
      </c>
      <c r="H143" s="1463" t="s">
        <v>9161</v>
      </c>
      <c r="I143" s="826"/>
    </row>
    <row r="144" spans="1:9" ht="31.5" customHeight="1" x14ac:dyDescent="0.2">
      <c r="A144" s="1320" t="s">
        <v>2707</v>
      </c>
      <c r="B144" s="1321" t="s">
        <v>2708</v>
      </c>
      <c r="C144" s="822" t="s">
        <v>2533</v>
      </c>
      <c r="D144" s="1321"/>
      <c r="E144" s="822"/>
      <c r="F144" s="822" t="s">
        <v>143</v>
      </c>
      <c r="G144" s="825" t="s">
        <v>2812</v>
      </c>
      <c r="H144" s="1463" t="s">
        <v>3939</v>
      </c>
      <c r="I144" s="826"/>
    </row>
    <row r="145" spans="1:9" ht="31.5" customHeight="1" x14ac:dyDescent="0.2">
      <c r="A145" s="1320" t="s">
        <v>2709</v>
      </c>
      <c r="B145" s="1321" t="s">
        <v>2710</v>
      </c>
      <c r="C145" s="822" t="s">
        <v>4328</v>
      </c>
      <c r="D145" s="1321"/>
      <c r="E145" s="822" t="s">
        <v>10816</v>
      </c>
      <c r="F145" s="822" t="s">
        <v>9691</v>
      </c>
      <c r="G145" s="825" t="s">
        <v>11221</v>
      </c>
      <c r="H145" s="1463" t="s">
        <v>11189</v>
      </c>
      <c r="I145" s="826"/>
    </row>
    <row r="146" spans="1:9" ht="31.5" customHeight="1" x14ac:dyDescent="0.2">
      <c r="A146" s="1320" t="s">
        <v>4163</v>
      </c>
      <c r="B146" s="1321" t="s">
        <v>4417</v>
      </c>
      <c r="C146" s="822" t="s">
        <v>4275</v>
      </c>
      <c r="D146" s="1321"/>
      <c r="E146" s="822"/>
      <c r="F146" s="822" t="s">
        <v>11381</v>
      </c>
      <c r="G146" s="825" t="s">
        <v>11382</v>
      </c>
      <c r="H146" s="1463" t="s">
        <v>11380</v>
      </c>
      <c r="I146" s="1322"/>
    </row>
    <row r="147" spans="1:9" ht="31.5" customHeight="1" x14ac:dyDescent="0.2">
      <c r="A147" s="1320" t="s">
        <v>2711</v>
      </c>
      <c r="B147" s="1321" t="s">
        <v>2712</v>
      </c>
      <c r="C147" s="822" t="s">
        <v>4328</v>
      </c>
      <c r="D147" s="1321"/>
      <c r="E147" s="822"/>
      <c r="F147" s="822" t="s">
        <v>203</v>
      </c>
      <c r="G147" s="825" t="s">
        <v>4691</v>
      </c>
      <c r="H147" s="1463" t="s">
        <v>3940</v>
      </c>
      <c r="I147" s="826"/>
    </row>
    <row r="148" spans="1:9" ht="31.5" customHeight="1" x14ac:dyDescent="0.2">
      <c r="A148" s="1320" t="s">
        <v>2713</v>
      </c>
      <c r="B148" s="1321" t="s">
        <v>2714</v>
      </c>
      <c r="C148" s="822" t="s">
        <v>4328</v>
      </c>
      <c r="D148" s="1321"/>
      <c r="E148" s="822"/>
      <c r="F148" s="822" t="s">
        <v>2715</v>
      </c>
      <c r="G148" s="825" t="s">
        <v>4663</v>
      </c>
      <c r="H148" s="1463" t="s">
        <v>3918</v>
      </c>
      <c r="I148" s="826"/>
    </row>
    <row r="149" spans="1:9" ht="31.5" customHeight="1" x14ac:dyDescent="0.2">
      <c r="A149" s="1320" t="s">
        <v>2716</v>
      </c>
      <c r="B149" s="1321" t="s">
        <v>2717</v>
      </c>
      <c r="C149" s="822" t="s">
        <v>2533</v>
      </c>
      <c r="D149" s="1321"/>
      <c r="E149" s="822"/>
      <c r="F149" s="822" t="s">
        <v>4723</v>
      </c>
      <c r="G149" s="825" t="s">
        <v>4724</v>
      </c>
      <c r="H149" s="1463" t="s">
        <v>11227</v>
      </c>
      <c r="I149" s="826"/>
    </row>
    <row r="150" spans="1:9" ht="31.5" customHeight="1" x14ac:dyDescent="0.2">
      <c r="A150" s="1320" t="s">
        <v>2718</v>
      </c>
      <c r="B150" s="1321" t="s">
        <v>2719</v>
      </c>
      <c r="C150" s="822" t="s">
        <v>2533</v>
      </c>
      <c r="D150" s="1321"/>
      <c r="E150" s="822"/>
      <c r="F150" s="822" t="s">
        <v>9690</v>
      </c>
      <c r="G150" s="825" t="s">
        <v>9688</v>
      </c>
      <c r="H150" s="1463" t="s">
        <v>9689</v>
      </c>
      <c r="I150" s="1322"/>
    </row>
    <row r="151" spans="1:9" ht="31.5" customHeight="1" x14ac:dyDescent="0.2">
      <c r="A151" s="1320" t="s">
        <v>2720</v>
      </c>
      <c r="B151" s="1321" t="s">
        <v>2721</v>
      </c>
      <c r="C151" s="822" t="s">
        <v>2533</v>
      </c>
      <c r="D151" s="1321"/>
      <c r="E151" s="822"/>
      <c r="F151" s="822" t="s">
        <v>4337</v>
      </c>
      <c r="G151" s="825" t="s">
        <v>4692</v>
      </c>
      <c r="H151" s="1463" t="s">
        <v>11187</v>
      </c>
      <c r="I151" s="826"/>
    </row>
    <row r="152" spans="1:9" ht="31.5" customHeight="1" x14ac:dyDescent="0.2">
      <c r="A152" s="1320" t="s">
        <v>2722</v>
      </c>
      <c r="B152" s="1321" t="s">
        <v>2723</v>
      </c>
      <c r="C152" s="822" t="s">
        <v>4328</v>
      </c>
      <c r="D152" s="1321"/>
      <c r="E152" s="822"/>
      <c r="F152" s="822" t="s">
        <v>4152</v>
      </c>
      <c r="G152" s="825" t="s">
        <v>4344</v>
      </c>
      <c r="H152" s="1463" t="s">
        <v>4345</v>
      </c>
      <c r="I152" s="826"/>
    </row>
    <row r="153" spans="1:9" ht="31.5" customHeight="1" x14ac:dyDescent="0.2">
      <c r="A153" s="1320" t="s">
        <v>4791</v>
      </c>
      <c r="B153" s="1321" t="s">
        <v>4792</v>
      </c>
      <c r="C153" s="822" t="s">
        <v>4165</v>
      </c>
      <c r="D153" s="1321"/>
      <c r="E153" s="822"/>
      <c r="F153" s="822" t="s">
        <v>1898</v>
      </c>
      <c r="G153" s="825" t="s">
        <v>11228</v>
      </c>
      <c r="H153" s="1463" t="s">
        <v>11229</v>
      </c>
      <c r="I153" s="826"/>
    </row>
    <row r="154" spans="1:9" ht="31.5" customHeight="1" x14ac:dyDescent="0.2">
      <c r="A154" s="1320" t="s">
        <v>4247</v>
      </c>
      <c r="B154" s="1321" t="s">
        <v>4248</v>
      </c>
      <c r="C154" s="822" t="s">
        <v>4275</v>
      </c>
      <c r="D154" s="1321"/>
      <c r="E154" s="822"/>
      <c r="F154" s="822" t="s">
        <v>4418</v>
      </c>
      <c r="G154" s="825" t="s">
        <v>4689</v>
      </c>
      <c r="H154" s="1463" t="s">
        <v>4363</v>
      </c>
      <c r="I154" s="826"/>
    </row>
    <row r="155" spans="1:9" ht="31.5" customHeight="1" x14ac:dyDescent="0.2">
      <c r="A155" s="1320" t="s">
        <v>2726</v>
      </c>
      <c r="B155" s="1321" t="s">
        <v>2727</v>
      </c>
      <c r="C155" s="822" t="s">
        <v>4275</v>
      </c>
      <c r="D155" s="1321"/>
      <c r="E155" s="822"/>
      <c r="F155" s="822" t="s">
        <v>4390</v>
      </c>
      <c r="G155" s="825" t="s">
        <v>9667</v>
      </c>
      <c r="H155" s="1463" t="s">
        <v>11192</v>
      </c>
      <c r="I155" s="826"/>
    </row>
    <row r="156" spans="1:9" ht="31.5" customHeight="1" x14ac:dyDescent="0.2">
      <c r="A156" s="1320" t="s">
        <v>2728</v>
      </c>
      <c r="B156" s="1321" t="s">
        <v>2729</v>
      </c>
      <c r="C156" s="822" t="s">
        <v>4328</v>
      </c>
      <c r="D156" s="1321"/>
      <c r="E156" s="822"/>
      <c r="F156" s="822" t="s">
        <v>2730</v>
      </c>
      <c r="G156" s="825" t="s">
        <v>11230</v>
      </c>
      <c r="H156" s="1463" t="s">
        <v>3941</v>
      </c>
      <c r="I156" s="826"/>
    </row>
    <row r="157" spans="1:9" ht="31.5" customHeight="1" x14ac:dyDescent="0.2">
      <c r="A157" s="1320" t="s">
        <v>4249</v>
      </c>
      <c r="B157" s="1321" t="s">
        <v>4250</v>
      </c>
      <c r="C157" s="822" t="s">
        <v>4275</v>
      </c>
      <c r="D157" s="1321"/>
      <c r="E157" s="822"/>
      <c r="F157" s="822" t="s">
        <v>1693</v>
      </c>
      <c r="G157" s="825" t="s">
        <v>9476</v>
      </c>
      <c r="H157" s="1463" t="s">
        <v>11215</v>
      </c>
      <c r="I157" s="826"/>
    </row>
    <row r="158" spans="1:9" ht="31.5" customHeight="1" x14ac:dyDescent="0.2">
      <c r="A158" s="1320" t="s">
        <v>2731</v>
      </c>
      <c r="B158" s="1321" t="s">
        <v>4432</v>
      </c>
      <c r="C158" s="822" t="s">
        <v>4328</v>
      </c>
      <c r="D158" s="1321"/>
      <c r="E158" s="822"/>
      <c r="F158" s="822" t="s">
        <v>9399</v>
      </c>
      <c r="G158" s="825" t="s">
        <v>9398</v>
      </c>
      <c r="H158" s="1463" t="s">
        <v>11169</v>
      </c>
      <c r="I158" s="826"/>
    </row>
    <row r="159" spans="1:9" ht="31.5" customHeight="1" x14ac:dyDescent="0.2">
      <c r="A159" s="1320" t="s">
        <v>4793</v>
      </c>
      <c r="B159" s="1321" t="s">
        <v>4794</v>
      </c>
      <c r="C159" s="822" t="s">
        <v>4165</v>
      </c>
      <c r="D159" s="1321"/>
      <c r="E159" s="822"/>
      <c r="F159" s="822" t="s">
        <v>1649</v>
      </c>
      <c r="G159" s="825" t="s">
        <v>9218</v>
      </c>
      <c r="H159" s="1463" t="s">
        <v>11231</v>
      </c>
      <c r="I159" s="826"/>
    </row>
    <row r="160" spans="1:9" ht="31.5" customHeight="1" x14ac:dyDescent="0.2">
      <c r="A160" s="1320" t="s">
        <v>4191</v>
      </c>
      <c r="B160" s="1321" t="s">
        <v>4192</v>
      </c>
      <c r="C160" s="822" t="s">
        <v>4275</v>
      </c>
      <c r="D160" s="1321"/>
      <c r="E160" s="822"/>
      <c r="F160" s="822" t="s">
        <v>11201</v>
      </c>
      <c r="G160" s="825" t="s">
        <v>11019</v>
      </c>
      <c r="H160" s="1463" t="s">
        <v>11200</v>
      </c>
      <c r="I160" s="826"/>
    </row>
    <row r="161" spans="1:9" ht="31.5" customHeight="1" x14ac:dyDescent="0.2">
      <c r="A161" s="1320" t="s">
        <v>2735</v>
      </c>
      <c r="B161" s="1321" t="s">
        <v>2736</v>
      </c>
      <c r="C161" s="822" t="s">
        <v>2533</v>
      </c>
      <c r="D161" s="1321"/>
      <c r="E161" s="822"/>
      <c r="F161" s="822" t="s">
        <v>149</v>
      </c>
      <c r="G161" s="825" t="s">
        <v>4693</v>
      </c>
      <c r="H161" s="1463" t="s">
        <v>4336</v>
      </c>
      <c r="I161" s="826"/>
    </row>
    <row r="162" spans="1:9" ht="31.5" customHeight="1" x14ac:dyDescent="0.2">
      <c r="A162" s="1320" t="s">
        <v>2737</v>
      </c>
      <c r="B162" s="1321" t="s">
        <v>2738</v>
      </c>
      <c r="C162" s="822" t="s">
        <v>2533</v>
      </c>
      <c r="D162" s="1321"/>
      <c r="E162" s="822"/>
      <c r="F162" s="822" t="s">
        <v>175</v>
      </c>
      <c r="G162" s="825" t="s">
        <v>4694</v>
      </c>
      <c r="H162" s="1463" t="s">
        <v>3942</v>
      </c>
      <c r="I162" s="826"/>
    </row>
    <row r="163" spans="1:9" ht="31.5" customHeight="1" x14ac:dyDescent="0.2">
      <c r="A163" s="1320" t="s">
        <v>4377</v>
      </c>
      <c r="B163" s="1325" t="s">
        <v>4378</v>
      </c>
      <c r="C163" s="822" t="s">
        <v>4165</v>
      </c>
      <c r="D163" s="1325"/>
      <c r="E163" s="1326"/>
      <c r="F163" s="822" t="s">
        <v>4725</v>
      </c>
      <c r="G163" s="825" t="s">
        <v>4726</v>
      </c>
      <c r="H163" s="1463" t="s">
        <v>11233</v>
      </c>
      <c r="I163" s="826"/>
    </row>
    <row r="164" spans="1:9" ht="31.5" customHeight="1" x14ac:dyDescent="0.2">
      <c r="A164" s="1320" t="s">
        <v>2740</v>
      </c>
      <c r="B164" s="1321" t="s">
        <v>2741</v>
      </c>
      <c r="C164" s="822" t="s">
        <v>4328</v>
      </c>
      <c r="D164" s="1321"/>
      <c r="E164" s="822"/>
      <c r="F164" s="822" t="s">
        <v>377</v>
      </c>
      <c r="G164" s="825" t="s">
        <v>10820</v>
      </c>
      <c r="H164" s="1463" t="s">
        <v>11215</v>
      </c>
      <c r="I164" s="826"/>
    </row>
    <row r="165" spans="1:9" ht="31.5" customHeight="1" x14ac:dyDescent="0.2">
      <c r="A165" s="1320" t="s">
        <v>2742</v>
      </c>
      <c r="B165" s="1321" t="s">
        <v>2743</v>
      </c>
      <c r="C165" s="822" t="s">
        <v>4328</v>
      </c>
      <c r="D165" s="1321"/>
      <c r="E165" s="822"/>
      <c r="F165" s="822" t="s">
        <v>122</v>
      </c>
      <c r="G165" s="825" t="s">
        <v>4695</v>
      </c>
      <c r="H165" s="1463" t="s">
        <v>11172</v>
      </c>
      <c r="I165" s="826"/>
    </row>
    <row r="166" spans="1:9" ht="31.5" customHeight="1" x14ac:dyDescent="0.2">
      <c r="A166" s="1320" t="s">
        <v>4251</v>
      </c>
      <c r="B166" s="1321" t="s">
        <v>4252</v>
      </c>
      <c r="C166" s="822" t="s">
        <v>2536</v>
      </c>
      <c r="D166" s="1321"/>
      <c r="E166" s="822"/>
      <c r="F166" s="822" t="s">
        <v>4419</v>
      </c>
      <c r="G166" s="825" t="s">
        <v>4689</v>
      </c>
      <c r="H166" s="1463" t="s">
        <v>4363</v>
      </c>
      <c r="I166" s="826"/>
    </row>
    <row r="167" spans="1:9" ht="31.5" customHeight="1" x14ac:dyDescent="0.2">
      <c r="A167" s="1320" t="s">
        <v>2744</v>
      </c>
      <c r="B167" s="1321" t="s">
        <v>2745</v>
      </c>
      <c r="C167" s="822" t="s">
        <v>2533</v>
      </c>
      <c r="D167" s="1321"/>
      <c r="E167" s="822"/>
      <c r="F167" s="822" t="s">
        <v>4353</v>
      </c>
      <c r="G167" s="825" t="s">
        <v>4696</v>
      </c>
      <c r="H167" s="1463" t="s">
        <v>3943</v>
      </c>
      <c r="I167" s="826"/>
    </row>
    <row r="168" spans="1:9" ht="31.5" customHeight="1" x14ac:dyDescent="0.2">
      <c r="A168" s="1320" t="s">
        <v>4253</v>
      </c>
      <c r="B168" s="1321" t="s">
        <v>4254</v>
      </c>
      <c r="C168" s="822" t="s">
        <v>2536</v>
      </c>
      <c r="D168" s="1321"/>
      <c r="E168" s="822"/>
      <c r="F168" s="822" t="s">
        <v>4420</v>
      </c>
      <c r="G168" s="825" t="s">
        <v>4689</v>
      </c>
      <c r="H168" s="1463" t="s">
        <v>4363</v>
      </c>
      <c r="I168" s="826"/>
    </row>
    <row r="169" spans="1:9" ht="31.5" customHeight="1" x14ac:dyDescent="0.2">
      <c r="A169" s="1320" t="s">
        <v>4255</v>
      </c>
      <c r="B169" s="1321" t="s">
        <v>4256</v>
      </c>
      <c r="C169" s="822" t="s">
        <v>4275</v>
      </c>
      <c r="D169" s="1321"/>
      <c r="E169" s="822"/>
      <c r="F169" s="822" t="s">
        <v>4421</v>
      </c>
      <c r="G169" s="825" t="s">
        <v>4689</v>
      </c>
      <c r="H169" s="1463" t="s">
        <v>4363</v>
      </c>
      <c r="I169" s="826"/>
    </row>
    <row r="170" spans="1:9" ht="31.5" customHeight="1" x14ac:dyDescent="0.2">
      <c r="A170" s="1320" t="s">
        <v>2746</v>
      </c>
      <c r="B170" s="1321" t="s">
        <v>2747</v>
      </c>
      <c r="C170" s="822" t="s">
        <v>4275</v>
      </c>
      <c r="D170" s="1321"/>
      <c r="E170" s="822"/>
      <c r="F170" s="822" t="s">
        <v>4422</v>
      </c>
      <c r="G170" s="825" t="s">
        <v>4697</v>
      </c>
      <c r="H170" s="1463" t="s">
        <v>4361</v>
      </c>
      <c r="I170" s="826"/>
    </row>
    <row r="171" spans="1:9" ht="31.5" customHeight="1" x14ac:dyDescent="0.2">
      <c r="A171" s="1320" t="s">
        <v>2748</v>
      </c>
      <c r="B171" s="1321" t="s">
        <v>2749</v>
      </c>
      <c r="C171" s="822" t="s">
        <v>2533</v>
      </c>
      <c r="D171" s="1321"/>
      <c r="E171" s="822" t="s">
        <v>4334</v>
      </c>
      <c r="F171" s="822" t="s">
        <v>9685</v>
      </c>
      <c r="G171" s="825" t="s">
        <v>11208</v>
      </c>
      <c r="H171" s="1463" t="s">
        <v>11209</v>
      </c>
      <c r="I171" s="826"/>
    </row>
    <row r="172" spans="1:9" ht="31.5" customHeight="1" x14ac:dyDescent="0.2">
      <c r="A172" s="1320" t="s">
        <v>2750</v>
      </c>
      <c r="B172" s="1321" t="s">
        <v>2751</v>
      </c>
      <c r="C172" s="822" t="s">
        <v>2533</v>
      </c>
      <c r="D172" s="1321"/>
      <c r="E172" s="822"/>
      <c r="F172" s="822" t="s">
        <v>10317</v>
      </c>
      <c r="G172" s="825" t="s">
        <v>10399</v>
      </c>
      <c r="H172" s="1463" t="s">
        <v>11167</v>
      </c>
      <c r="I172" s="826"/>
    </row>
    <row r="173" spans="1:9" ht="31.5" customHeight="1" x14ac:dyDescent="0.2">
      <c r="A173" s="1320" t="s">
        <v>2752</v>
      </c>
      <c r="B173" s="1321" t="s">
        <v>2753</v>
      </c>
      <c r="C173" s="822" t="s">
        <v>2533</v>
      </c>
      <c r="D173" s="1321"/>
      <c r="E173" s="822"/>
      <c r="F173" s="822" t="s">
        <v>11198</v>
      </c>
      <c r="G173" s="825" t="s">
        <v>11095</v>
      </c>
      <c r="H173" s="1463" t="s">
        <v>11197</v>
      </c>
      <c r="I173" s="826"/>
    </row>
    <row r="174" spans="1:9" ht="31.5" customHeight="1" x14ac:dyDescent="0.2">
      <c r="A174" s="1320" t="s">
        <v>4257</v>
      </c>
      <c r="B174" s="1321" t="s">
        <v>4258</v>
      </c>
      <c r="C174" s="822" t="s">
        <v>4275</v>
      </c>
      <c r="D174" s="1321"/>
      <c r="E174" s="822"/>
      <c r="F174" s="822" t="s">
        <v>4423</v>
      </c>
      <c r="G174" s="825" t="s">
        <v>4689</v>
      </c>
      <c r="H174" s="1463" t="s">
        <v>4363</v>
      </c>
      <c r="I174" s="826"/>
    </row>
    <row r="175" spans="1:9" ht="31.5" customHeight="1" x14ac:dyDescent="0.2">
      <c r="A175" s="1320" t="s">
        <v>2754</v>
      </c>
      <c r="B175" s="1321" t="s">
        <v>2755</v>
      </c>
      <c r="C175" s="822" t="s">
        <v>4328</v>
      </c>
      <c r="D175" s="1321"/>
      <c r="E175" s="822"/>
      <c r="F175" s="822" t="s">
        <v>2167</v>
      </c>
      <c r="G175" s="825" t="s">
        <v>4698</v>
      </c>
      <c r="H175" s="1463" t="s">
        <v>3941</v>
      </c>
      <c r="I175" s="826"/>
    </row>
    <row r="176" spans="1:9" ht="31.5" customHeight="1" x14ac:dyDescent="0.2">
      <c r="A176" s="1320" t="s">
        <v>4259</v>
      </c>
      <c r="B176" s="1321" t="s">
        <v>4260</v>
      </c>
      <c r="C176" s="822" t="s">
        <v>4275</v>
      </c>
      <c r="D176" s="1321"/>
      <c r="E176" s="822"/>
      <c r="F176" s="822" t="s">
        <v>4424</v>
      </c>
      <c r="G176" s="825" t="s">
        <v>4689</v>
      </c>
      <c r="H176" s="1463" t="s">
        <v>4363</v>
      </c>
      <c r="I176" s="826"/>
    </row>
    <row r="177" spans="1:9" ht="31.5" customHeight="1" x14ac:dyDescent="0.2">
      <c r="A177" s="1320" t="s">
        <v>2756</v>
      </c>
      <c r="B177" s="1321" t="s">
        <v>2757</v>
      </c>
      <c r="C177" s="822" t="s">
        <v>2536</v>
      </c>
      <c r="D177" s="1321"/>
      <c r="E177" s="822"/>
      <c r="F177" s="822" t="s">
        <v>4425</v>
      </c>
      <c r="G177" s="825" t="s">
        <v>2813</v>
      </c>
      <c r="H177" s="1463" t="s">
        <v>3944</v>
      </c>
      <c r="I177" s="826"/>
    </row>
    <row r="178" spans="1:9" ht="31.5" customHeight="1" x14ac:dyDescent="0.2">
      <c r="A178" s="1320" t="s">
        <v>2758</v>
      </c>
      <c r="B178" s="1321" t="s">
        <v>2759</v>
      </c>
      <c r="C178" s="822" t="s">
        <v>2533</v>
      </c>
      <c r="D178" s="1321"/>
      <c r="E178" s="822"/>
      <c r="F178" s="822" t="s">
        <v>102</v>
      </c>
      <c r="G178" s="825" t="s">
        <v>10400</v>
      </c>
      <c r="H178" s="1463" t="s">
        <v>11167</v>
      </c>
      <c r="I178" s="1322"/>
    </row>
    <row r="179" spans="1:9" ht="31.5" customHeight="1" x14ac:dyDescent="0.2">
      <c r="A179" s="1320" t="s">
        <v>2760</v>
      </c>
      <c r="B179" s="1321" t="s">
        <v>2761</v>
      </c>
      <c r="C179" s="822" t="s">
        <v>2533</v>
      </c>
      <c r="D179" s="1321"/>
      <c r="E179" s="822"/>
      <c r="F179" s="822" t="s">
        <v>11217</v>
      </c>
      <c r="G179" s="825" t="s">
        <v>11023</v>
      </c>
      <c r="H179" s="1463" t="s">
        <v>11216</v>
      </c>
      <c r="I179" s="826"/>
    </row>
    <row r="180" spans="1:9" ht="31.5" customHeight="1" x14ac:dyDescent="0.2">
      <c r="A180" s="1320" t="s">
        <v>2762</v>
      </c>
      <c r="B180" s="1321" t="s">
        <v>2763</v>
      </c>
      <c r="C180" s="822" t="s">
        <v>2533</v>
      </c>
      <c r="D180" s="1321"/>
      <c r="E180" s="822"/>
      <c r="F180" s="822" t="s">
        <v>9045</v>
      </c>
      <c r="G180" s="825" t="s">
        <v>11232</v>
      </c>
      <c r="H180" s="1463" t="s">
        <v>3941</v>
      </c>
      <c r="I180" s="1322"/>
    </row>
    <row r="181" spans="1:9" ht="31.5" customHeight="1" x14ac:dyDescent="0.2">
      <c r="A181" s="1320" t="s">
        <v>2764</v>
      </c>
      <c r="B181" s="1321" t="s">
        <v>2765</v>
      </c>
      <c r="C181" s="822" t="s">
        <v>2533</v>
      </c>
      <c r="D181" s="1321"/>
      <c r="E181" s="822"/>
      <c r="F181" s="822" t="s">
        <v>2766</v>
      </c>
      <c r="G181" s="825" t="s">
        <v>4699</v>
      </c>
      <c r="H181" s="1463" t="s">
        <v>3945</v>
      </c>
      <c r="I181" s="826"/>
    </row>
    <row r="182" spans="1:9" ht="31.5" customHeight="1" x14ac:dyDescent="0.2">
      <c r="A182" s="1320" t="s">
        <v>2767</v>
      </c>
      <c r="B182" s="1321" t="s">
        <v>2768</v>
      </c>
      <c r="C182" s="822" t="s">
        <v>2533</v>
      </c>
      <c r="D182" s="1321"/>
      <c r="E182" s="822"/>
      <c r="F182" s="822" t="s">
        <v>392</v>
      </c>
      <c r="G182" s="825" t="s">
        <v>11022</v>
      </c>
      <c r="H182" s="1463" t="s">
        <v>11219</v>
      </c>
      <c r="I182" s="826"/>
    </row>
    <row r="183" spans="1:9" ht="31.5" customHeight="1" x14ac:dyDescent="0.2">
      <c r="A183" s="1320" t="s">
        <v>2769</v>
      </c>
      <c r="B183" s="1321" t="s">
        <v>2770</v>
      </c>
      <c r="C183" s="822" t="s">
        <v>2533</v>
      </c>
      <c r="D183" s="1321"/>
      <c r="E183" s="822"/>
      <c r="F183" s="822" t="s">
        <v>4379</v>
      </c>
      <c r="G183" s="825" t="s">
        <v>4700</v>
      </c>
      <c r="H183" s="1463" t="s">
        <v>4380</v>
      </c>
      <c r="I183" s="826"/>
    </row>
    <row r="184" spans="1:9" ht="31.5" customHeight="1" x14ac:dyDescent="0.2">
      <c r="A184" s="1320" t="s">
        <v>4261</v>
      </c>
      <c r="B184" s="1321" t="s">
        <v>4262</v>
      </c>
      <c r="C184" s="822" t="s">
        <v>2536</v>
      </c>
      <c r="D184" s="1321"/>
      <c r="E184" s="822"/>
      <c r="F184" s="822" t="s">
        <v>1717</v>
      </c>
      <c r="G184" s="825" t="s">
        <v>4689</v>
      </c>
      <c r="H184" s="1463" t="s">
        <v>4363</v>
      </c>
      <c r="I184" s="826"/>
    </row>
    <row r="185" spans="1:9" ht="31.5" customHeight="1" x14ac:dyDescent="0.2">
      <c r="A185" s="1320" t="s">
        <v>2771</v>
      </c>
      <c r="B185" s="1321" t="s">
        <v>2772</v>
      </c>
      <c r="C185" s="822" t="s">
        <v>2533</v>
      </c>
      <c r="D185" s="1321"/>
      <c r="E185" s="822"/>
      <c r="F185" s="822" t="s">
        <v>4354</v>
      </c>
      <c r="G185" s="825" t="s">
        <v>4701</v>
      </c>
      <c r="H185" s="1463" t="s">
        <v>3926</v>
      </c>
      <c r="I185" s="826"/>
    </row>
    <row r="186" spans="1:9" ht="31.5" customHeight="1" x14ac:dyDescent="0.2">
      <c r="A186" s="1320" t="s">
        <v>2773</v>
      </c>
      <c r="B186" s="1321" t="s">
        <v>2774</v>
      </c>
      <c r="C186" s="822" t="s">
        <v>4328</v>
      </c>
      <c r="D186" s="1321"/>
      <c r="E186" s="822"/>
      <c r="F186" s="822" t="s">
        <v>289</v>
      </c>
      <c r="G186" s="825" t="s">
        <v>4702</v>
      </c>
      <c r="H186" s="1463" t="s">
        <v>11234</v>
      </c>
      <c r="I186" s="826"/>
    </row>
    <row r="187" spans="1:9" ht="31.5" customHeight="1" x14ac:dyDescent="0.2">
      <c r="A187" s="1320" t="s">
        <v>4263</v>
      </c>
      <c r="B187" s="1321" t="s">
        <v>4264</v>
      </c>
      <c r="C187" s="822" t="s">
        <v>2536</v>
      </c>
      <c r="D187" s="1321"/>
      <c r="E187" s="822"/>
      <c r="F187" s="822" t="s">
        <v>1923</v>
      </c>
      <c r="G187" s="825" t="s">
        <v>4689</v>
      </c>
      <c r="H187" s="1463" t="s">
        <v>4363</v>
      </c>
      <c r="I187" s="826"/>
    </row>
    <row r="188" spans="1:9" ht="31.5" customHeight="1" x14ac:dyDescent="0.2">
      <c r="A188" s="1320" t="s">
        <v>2775</v>
      </c>
      <c r="B188" s="1321" t="s">
        <v>2054</v>
      </c>
      <c r="C188" s="822" t="s">
        <v>2533</v>
      </c>
      <c r="D188" s="1321"/>
      <c r="E188" s="822"/>
      <c r="F188" s="822" t="s">
        <v>10550</v>
      </c>
      <c r="G188" s="825" t="s">
        <v>10551</v>
      </c>
      <c r="H188" s="1463" t="s">
        <v>11176</v>
      </c>
      <c r="I188" s="826"/>
    </row>
    <row r="189" spans="1:9" ht="31.5" customHeight="1" x14ac:dyDescent="0.2">
      <c r="A189" s="1320" t="s">
        <v>2776</v>
      </c>
      <c r="B189" s="1321" t="s">
        <v>2777</v>
      </c>
      <c r="C189" s="822" t="s">
        <v>2533</v>
      </c>
      <c r="D189" s="1321"/>
      <c r="E189" s="822"/>
      <c r="F189" s="822" t="s">
        <v>2778</v>
      </c>
      <c r="G189" s="825" t="s">
        <v>11194</v>
      </c>
      <c r="H189" s="1463" t="s">
        <v>3946</v>
      </c>
      <c r="I189" s="826"/>
    </row>
    <row r="190" spans="1:9" ht="31.5" customHeight="1" x14ac:dyDescent="0.2">
      <c r="A190" s="1320" t="s">
        <v>2779</v>
      </c>
      <c r="B190" s="1321" t="s">
        <v>2780</v>
      </c>
      <c r="C190" s="822" t="s">
        <v>4328</v>
      </c>
      <c r="D190" s="1321"/>
      <c r="E190" s="822"/>
      <c r="F190" s="822" t="s">
        <v>9402</v>
      </c>
      <c r="G190" s="825" t="s">
        <v>4703</v>
      </c>
      <c r="H190" s="1463" t="s">
        <v>4370</v>
      </c>
      <c r="I190" s="826"/>
    </row>
    <row r="191" spans="1:9" s="1373" customFormat="1" ht="31.5" customHeight="1" x14ac:dyDescent="0.2">
      <c r="A191" s="1320" t="s">
        <v>4265</v>
      </c>
      <c r="B191" s="1321" t="s">
        <v>4266</v>
      </c>
      <c r="C191" s="822" t="s">
        <v>2536</v>
      </c>
      <c r="D191" s="1321"/>
      <c r="E191" s="822"/>
      <c r="F191" s="822" t="s">
        <v>1756</v>
      </c>
      <c r="G191" s="825" t="s">
        <v>11100</v>
      </c>
      <c r="H191" s="1463" t="s">
        <v>11107</v>
      </c>
      <c r="I191" s="826"/>
    </row>
    <row r="192" spans="1:9" ht="31.5" customHeight="1" x14ac:dyDescent="0.2">
      <c r="A192" s="1320" t="s">
        <v>2781</v>
      </c>
      <c r="B192" s="1321" t="s">
        <v>2782</v>
      </c>
      <c r="C192" s="822" t="s">
        <v>4328</v>
      </c>
      <c r="D192" s="1321"/>
      <c r="E192" s="822"/>
      <c r="F192" s="822" t="s">
        <v>220</v>
      </c>
      <c r="G192" s="825" t="s">
        <v>4704</v>
      </c>
      <c r="H192" s="1463" t="s">
        <v>3947</v>
      </c>
      <c r="I192" s="826"/>
    </row>
    <row r="193" spans="1:9" ht="31.5" customHeight="1" x14ac:dyDescent="0.2">
      <c r="A193" s="1320" t="s">
        <v>2783</v>
      </c>
      <c r="B193" s="1321" t="s">
        <v>2335</v>
      </c>
      <c r="C193" s="822" t="s">
        <v>4275</v>
      </c>
      <c r="D193" s="1321"/>
      <c r="E193" s="822"/>
      <c r="F193" s="822" t="s">
        <v>4426</v>
      </c>
      <c r="G193" s="825" t="s">
        <v>4705</v>
      </c>
      <c r="H193" s="1463" t="s">
        <v>4361</v>
      </c>
      <c r="I193" s="826"/>
    </row>
    <row r="194" spans="1:9" ht="31.5" customHeight="1" x14ac:dyDescent="0.2">
      <c r="A194" s="1320" t="s">
        <v>4267</v>
      </c>
      <c r="B194" s="1321" t="s">
        <v>4268</v>
      </c>
      <c r="C194" s="822" t="s">
        <v>2536</v>
      </c>
      <c r="D194" s="1321"/>
      <c r="E194" s="822"/>
      <c r="F194" s="822" t="s">
        <v>11202</v>
      </c>
      <c r="G194" s="825" t="s">
        <v>11203</v>
      </c>
      <c r="H194" s="1463" t="s">
        <v>11200</v>
      </c>
      <c r="I194" s="826"/>
    </row>
    <row r="195" spans="1:9" ht="31.5" customHeight="1" x14ac:dyDescent="0.2">
      <c r="A195" s="1320" t="s">
        <v>2784</v>
      </c>
      <c r="B195" s="1321" t="s">
        <v>2785</v>
      </c>
      <c r="C195" s="822" t="s">
        <v>4328</v>
      </c>
      <c r="D195" s="1321"/>
      <c r="E195" s="822"/>
      <c r="F195" s="822" t="s">
        <v>4329</v>
      </c>
      <c r="G195" s="825" t="s">
        <v>4706</v>
      </c>
      <c r="H195" s="1463" t="s">
        <v>4346</v>
      </c>
      <c r="I195" s="826"/>
    </row>
    <row r="196" spans="1:9" ht="31.5" customHeight="1" x14ac:dyDescent="0.2">
      <c r="A196" s="1320" t="s">
        <v>2786</v>
      </c>
      <c r="B196" s="1321" t="s">
        <v>2787</v>
      </c>
      <c r="C196" s="822" t="s">
        <v>4328</v>
      </c>
      <c r="D196" s="1321"/>
      <c r="E196" s="822"/>
      <c r="F196" s="822" t="s">
        <v>11218</v>
      </c>
      <c r="G196" s="825" t="s">
        <v>11024</v>
      </c>
      <c r="H196" s="1463" t="s">
        <v>11216</v>
      </c>
      <c r="I196" s="826"/>
    </row>
    <row r="197" spans="1:9" ht="31.5" customHeight="1" x14ac:dyDescent="0.2">
      <c r="A197" s="1320" t="s">
        <v>2788</v>
      </c>
      <c r="B197" s="1321" t="s">
        <v>2789</v>
      </c>
      <c r="C197" s="822" t="s">
        <v>4328</v>
      </c>
      <c r="D197" s="1321"/>
      <c r="E197" s="822"/>
      <c r="F197" s="822" t="s">
        <v>2790</v>
      </c>
      <c r="G197" s="825" t="s">
        <v>4663</v>
      </c>
      <c r="H197" s="1463" t="s">
        <v>3918</v>
      </c>
      <c r="I197" s="826"/>
    </row>
    <row r="198" spans="1:9" ht="31.5" customHeight="1" x14ac:dyDescent="0.2">
      <c r="A198" s="1320" t="s">
        <v>2791</v>
      </c>
      <c r="B198" s="1321" t="s">
        <v>2792</v>
      </c>
      <c r="C198" s="822" t="s">
        <v>4328</v>
      </c>
      <c r="D198" s="1321"/>
      <c r="E198" s="822"/>
      <c r="F198" s="822" t="s">
        <v>9672</v>
      </c>
      <c r="G198" s="825" t="s">
        <v>9673</v>
      </c>
      <c r="H198" s="1463" t="s">
        <v>11192</v>
      </c>
      <c r="I198" s="826"/>
    </row>
    <row r="199" spans="1:9" ht="31.5" customHeight="1" x14ac:dyDescent="0.2">
      <c r="A199" s="1320" t="s">
        <v>4269</v>
      </c>
      <c r="B199" s="1321" t="s">
        <v>4270</v>
      </c>
      <c r="C199" s="822" t="s">
        <v>4275</v>
      </c>
      <c r="D199" s="1321"/>
      <c r="E199" s="822"/>
      <c r="F199" s="822" t="s">
        <v>11214</v>
      </c>
      <c r="G199" s="825" t="s">
        <v>4689</v>
      </c>
      <c r="H199" s="1463" t="s">
        <v>4363</v>
      </c>
      <c r="I199" s="826"/>
    </row>
    <row r="200" spans="1:9" ht="31.5" customHeight="1" x14ac:dyDescent="0.2">
      <c r="A200" s="1320" t="s">
        <v>2793</v>
      </c>
      <c r="B200" s="1321" t="s">
        <v>2794</v>
      </c>
      <c r="C200" s="822" t="s">
        <v>4275</v>
      </c>
      <c r="D200" s="1321"/>
      <c r="E200" s="822"/>
      <c r="F200" s="822" t="s">
        <v>4427</v>
      </c>
      <c r="G200" s="825" t="s">
        <v>4707</v>
      </c>
      <c r="H200" s="1463" t="s">
        <v>4355</v>
      </c>
      <c r="I200" s="826"/>
    </row>
    <row r="201" spans="1:9" ht="31.5" customHeight="1" x14ac:dyDescent="0.2">
      <c r="A201" s="1320" t="s">
        <v>2795</v>
      </c>
      <c r="B201" s="1321" t="s">
        <v>2796</v>
      </c>
      <c r="C201" s="822" t="s">
        <v>4328</v>
      </c>
      <c r="D201" s="1321"/>
      <c r="E201" s="822"/>
      <c r="F201" s="822" t="s">
        <v>2797</v>
      </c>
      <c r="G201" s="825" t="s">
        <v>4663</v>
      </c>
      <c r="H201" s="1463" t="s">
        <v>3918</v>
      </c>
      <c r="I201" s="826"/>
    </row>
    <row r="202" spans="1:9" ht="31.5" customHeight="1" x14ac:dyDescent="0.2">
      <c r="A202" s="1320" t="s">
        <v>2798</v>
      </c>
      <c r="B202" s="1321" t="s">
        <v>2799</v>
      </c>
      <c r="C202" s="822" t="s">
        <v>2536</v>
      </c>
      <c r="D202" s="1321"/>
      <c r="E202" s="822"/>
      <c r="F202" s="822" t="s">
        <v>4428</v>
      </c>
      <c r="G202" s="825" t="s">
        <v>4708</v>
      </c>
      <c r="H202" s="1463" t="s">
        <v>4364</v>
      </c>
      <c r="I202" s="826"/>
    </row>
    <row r="203" spans="1:9" ht="31.5" customHeight="1" x14ac:dyDescent="0.2">
      <c r="A203" s="1320" t="s">
        <v>2800</v>
      </c>
      <c r="B203" s="1321" t="s">
        <v>2801</v>
      </c>
      <c r="C203" s="822" t="s">
        <v>4328</v>
      </c>
      <c r="D203" s="1321"/>
      <c r="E203" s="822" t="s">
        <v>9686</v>
      </c>
      <c r="F203" s="822" t="s">
        <v>9687</v>
      </c>
      <c r="G203" s="825" t="s">
        <v>10813</v>
      </c>
      <c r="H203" s="1463" t="s">
        <v>11188</v>
      </c>
      <c r="I203" s="826"/>
    </row>
    <row r="204" spans="1:9" ht="31.5" customHeight="1" x14ac:dyDescent="0.2">
      <c r="A204" s="1320" t="s">
        <v>2802</v>
      </c>
      <c r="B204" s="1321" t="s">
        <v>2803</v>
      </c>
      <c r="C204" s="822" t="s">
        <v>2533</v>
      </c>
      <c r="D204" s="1321"/>
      <c r="E204" s="822"/>
      <c r="F204" s="822" t="s">
        <v>152</v>
      </c>
      <c r="G204" s="825" t="s">
        <v>4709</v>
      </c>
      <c r="H204" s="1463" t="s">
        <v>3948</v>
      </c>
      <c r="I204" s="826"/>
    </row>
    <row r="205" spans="1:9" ht="31.5" customHeight="1" x14ac:dyDescent="0.2">
      <c r="A205" s="1320" t="s">
        <v>2804</v>
      </c>
      <c r="B205" s="1321" t="s">
        <v>2805</v>
      </c>
      <c r="C205" s="822" t="s">
        <v>2533</v>
      </c>
      <c r="D205" s="1321"/>
      <c r="E205" s="822"/>
      <c r="F205" s="822" t="s">
        <v>4795</v>
      </c>
      <c r="G205" s="825" t="s">
        <v>4796</v>
      </c>
      <c r="H205" s="1463" t="s">
        <v>11193</v>
      </c>
      <c r="I205" s="826"/>
    </row>
    <row r="206" spans="1:9" ht="31.5" customHeight="1" x14ac:dyDescent="0.2">
      <c r="A206" s="1320" t="s">
        <v>4271</v>
      </c>
      <c r="B206" s="1321" t="s">
        <v>4272</v>
      </c>
      <c r="C206" s="822" t="s">
        <v>4275</v>
      </c>
      <c r="D206" s="1321"/>
      <c r="E206" s="822"/>
      <c r="F206" s="822" t="s">
        <v>11206</v>
      </c>
      <c r="G206" s="825" t="s">
        <v>11017</v>
      </c>
      <c r="H206" s="1463" t="s">
        <v>11200</v>
      </c>
      <c r="I206" s="826"/>
    </row>
    <row r="207" spans="1:9" ht="31.5" customHeight="1" thickBot="1" x14ac:dyDescent="0.25">
      <c r="A207" s="1363" t="s">
        <v>4273</v>
      </c>
      <c r="B207" s="1364" t="s">
        <v>4274</v>
      </c>
      <c r="C207" s="1345" t="s">
        <v>2536</v>
      </c>
      <c r="D207" s="1364"/>
      <c r="E207" s="1345"/>
      <c r="F207" s="1345" t="s">
        <v>4429</v>
      </c>
      <c r="G207" s="1365" t="s">
        <v>11097</v>
      </c>
      <c r="H207" s="1465" t="s">
        <v>11107</v>
      </c>
      <c r="I207" s="1366"/>
    </row>
    <row r="208" spans="1:9" ht="31.5" customHeight="1" thickTop="1" thickBot="1" x14ac:dyDescent="0.25">
      <c r="A208" s="2181" t="s">
        <v>4059</v>
      </c>
      <c r="B208" s="2182"/>
      <c r="C208" s="2182"/>
      <c r="D208" s="2182"/>
      <c r="E208" s="2182"/>
      <c r="F208" s="2182"/>
      <c r="G208" s="2182"/>
      <c r="H208" s="2182"/>
      <c r="I208" s="673">
        <f>ROWS(C33:C207)</f>
        <v>175</v>
      </c>
    </row>
    <row r="209" spans="1:9" ht="31.5" customHeight="1" thickTop="1" x14ac:dyDescent="0.2">
      <c r="A209" s="1367" t="s">
        <v>4017</v>
      </c>
      <c r="B209" s="1368" t="s">
        <v>4030</v>
      </c>
      <c r="C209" s="1369" t="s">
        <v>4033</v>
      </c>
      <c r="D209" s="1369"/>
      <c r="E209" s="1369"/>
      <c r="F209" s="1370" t="s">
        <v>10175</v>
      </c>
      <c r="G209" s="1371" t="s">
        <v>2825</v>
      </c>
      <c r="H209" s="1377">
        <v>29726</v>
      </c>
      <c r="I209" s="1372"/>
    </row>
    <row r="210" spans="1:9" ht="31.5" customHeight="1" x14ac:dyDescent="0.2">
      <c r="A210" s="1327" t="s">
        <v>4445</v>
      </c>
      <c r="B210" s="1328" t="s">
        <v>4446</v>
      </c>
      <c r="C210" s="670" t="s">
        <v>9309</v>
      </c>
      <c r="D210" s="670"/>
      <c r="E210" s="670"/>
      <c r="F210" s="667" t="s">
        <v>4457</v>
      </c>
      <c r="G210" s="1329" t="s">
        <v>4294</v>
      </c>
      <c r="H210" s="1378">
        <v>43109</v>
      </c>
      <c r="I210" s="1330"/>
    </row>
    <row r="211" spans="1:9" ht="31.5" customHeight="1" x14ac:dyDescent="0.2">
      <c r="A211" s="1327" t="s">
        <v>4014</v>
      </c>
      <c r="B211" s="1328" t="s">
        <v>4454</v>
      </c>
      <c r="C211" s="670" t="s">
        <v>4033</v>
      </c>
      <c r="D211" s="670"/>
      <c r="E211" s="670"/>
      <c r="F211" s="667" t="s">
        <v>4457</v>
      </c>
      <c r="G211" s="1329" t="s">
        <v>4462</v>
      </c>
      <c r="H211" s="1378">
        <v>42304</v>
      </c>
      <c r="I211" s="1330"/>
    </row>
    <row r="212" spans="1:9" ht="31.5" customHeight="1" x14ac:dyDescent="0.2">
      <c r="A212" s="1327" t="s">
        <v>4020</v>
      </c>
      <c r="B212" s="1328" t="s">
        <v>4032</v>
      </c>
      <c r="C212" s="670" t="s">
        <v>4033</v>
      </c>
      <c r="D212" s="670"/>
      <c r="E212" s="670"/>
      <c r="F212" s="667" t="s">
        <v>4457</v>
      </c>
      <c r="G212" s="1329" t="s">
        <v>4462</v>
      </c>
      <c r="H212" s="1378">
        <v>42304</v>
      </c>
      <c r="I212" s="1330"/>
    </row>
    <row r="213" spans="1:9" ht="31.5" customHeight="1" x14ac:dyDescent="0.2">
      <c r="A213" s="1327" t="s">
        <v>4443</v>
      </c>
      <c r="B213" s="1328" t="s">
        <v>4021</v>
      </c>
      <c r="C213" s="670" t="s">
        <v>4033</v>
      </c>
      <c r="D213" s="670"/>
      <c r="E213" s="670"/>
      <c r="F213" s="667" t="s">
        <v>4457</v>
      </c>
      <c r="G213" s="1329" t="s">
        <v>4462</v>
      </c>
      <c r="H213" s="1378" t="s">
        <v>2446</v>
      </c>
      <c r="I213" s="1330"/>
    </row>
    <row r="214" spans="1:9" ht="31.5" customHeight="1" x14ac:dyDescent="0.2">
      <c r="A214" s="1327" t="s">
        <v>4449</v>
      </c>
      <c r="B214" s="1328" t="s">
        <v>4450</v>
      </c>
      <c r="C214" s="670" t="s">
        <v>4033</v>
      </c>
      <c r="D214" s="670"/>
      <c r="E214" s="670"/>
      <c r="F214" s="667" t="s">
        <v>4457</v>
      </c>
      <c r="G214" s="1329" t="s">
        <v>4462</v>
      </c>
      <c r="H214" s="1378">
        <v>42304</v>
      </c>
      <c r="I214" s="1330"/>
    </row>
    <row r="215" spans="1:9" ht="31.5" customHeight="1" x14ac:dyDescent="0.2">
      <c r="A215" s="1327" t="s">
        <v>4019</v>
      </c>
      <c r="B215" s="1328" t="s">
        <v>4031</v>
      </c>
      <c r="C215" s="670" t="s">
        <v>4033</v>
      </c>
      <c r="D215" s="670"/>
      <c r="E215" s="670"/>
      <c r="F215" s="667" t="s">
        <v>4457</v>
      </c>
      <c r="G215" s="1329" t="s">
        <v>4462</v>
      </c>
      <c r="H215" s="1378">
        <v>42304</v>
      </c>
      <c r="I215" s="1330"/>
    </row>
    <row r="216" spans="1:9" ht="31.5" customHeight="1" x14ac:dyDescent="0.2">
      <c r="A216" s="1327" t="s">
        <v>4011</v>
      </c>
      <c r="B216" s="1328" t="s">
        <v>4025</v>
      </c>
      <c r="C216" s="670" t="s">
        <v>4033</v>
      </c>
      <c r="D216" s="670"/>
      <c r="E216" s="670"/>
      <c r="F216" s="667" t="s">
        <v>4457</v>
      </c>
      <c r="G216" s="1329" t="s">
        <v>4467</v>
      </c>
      <c r="H216" s="1378">
        <v>35485</v>
      </c>
      <c r="I216" s="1330"/>
    </row>
    <row r="217" spans="1:9" ht="31.5" customHeight="1" x14ac:dyDescent="0.2">
      <c r="A217" s="1327" t="s">
        <v>4009</v>
      </c>
      <c r="B217" s="1328" t="s">
        <v>4023</v>
      </c>
      <c r="C217" s="670" t="s">
        <v>4033</v>
      </c>
      <c r="D217" s="670"/>
      <c r="E217" s="670"/>
      <c r="F217" s="667" t="s">
        <v>4153</v>
      </c>
      <c r="G217" s="1329" t="s">
        <v>2825</v>
      </c>
      <c r="H217" s="1378">
        <v>32246</v>
      </c>
      <c r="I217" s="1330"/>
    </row>
    <row r="218" spans="1:9" ht="31.5" customHeight="1" x14ac:dyDescent="0.2">
      <c r="A218" s="1331" t="s">
        <v>4447</v>
      </c>
      <c r="B218" s="669" t="s">
        <v>4448</v>
      </c>
      <c r="C218" s="669" t="s">
        <v>4720</v>
      </c>
      <c r="D218" s="669"/>
      <c r="E218" s="669"/>
      <c r="F218" s="669" t="s">
        <v>4154</v>
      </c>
      <c r="G218" s="1332" t="s">
        <v>4464</v>
      </c>
      <c r="H218" s="1379">
        <v>43790</v>
      </c>
      <c r="I218" s="1330"/>
    </row>
    <row r="219" spans="1:9" ht="31.5" customHeight="1" x14ac:dyDescent="0.2">
      <c r="A219" s="1327" t="s">
        <v>4012</v>
      </c>
      <c r="B219" s="1328" t="s">
        <v>4026</v>
      </c>
      <c r="C219" s="670" t="s">
        <v>4721</v>
      </c>
      <c r="D219" s="1328"/>
      <c r="E219" s="1328"/>
      <c r="F219" s="670" t="s">
        <v>4458</v>
      </c>
      <c r="G219" s="1329" t="s">
        <v>2446</v>
      </c>
      <c r="H219" s="1378" t="s">
        <v>2446</v>
      </c>
      <c r="I219" s="1333"/>
    </row>
    <row r="220" spans="1:9" ht="31.5" customHeight="1" x14ac:dyDescent="0.2">
      <c r="A220" s="1327" t="s">
        <v>4008</v>
      </c>
      <c r="B220" s="1328" t="s">
        <v>4022</v>
      </c>
      <c r="C220" s="670" t="s">
        <v>4033</v>
      </c>
      <c r="D220" s="1328"/>
      <c r="E220" s="1328"/>
      <c r="F220" s="667" t="s">
        <v>10568</v>
      </c>
      <c r="G220" s="1329" t="s">
        <v>4466</v>
      </c>
      <c r="H220" s="1378">
        <v>38468</v>
      </c>
      <c r="I220" s="1330"/>
    </row>
    <row r="221" spans="1:9" ht="31.5" customHeight="1" x14ac:dyDescent="0.2">
      <c r="A221" s="1327" t="s">
        <v>4013</v>
      </c>
      <c r="B221" s="1328" t="s">
        <v>4027</v>
      </c>
      <c r="C221" s="670" t="s">
        <v>4033</v>
      </c>
      <c r="D221" s="670"/>
      <c r="E221" s="670"/>
      <c r="F221" s="667" t="s">
        <v>4155</v>
      </c>
      <c r="G221" s="1329" t="s">
        <v>9160</v>
      </c>
      <c r="H221" s="1378">
        <v>43592</v>
      </c>
      <c r="I221" s="1330"/>
    </row>
    <row r="222" spans="1:9" ht="31.5" customHeight="1" x14ac:dyDescent="0.2">
      <c r="A222" s="1327" t="s">
        <v>4452</v>
      </c>
      <c r="B222" s="1328" t="s">
        <v>4453</v>
      </c>
      <c r="C222" s="670" t="s">
        <v>4033</v>
      </c>
      <c r="D222" s="670"/>
      <c r="E222" s="670"/>
      <c r="F222" s="667" t="s">
        <v>4459</v>
      </c>
      <c r="G222" s="1329" t="s">
        <v>4468</v>
      </c>
      <c r="H222" s="1378">
        <v>42965</v>
      </c>
      <c r="I222" s="1330"/>
    </row>
    <row r="223" spans="1:9" ht="31.5" customHeight="1" x14ac:dyDescent="0.2">
      <c r="A223" s="1331" t="s">
        <v>10562</v>
      </c>
      <c r="B223" s="1328" t="s">
        <v>4455</v>
      </c>
      <c r="C223" s="670" t="s">
        <v>9311</v>
      </c>
      <c r="D223" s="670"/>
      <c r="E223" s="670"/>
      <c r="F223" s="667" t="s">
        <v>4461</v>
      </c>
      <c r="G223" s="1329" t="s">
        <v>4470</v>
      </c>
      <c r="H223" s="1378">
        <v>43404</v>
      </c>
      <c r="I223" s="1330"/>
    </row>
    <row r="224" spans="1:9" ht="31.5" customHeight="1" x14ac:dyDescent="0.2">
      <c r="A224" s="1327" t="s">
        <v>4015</v>
      </c>
      <c r="B224" s="1328" t="s">
        <v>4028</v>
      </c>
      <c r="C224" s="670" t="s">
        <v>4033</v>
      </c>
      <c r="D224" s="670"/>
      <c r="E224" s="670"/>
      <c r="F224" s="667" t="s">
        <v>4460</v>
      </c>
      <c r="G224" s="1329" t="s">
        <v>4469</v>
      </c>
      <c r="H224" s="1378">
        <v>33259</v>
      </c>
      <c r="I224" s="1330"/>
    </row>
    <row r="225" spans="1:9" ht="31.5" customHeight="1" x14ac:dyDescent="0.2">
      <c r="A225" s="1327" t="s">
        <v>4016</v>
      </c>
      <c r="B225" s="1328" t="s">
        <v>4029</v>
      </c>
      <c r="C225" s="670" t="s">
        <v>4033</v>
      </c>
      <c r="D225" s="670"/>
      <c r="E225" s="670"/>
      <c r="F225" s="667" t="s">
        <v>4460</v>
      </c>
      <c r="G225" s="1329" t="s">
        <v>2825</v>
      </c>
      <c r="H225" s="1378">
        <v>31188</v>
      </c>
      <c r="I225" s="1330"/>
    </row>
    <row r="226" spans="1:9" ht="31.5" customHeight="1" x14ac:dyDescent="0.2">
      <c r="A226" s="1327" t="s">
        <v>4018</v>
      </c>
      <c r="B226" s="1328" t="s">
        <v>4456</v>
      </c>
      <c r="C226" s="670" t="s">
        <v>4033</v>
      </c>
      <c r="D226" s="670"/>
      <c r="E226" s="670"/>
      <c r="F226" s="667" t="s">
        <v>4460</v>
      </c>
      <c r="G226" s="1329" t="s">
        <v>4471</v>
      </c>
      <c r="H226" s="1378">
        <v>30172</v>
      </c>
      <c r="I226" s="1330"/>
    </row>
    <row r="227" spans="1:9" ht="31.5" customHeight="1" x14ac:dyDescent="0.2">
      <c r="A227" s="1331" t="s">
        <v>10563</v>
      </c>
      <c r="B227" s="670" t="s">
        <v>9310</v>
      </c>
      <c r="C227" s="670" t="s">
        <v>9309</v>
      </c>
      <c r="D227" s="670"/>
      <c r="E227" s="670"/>
      <c r="F227" s="671" t="s">
        <v>9312</v>
      </c>
      <c r="G227" s="1332" t="s">
        <v>10564</v>
      </c>
      <c r="H227" s="1379">
        <v>43382</v>
      </c>
      <c r="I227" s="1330"/>
    </row>
    <row r="228" spans="1:9" ht="31.5" customHeight="1" x14ac:dyDescent="0.2">
      <c r="A228" s="1334" t="s">
        <v>10565</v>
      </c>
      <c r="B228" s="1328" t="s">
        <v>4451</v>
      </c>
      <c r="C228" s="670" t="s">
        <v>9311</v>
      </c>
      <c r="D228" s="670"/>
      <c r="E228" s="670"/>
      <c r="F228" s="667" t="s">
        <v>4156</v>
      </c>
      <c r="G228" s="1332" t="s">
        <v>4465</v>
      </c>
      <c r="H228" s="1379">
        <v>43269</v>
      </c>
      <c r="I228" s="1330"/>
    </row>
    <row r="229" spans="1:9" ht="31.5" customHeight="1" x14ac:dyDescent="0.2">
      <c r="A229" s="1331" t="s">
        <v>10566</v>
      </c>
      <c r="B229" s="669" t="s">
        <v>4444</v>
      </c>
      <c r="C229" s="669" t="s">
        <v>4720</v>
      </c>
      <c r="D229" s="669"/>
      <c r="E229" s="669"/>
      <c r="F229" s="668" t="s">
        <v>10567</v>
      </c>
      <c r="G229" s="1332" t="s">
        <v>4463</v>
      </c>
      <c r="H229" s="1379">
        <v>43676</v>
      </c>
      <c r="I229" s="1330"/>
    </row>
    <row r="230" spans="1:9" ht="31.5" customHeight="1" thickBot="1" x14ac:dyDescent="0.25">
      <c r="A230" s="1335" t="s">
        <v>4010</v>
      </c>
      <c r="B230" s="1336" t="s">
        <v>4024</v>
      </c>
      <c r="C230" s="1336" t="s">
        <v>4033</v>
      </c>
      <c r="D230" s="1336"/>
      <c r="E230" s="1336"/>
      <c r="F230" s="672"/>
      <c r="G230" s="1337" t="s">
        <v>2446</v>
      </c>
      <c r="H230" s="1380" t="s">
        <v>2446</v>
      </c>
      <c r="I230" s="1338"/>
    </row>
    <row r="231" spans="1:9" ht="31.5" customHeight="1" thickTop="1" thickBot="1" x14ac:dyDescent="0.25">
      <c r="A231" s="2179" t="s">
        <v>4058</v>
      </c>
      <c r="B231" s="2180"/>
      <c r="C231" s="2180"/>
      <c r="D231" s="2180"/>
      <c r="E231" s="2180"/>
      <c r="F231" s="2180"/>
      <c r="G231" s="2180"/>
      <c r="H231" s="2180"/>
      <c r="I231" s="673">
        <f>ROWS(H209:H230)</f>
        <v>22</v>
      </c>
    </row>
    <row r="232" spans="1:9" s="666" customFormat="1" ht="31.5" customHeight="1" thickTop="1" x14ac:dyDescent="0.2">
      <c r="A232" s="1481" t="s">
        <v>7541</v>
      </c>
      <c r="B232" s="1482" t="s">
        <v>7542</v>
      </c>
      <c r="C232" s="1482" t="s">
        <v>44</v>
      </c>
      <c r="D232" s="834" t="s">
        <v>2277</v>
      </c>
      <c r="E232" s="1483" t="s">
        <v>9444</v>
      </c>
      <c r="F232" s="856" t="s">
        <v>9429</v>
      </c>
      <c r="G232" s="950" t="s">
        <v>2833</v>
      </c>
      <c r="H232" s="1391">
        <v>38807</v>
      </c>
      <c r="I232" s="1057" t="s">
        <v>11296</v>
      </c>
    </row>
    <row r="233" spans="1:9" s="666" customFormat="1" ht="31.5" customHeight="1" x14ac:dyDescent="0.2">
      <c r="A233" s="1481" t="s">
        <v>7257</v>
      </c>
      <c r="B233" s="1138" t="s">
        <v>7258</v>
      </c>
      <c r="C233" s="1138" t="s">
        <v>44</v>
      </c>
      <c r="D233" s="832" t="s">
        <v>2277</v>
      </c>
      <c r="E233" s="1484" t="s">
        <v>10570</v>
      </c>
      <c r="F233" s="1050" t="s">
        <v>9429</v>
      </c>
      <c r="G233" s="922" t="s">
        <v>9898</v>
      </c>
      <c r="H233" s="1021">
        <v>38882</v>
      </c>
      <c r="I233" s="902" t="s">
        <v>11296</v>
      </c>
    </row>
    <row r="234" spans="1:9" s="666" customFormat="1" ht="31.5" customHeight="1" x14ac:dyDescent="0.2">
      <c r="A234" s="1485" t="s">
        <v>5522</v>
      </c>
      <c r="B234" s="1486" t="s">
        <v>5523</v>
      </c>
      <c r="C234" s="1486" t="s">
        <v>2468</v>
      </c>
      <c r="D234" s="1139" t="s">
        <v>56</v>
      </c>
      <c r="E234" s="1487" t="s">
        <v>10571</v>
      </c>
      <c r="F234" s="1050" t="s">
        <v>9429</v>
      </c>
      <c r="G234" s="867" t="s">
        <v>3064</v>
      </c>
      <c r="H234" s="1385">
        <v>39192</v>
      </c>
      <c r="I234" s="868" t="s">
        <v>11296</v>
      </c>
    </row>
    <row r="235" spans="1:9" s="666" customFormat="1" ht="31.5" customHeight="1" x14ac:dyDescent="0.2">
      <c r="A235" s="1481" t="s">
        <v>8025</v>
      </c>
      <c r="B235" s="1138" t="s">
        <v>8026</v>
      </c>
      <c r="C235" s="1138"/>
      <c r="D235" s="832" t="s">
        <v>9413</v>
      </c>
      <c r="E235" s="1141" t="s">
        <v>9464</v>
      </c>
      <c r="F235" s="857" t="s">
        <v>9429</v>
      </c>
      <c r="G235" s="1488" t="s">
        <v>10569</v>
      </c>
      <c r="H235" s="1489">
        <v>44929</v>
      </c>
      <c r="I235" s="1949" t="s">
        <v>11296</v>
      </c>
    </row>
    <row r="236" spans="1:9" s="666" customFormat="1" ht="31.5" customHeight="1" x14ac:dyDescent="0.2">
      <c r="A236" s="1481" t="s">
        <v>10572</v>
      </c>
      <c r="B236" s="1138" t="s">
        <v>10573</v>
      </c>
      <c r="C236" s="1138"/>
      <c r="D236" s="832"/>
      <c r="E236" s="1141" t="s">
        <v>9464</v>
      </c>
      <c r="F236" s="857" t="s">
        <v>9429</v>
      </c>
      <c r="G236" s="1488" t="s">
        <v>10569</v>
      </c>
      <c r="H236" s="1489">
        <v>44929</v>
      </c>
      <c r="I236" s="1949" t="s">
        <v>11296</v>
      </c>
    </row>
    <row r="237" spans="1:9" s="666" customFormat="1" ht="31.5" customHeight="1" x14ac:dyDescent="0.2">
      <c r="A237" s="1485" t="s">
        <v>9694</v>
      </c>
      <c r="B237" s="1142" t="s">
        <v>9695</v>
      </c>
      <c r="C237" s="1142"/>
      <c r="D237" s="833"/>
      <c r="E237" s="1141" t="s">
        <v>9464</v>
      </c>
      <c r="F237" s="857" t="s">
        <v>9429</v>
      </c>
      <c r="G237" s="1490" t="s">
        <v>10569</v>
      </c>
      <c r="H237" s="1491">
        <v>44929</v>
      </c>
      <c r="I237" s="1950" t="s">
        <v>11296</v>
      </c>
    </row>
    <row r="238" spans="1:9" s="666" customFormat="1" ht="31.5" customHeight="1" x14ac:dyDescent="0.2">
      <c r="A238" s="1485" t="s">
        <v>8023</v>
      </c>
      <c r="B238" s="1142" t="s">
        <v>8024</v>
      </c>
      <c r="C238" s="1142" t="s">
        <v>9413</v>
      </c>
      <c r="D238" s="833" t="s">
        <v>9413</v>
      </c>
      <c r="E238" s="1141" t="s">
        <v>9464</v>
      </c>
      <c r="F238" s="857" t="s">
        <v>9429</v>
      </c>
      <c r="G238" s="1490" t="s">
        <v>10569</v>
      </c>
      <c r="H238" s="1491">
        <v>44929</v>
      </c>
      <c r="I238" s="1950" t="s">
        <v>11296</v>
      </c>
    </row>
    <row r="239" spans="1:9" s="666" customFormat="1" ht="31.5" customHeight="1" x14ac:dyDescent="0.2">
      <c r="A239" s="1481" t="s">
        <v>7654</v>
      </c>
      <c r="B239" s="1482" t="s">
        <v>7655</v>
      </c>
      <c r="C239" s="1482" t="s">
        <v>9413</v>
      </c>
      <c r="D239" s="834" t="s">
        <v>9413</v>
      </c>
      <c r="E239" s="1141" t="s">
        <v>9464</v>
      </c>
      <c r="F239" s="856" t="s">
        <v>9429</v>
      </c>
      <c r="G239" s="1488" t="s">
        <v>10569</v>
      </c>
      <c r="H239" s="1489">
        <v>44929</v>
      </c>
      <c r="I239" s="1949" t="s">
        <v>11296</v>
      </c>
    </row>
    <row r="240" spans="1:9" s="666" customFormat="1" ht="31.5" customHeight="1" x14ac:dyDescent="0.2">
      <c r="A240" s="1481" t="s">
        <v>8641</v>
      </c>
      <c r="B240" s="1138" t="s">
        <v>8642</v>
      </c>
      <c r="C240" s="1138" t="s">
        <v>9413</v>
      </c>
      <c r="D240" s="834" t="s">
        <v>9413</v>
      </c>
      <c r="E240" s="1141" t="s">
        <v>9464</v>
      </c>
      <c r="F240" s="857" t="s">
        <v>9429</v>
      </c>
      <c r="G240" s="1488" t="s">
        <v>10569</v>
      </c>
      <c r="H240" s="1489">
        <v>44929</v>
      </c>
      <c r="I240" s="1949" t="s">
        <v>11296</v>
      </c>
    </row>
    <row r="241" spans="1:9" s="666" customFormat="1" ht="31.5" customHeight="1" x14ac:dyDescent="0.2">
      <c r="A241" s="1481" t="s">
        <v>7385</v>
      </c>
      <c r="B241" s="1138" t="s">
        <v>4482</v>
      </c>
      <c r="C241" s="1138" t="s">
        <v>9413</v>
      </c>
      <c r="D241" s="834" t="s">
        <v>9413</v>
      </c>
      <c r="E241" s="1141" t="s">
        <v>9464</v>
      </c>
      <c r="F241" s="857" t="s">
        <v>9429</v>
      </c>
      <c r="G241" s="1488" t="s">
        <v>10569</v>
      </c>
      <c r="H241" s="1489">
        <v>44929</v>
      </c>
      <c r="I241" s="1949" t="s">
        <v>11296</v>
      </c>
    </row>
    <row r="242" spans="1:9" s="666" customFormat="1" ht="31.5" customHeight="1" x14ac:dyDescent="0.2">
      <c r="A242" s="1481" t="s">
        <v>8647</v>
      </c>
      <c r="B242" s="1138" t="s">
        <v>8648</v>
      </c>
      <c r="C242" s="1138" t="s">
        <v>9413</v>
      </c>
      <c r="D242" s="834" t="s">
        <v>9413</v>
      </c>
      <c r="E242" s="1141" t="s">
        <v>9464</v>
      </c>
      <c r="F242" s="857" t="s">
        <v>9429</v>
      </c>
      <c r="G242" s="877" t="s">
        <v>10569</v>
      </c>
      <c r="H242" s="963">
        <v>44929</v>
      </c>
      <c r="I242" s="878" t="s">
        <v>11296</v>
      </c>
    </row>
    <row r="243" spans="1:9" s="666" customFormat="1" ht="31.5" customHeight="1" x14ac:dyDescent="0.2">
      <c r="A243" s="1485" t="s">
        <v>10401</v>
      </c>
      <c r="B243" s="1142" t="s">
        <v>10402</v>
      </c>
      <c r="C243" s="1142"/>
      <c r="D243" s="834"/>
      <c r="E243" s="1143" t="s">
        <v>9464</v>
      </c>
      <c r="F243" s="865" t="s">
        <v>9429</v>
      </c>
      <c r="G243" s="1491" t="s">
        <v>10569</v>
      </c>
      <c r="H243" s="1491">
        <v>44929</v>
      </c>
      <c r="I243" s="1950" t="s">
        <v>11296</v>
      </c>
    </row>
    <row r="244" spans="1:9" s="666" customFormat="1" ht="31.5" customHeight="1" x14ac:dyDescent="0.2">
      <c r="A244" s="1485" t="s">
        <v>10574</v>
      </c>
      <c r="B244" s="1486" t="s">
        <v>10575</v>
      </c>
      <c r="C244" s="1486"/>
      <c r="D244" s="661"/>
      <c r="E244" s="1487" t="s">
        <v>9464</v>
      </c>
      <c r="F244" s="683" t="s">
        <v>9429</v>
      </c>
      <c r="G244" s="1491" t="s">
        <v>10576</v>
      </c>
      <c r="H244" s="1491">
        <v>44938</v>
      </c>
      <c r="I244" s="1950" t="s">
        <v>11296</v>
      </c>
    </row>
    <row r="245" spans="1:9" s="666" customFormat="1" ht="31.5" customHeight="1" x14ac:dyDescent="0.2">
      <c r="A245" s="1481" t="s">
        <v>9696</v>
      </c>
      <c r="B245" s="1138" t="s">
        <v>9697</v>
      </c>
      <c r="C245" s="1138"/>
      <c r="D245" s="834"/>
      <c r="E245" s="1141" t="s">
        <v>9539</v>
      </c>
      <c r="F245" s="856" t="s">
        <v>9429</v>
      </c>
      <c r="G245" s="1488" t="s">
        <v>10569</v>
      </c>
      <c r="H245" s="1489">
        <v>44929</v>
      </c>
      <c r="I245" s="1949" t="s">
        <v>11296</v>
      </c>
    </row>
    <row r="246" spans="1:9" s="666" customFormat="1" ht="31.5" customHeight="1" x14ac:dyDescent="0.2">
      <c r="A246" s="1481" t="s">
        <v>7662</v>
      </c>
      <c r="B246" s="1138" t="s">
        <v>7663</v>
      </c>
      <c r="C246" s="1138" t="s">
        <v>9413</v>
      </c>
      <c r="D246" s="834" t="s">
        <v>9413</v>
      </c>
      <c r="E246" s="1143" t="s">
        <v>9539</v>
      </c>
      <c r="F246" s="846" t="s">
        <v>9429</v>
      </c>
      <c r="G246" s="1488" t="s">
        <v>10569</v>
      </c>
      <c r="H246" s="1489">
        <v>44929</v>
      </c>
      <c r="I246" s="1949" t="s">
        <v>11296</v>
      </c>
    </row>
    <row r="247" spans="1:9" s="666" customFormat="1" ht="31.5" customHeight="1" x14ac:dyDescent="0.2">
      <c r="A247" s="1485" t="s">
        <v>9698</v>
      </c>
      <c r="B247" s="1142" t="s">
        <v>9699</v>
      </c>
      <c r="C247" s="1142"/>
      <c r="D247" s="1144"/>
      <c r="E247" s="1143" t="s">
        <v>9539</v>
      </c>
      <c r="F247" s="846" t="s">
        <v>9429</v>
      </c>
      <c r="G247" s="1490" t="s">
        <v>10569</v>
      </c>
      <c r="H247" s="1491">
        <v>44929</v>
      </c>
      <c r="I247" s="1950" t="s">
        <v>11296</v>
      </c>
    </row>
    <row r="248" spans="1:9" s="666" customFormat="1" ht="31.5" customHeight="1" x14ac:dyDescent="0.2">
      <c r="A248" s="1485" t="s">
        <v>10577</v>
      </c>
      <c r="B248" s="1492" t="s">
        <v>10578</v>
      </c>
      <c r="C248" s="1492"/>
      <c r="D248" s="1493"/>
      <c r="E248" s="1494" t="s">
        <v>9539</v>
      </c>
      <c r="F248" s="1495" t="s">
        <v>9429</v>
      </c>
      <c r="G248" s="1490" t="s">
        <v>10569</v>
      </c>
      <c r="H248" s="1385">
        <v>44929</v>
      </c>
      <c r="I248" s="868" t="s">
        <v>11296</v>
      </c>
    </row>
    <row r="249" spans="1:9" s="666" customFormat="1" ht="31.5" customHeight="1" x14ac:dyDescent="0.2">
      <c r="A249" s="1481" t="s">
        <v>10579</v>
      </c>
      <c r="B249" s="1138" t="s">
        <v>10580</v>
      </c>
      <c r="C249" s="1138"/>
      <c r="D249" s="834"/>
      <c r="E249" s="1143" t="s">
        <v>9539</v>
      </c>
      <c r="F249" s="846" t="s">
        <v>9429</v>
      </c>
      <c r="G249" s="1488" t="s">
        <v>10569</v>
      </c>
      <c r="H249" s="1489">
        <v>44929</v>
      </c>
      <c r="I249" s="1949" t="s">
        <v>11296</v>
      </c>
    </row>
    <row r="250" spans="1:9" s="666" customFormat="1" ht="31.5" customHeight="1" x14ac:dyDescent="0.2">
      <c r="A250" s="1481" t="s">
        <v>7535</v>
      </c>
      <c r="B250" s="1138" t="s">
        <v>7536</v>
      </c>
      <c r="C250" s="1138" t="s">
        <v>9413</v>
      </c>
      <c r="D250" s="834" t="s">
        <v>9413</v>
      </c>
      <c r="E250" s="1143" t="s">
        <v>9539</v>
      </c>
      <c r="F250" s="846" t="s">
        <v>9429</v>
      </c>
      <c r="G250" s="877" t="s">
        <v>10569</v>
      </c>
      <c r="H250" s="963">
        <v>44929</v>
      </c>
      <c r="I250" s="878" t="s">
        <v>11296</v>
      </c>
    </row>
    <row r="251" spans="1:9" s="666" customFormat="1" ht="31.5" customHeight="1" x14ac:dyDescent="0.2">
      <c r="A251" s="1485" t="s">
        <v>11235</v>
      </c>
      <c r="B251" s="1142" t="s">
        <v>11236</v>
      </c>
      <c r="C251" s="1142"/>
      <c r="D251" s="834"/>
      <c r="E251" s="1143" t="s">
        <v>9539</v>
      </c>
      <c r="F251" s="846" t="s">
        <v>9429</v>
      </c>
      <c r="G251" s="906" t="s">
        <v>11237</v>
      </c>
      <c r="H251" s="1058">
        <v>45103</v>
      </c>
      <c r="I251" s="907" t="s">
        <v>11296</v>
      </c>
    </row>
    <row r="252" spans="1:9" s="666" customFormat="1" ht="31.5" customHeight="1" x14ac:dyDescent="0.2">
      <c r="A252" s="1496" t="s">
        <v>7254</v>
      </c>
      <c r="B252" s="1497" t="s">
        <v>7255</v>
      </c>
      <c r="C252" s="1497" t="s">
        <v>2490</v>
      </c>
      <c r="D252" s="835" t="s">
        <v>11386</v>
      </c>
      <c r="E252" s="1498"/>
      <c r="F252" s="1009" t="s">
        <v>9429</v>
      </c>
      <c r="G252" s="1499" t="s">
        <v>9832</v>
      </c>
      <c r="H252" s="1500">
        <v>30917</v>
      </c>
      <c r="I252" s="1951" t="s">
        <v>11296</v>
      </c>
    </row>
    <row r="253" spans="1:9" s="666" customFormat="1" ht="31.5" customHeight="1" thickBot="1" x14ac:dyDescent="0.25">
      <c r="A253" s="1481" t="s">
        <v>8021</v>
      </c>
      <c r="B253" s="1482" t="s">
        <v>8022</v>
      </c>
      <c r="C253" s="1482" t="s">
        <v>2490</v>
      </c>
      <c r="D253" s="835" t="s">
        <v>11386</v>
      </c>
      <c r="E253" s="1147"/>
      <c r="F253" s="1009" t="s">
        <v>9429</v>
      </c>
      <c r="G253" s="1488" t="s">
        <v>9925</v>
      </c>
      <c r="H253" s="1489">
        <v>35860</v>
      </c>
      <c r="I253" s="1949" t="s">
        <v>11296</v>
      </c>
    </row>
    <row r="254" spans="1:9" s="666" customFormat="1" ht="31.5" customHeight="1" thickTop="1" x14ac:dyDescent="0.2">
      <c r="A254" s="1501" t="s">
        <v>7243</v>
      </c>
      <c r="B254" s="1148" t="s">
        <v>7244</v>
      </c>
      <c r="C254" s="1148" t="s">
        <v>9413</v>
      </c>
      <c r="D254" s="831" t="s">
        <v>9413</v>
      </c>
      <c r="E254" s="1149" t="s">
        <v>7245</v>
      </c>
      <c r="F254" s="942" t="s">
        <v>10821</v>
      </c>
      <c r="G254" s="1056" t="s">
        <v>10569</v>
      </c>
      <c r="H254" s="1420">
        <v>44929</v>
      </c>
      <c r="I254" s="1057" t="s">
        <v>11296</v>
      </c>
    </row>
    <row r="255" spans="1:9" s="666" customFormat="1" ht="31.5" customHeight="1" thickBot="1" x14ac:dyDescent="0.25">
      <c r="A255" s="1496" t="s">
        <v>7543</v>
      </c>
      <c r="B255" s="1150" t="s">
        <v>7544</v>
      </c>
      <c r="C255" s="1150" t="s">
        <v>2468</v>
      </c>
      <c r="D255" s="835" t="s">
        <v>56</v>
      </c>
      <c r="E255" s="1151" t="s">
        <v>7245</v>
      </c>
      <c r="F255" s="1009" t="s">
        <v>10821</v>
      </c>
      <c r="G255" s="698" t="s">
        <v>11145</v>
      </c>
      <c r="H255" s="746">
        <v>39198</v>
      </c>
      <c r="I255" s="699" t="s">
        <v>11296</v>
      </c>
    </row>
    <row r="256" spans="1:9" s="666" customFormat="1" ht="31.5" customHeight="1" thickTop="1" thickBot="1" x14ac:dyDescent="0.25">
      <c r="A256" s="1502" t="s">
        <v>7695</v>
      </c>
      <c r="B256" s="1152" t="s">
        <v>7696</v>
      </c>
      <c r="C256" s="1152" t="s">
        <v>44</v>
      </c>
      <c r="D256" s="836" t="s">
        <v>2277</v>
      </c>
      <c r="E256" s="1153" t="s">
        <v>10822</v>
      </c>
      <c r="F256" s="1051" t="s">
        <v>10823</v>
      </c>
      <c r="G256" s="1503" t="s">
        <v>3792</v>
      </c>
      <c r="H256" s="1504">
        <v>35331</v>
      </c>
      <c r="I256" s="1952" t="s">
        <v>11296</v>
      </c>
    </row>
    <row r="257" spans="1:9" s="666" customFormat="1" ht="31.5" customHeight="1" thickTop="1" x14ac:dyDescent="0.2">
      <c r="A257" s="1485" t="s">
        <v>7888</v>
      </c>
      <c r="B257" s="1505" t="s">
        <v>7889</v>
      </c>
      <c r="C257" s="1142" t="s">
        <v>2468</v>
      </c>
      <c r="D257" s="837" t="s">
        <v>56</v>
      </c>
      <c r="E257" s="1149" t="s">
        <v>10888</v>
      </c>
      <c r="F257" s="1506" t="s">
        <v>10824</v>
      </c>
      <c r="G257" s="686" t="s">
        <v>9863</v>
      </c>
      <c r="H257" s="692">
        <v>44700</v>
      </c>
      <c r="I257" s="687" t="s">
        <v>11296</v>
      </c>
    </row>
    <row r="258" spans="1:9" s="666" customFormat="1" ht="31.5" customHeight="1" x14ac:dyDescent="0.2">
      <c r="A258" s="1481" t="s">
        <v>7913</v>
      </c>
      <c r="B258" s="1138" t="s">
        <v>7914</v>
      </c>
      <c r="C258" s="1138" t="s">
        <v>44</v>
      </c>
      <c r="D258" s="838" t="s">
        <v>2277</v>
      </c>
      <c r="E258" s="1154" t="s">
        <v>10889</v>
      </c>
      <c r="F258" s="1507" t="s">
        <v>10824</v>
      </c>
      <c r="G258" s="877" t="s">
        <v>3261</v>
      </c>
      <c r="H258" s="963">
        <v>41785</v>
      </c>
      <c r="I258" s="878" t="s">
        <v>11296</v>
      </c>
    </row>
    <row r="259" spans="1:9" s="666" customFormat="1" ht="31.5" customHeight="1" thickBot="1" x14ac:dyDescent="0.25">
      <c r="A259" s="1481" t="s">
        <v>7549</v>
      </c>
      <c r="B259" s="1138" t="s">
        <v>10835</v>
      </c>
      <c r="C259" s="1138" t="s">
        <v>44</v>
      </c>
      <c r="D259" s="834" t="s">
        <v>2277</v>
      </c>
      <c r="E259" s="1154" t="s">
        <v>10889</v>
      </c>
      <c r="F259" s="1507" t="s">
        <v>10824</v>
      </c>
      <c r="G259" s="1488" t="s">
        <v>3796</v>
      </c>
      <c r="H259" s="1489">
        <v>41785</v>
      </c>
      <c r="I259" s="1949" t="s">
        <v>11296</v>
      </c>
    </row>
    <row r="260" spans="1:9" s="666" customFormat="1" ht="31.5" customHeight="1" thickTop="1" x14ac:dyDescent="0.2">
      <c r="A260" s="1501" t="s">
        <v>10109</v>
      </c>
      <c r="B260" s="1148" t="s">
        <v>8466</v>
      </c>
      <c r="C260" s="1148" t="s">
        <v>2468</v>
      </c>
      <c r="D260" s="1155" t="s">
        <v>8467</v>
      </c>
      <c r="E260" s="1149" t="s">
        <v>4543</v>
      </c>
      <c r="F260" s="942" t="s">
        <v>4546</v>
      </c>
      <c r="G260" s="1508" t="s">
        <v>4501</v>
      </c>
      <c r="H260" s="1509">
        <v>44046</v>
      </c>
      <c r="I260" s="1953" t="s">
        <v>11296</v>
      </c>
    </row>
    <row r="261" spans="1:9" s="666" customFormat="1" ht="31.5" customHeight="1" x14ac:dyDescent="0.2">
      <c r="A261" s="1481" t="s">
        <v>8451</v>
      </c>
      <c r="B261" s="1482" t="s">
        <v>8452</v>
      </c>
      <c r="C261" s="1482" t="s">
        <v>44</v>
      </c>
      <c r="D261" s="1156" t="s">
        <v>2277</v>
      </c>
      <c r="E261" s="1157" t="s">
        <v>4544</v>
      </c>
      <c r="F261" s="857" t="s">
        <v>4546</v>
      </c>
      <c r="G261" s="1488" t="s">
        <v>9840</v>
      </c>
      <c r="H261" s="1489">
        <v>38882</v>
      </c>
      <c r="I261" s="1949" t="s">
        <v>11296</v>
      </c>
    </row>
    <row r="262" spans="1:9" s="666" customFormat="1" ht="31.5" customHeight="1" x14ac:dyDescent="0.2">
      <c r="A262" s="1481" t="s">
        <v>8468</v>
      </c>
      <c r="B262" s="1138" t="s">
        <v>8469</v>
      </c>
      <c r="C262" s="1138" t="s">
        <v>44</v>
      </c>
      <c r="D262" s="1156" t="s">
        <v>2281</v>
      </c>
      <c r="E262" s="1156"/>
      <c r="F262" s="857" t="s">
        <v>4546</v>
      </c>
      <c r="G262" s="1488" t="s">
        <v>3354</v>
      </c>
      <c r="H262" s="1489">
        <v>42055</v>
      </c>
      <c r="I262" s="1949" t="s">
        <v>11296</v>
      </c>
    </row>
    <row r="263" spans="1:9" s="666" customFormat="1" ht="31.5" customHeight="1" x14ac:dyDescent="0.2">
      <c r="A263" s="1481" t="s">
        <v>8470</v>
      </c>
      <c r="B263" s="1510" t="s">
        <v>8471</v>
      </c>
      <c r="C263" s="1510" t="s">
        <v>44</v>
      </c>
      <c r="D263" s="1511" t="s">
        <v>2277</v>
      </c>
      <c r="E263" s="1511"/>
      <c r="F263" s="1512" t="s">
        <v>4546</v>
      </c>
      <c r="G263" s="1488" t="s">
        <v>4556</v>
      </c>
      <c r="H263" s="1489">
        <v>44092</v>
      </c>
      <c r="I263" s="1949" t="s">
        <v>11296</v>
      </c>
    </row>
    <row r="264" spans="1:9" s="666" customFormat="1" ht="31.5" customHeight="1" thickBot="1" x14ac:dyDescent="0.25">
      <c r="A264" s="1513" t="s">
        <v>8472</v>
      </c>
      <c r="B264" s="1514" t="s">
        <v>8473</v>
      </c>
      <c r="C264" s="1514" t="s">
        <v>44</v>
      </c>
      <c r="D264" s="1515" t="s">
        <v>2277</v>
      </c>
      <c r="E264" s="1515"/>
      <c r="F264" s="1516" t="s">
        <v>4546</v>
      </c>
      <c r="G264" s="1517" t="s">
        <v>4555</v>
      </c>
      <c r="H264" s="1518">
        <v>44092</v>
      </c>
      <c r="I264" s="1954" t="s">
        <v>11296</v>
      </c>
    </row>
    <row r="265" spans="1:9" s="666" customFormat="1" ht="31.5" customHeight="1" thickTop="1" x14ac:dyDescent="0.2">
      <c r="A265" s="1485" t="s">
        <v>7271</v>
      </c>
      <c r="B265" s="1142" t="s">
        <v>7272</v>
      </c>
      <c r="C265" s="1142" t="s">
        <v>9413</v>
      </c>
      <c r="D265" s="837" t="s">
        <v>9413</v>
      </c>
      <c r="E265" s="1158" t="s">
        <v>10581</v>
      </c>
      <c r="F265" s="856" t="s">
        <v>10582</v>
      </c>
      <c r="G265" s="906" t="s">
        <v>10569</v>
      </c>
      <c r="H265" s="1058">
        <v>44929</v>
      </c>
      <c r="I265" s="907" t="s">
        <v>11296</v>
      </c>
    </row>
    <row r="266" spans="1:9" s="666" customFormat="1" ht="31.5" customHeight="1" x14ac:dyDescent="0.2">
      <c r="A266" s="1481" t="s">
        <v>7963</v>
      </c>
      <c r="B266" s="1138" t="s">
        <v>7964</v>
      </c>
      <c r="C266" s="1138" t="s">
        <v>44</v>
      </c>
      <c r="D266" s="839" t="s">
        <v>2277</v>
      </c>
      <c r="E266" s="1141" t="s">
        <v>9700</v>
      </c>
      <c r="F266" s="857" t="s">
        <v>10582</v>
      </c>
      <c r="G266" s="922" t="s">
        <v>3223</v>
      </c>
      <c r="H266" s="1021">
        <v>41925</v>
      </c>
      <c r="I266" s="902" t="s">
        <v>11296</v>
      </c>
    </row>
    <row r="267" spans="1:9" s="666" customFormat="1" ht="31.5" customHeight="1" x14ac:dyDescent="0.2">
      <c r="A267" s="1481" t="s">
        <v>10583</v>
      </c>
      <c r="B267" s="1138" t="s">
        <v>10584</v>
      </c>
      <c r="C267" s="1138"/>
      <c r="D267" s="834"/>
      <c r="E267" s="1141" t="s">
        <v>9700</v>
      </c>
      <c r="F267" s="857" t="s">
        <v>10582</v>
      </c>
      <c r="G267" s="877" t="s">
        <v>10569</v>
      </c>
      <c r="H267" s="963">
        <v>44929</v>
      </c>
      <c r="I267" s="878" t="s">
        <v>11296</v>
      </c>
    </row>
    <row r="268" spans="1:9" s="666" customFormat="1" ht="31.5" customHeight="1" x14ac:dyDescent="0.3">
      <c r="A268" s="1519" t="s">
        <v>7287</v>
      </c>
      <c r="B268" s="1520" t="s">
        <v>7288</v>
      </c>
      <c r="C268" s="1520" t="s">
        <v>44</v>
      </c>
      <c r="D268" s="840" t="s">
        <v>2277</v>
      </c>
      <c r="E268" s="1521"/>
      <c r="F268" s="1522" t="s">
        <v>10582</v>
      </c>
      <c r="G268" s="1029" t="s">
        <v>3087</v>
      </c>
      <c r="H268" s="1421">
        <v>39433</v>
      </c>
      <c r="I268" s="1030" t="s">
        <v>11296</v>
      </c>
    </row>
    <row r="269" spans="1:9" s="666" customFormat="1" ht="31.5" customHeight="1" x14ac:dyDescent="0.2">
      <c r="A269" s="1485" t="s">
        <v>7277</v>
      </c>
      <c r="B269" s="1486" t="s">
        <v>7278</v>
      </c>
      <c r="C269" s="1486" t="s">
        <v>44</v>
      </c>
      <c r="D269" s="837" t="s">
        <v>2277</v>
      </c>
      <c r="E269" s="1158"/>
      <c r="F269" s="683" t="s">
        <v>10582</v>
      </c>
      <c r="G269" s="906" t="s">
        <v>2991</v>
      </c>
      <c r="H269" s="1058">
        <v>41621</v>
      </c>
      <c r="I269" s="907" t="s">
        <v>11296</v>
      </c>
    </row>
    <row r="270" spans="1:9" s="666" customFormat="1" ht="31.5" customHeight="1" thickBot="1" x14ac:dyDescent="0.25">
      <c r="A270" s="1513" t="s">
        <v>7275</v>
      </c>
      <c r="B270" s="1523" t="s">
        <v>7276</v>
      </c>
      <c r="C270" s="1523" t="s">
        <v>44</v>
      </c>
      <c r="D270" s="841" t="s">
        <v>2277</v>
      </c>
      <c r="E270" s="1159"/>
      <c r="F270" s="900" t="s">
        <v>10582</v>
      </c>
      <c r="G270" s="869" t="s">
        <v>2971</v>
      </c>
      <c r="H270" s="1109">
        <v>42158</v>
      </c>
      <c r="I270" s="870" t="s">
        <v>11296</v>
      </c>
    </row>
    <row r="271" spans="1:9" s="666" customFormat="1" ht="31.5" customHeight="1" thickTop="1" x14ac:dyDescent="0.2">
      <c r="A271" s="1501" t="s">
        <v>4885</v>
      </c>
      <c r="B271" s="1148" t="s">
        <v>4886</v>
      </c>
      <c r="C271" s="1148" t="s">
        <v>2468</v>
      </c>
      <c r="D271" s="1160" t="s">
        <v>2203</v>
      </c>
      <c r="E271" s="1149" t="s">
        <v>10581</v>
      </c>
      <c r="F271" s="857" t="s">
        <v>10585</v>
      </c>
      <c r="G271" s="1022" t="s">
        <v>2838</v>
      </c>
      <c r="H271" s="1392">
        <v>39433</v>
      </c>
      <c r="I271" s="1023" t="s">
        <v>11296</v>
      </c>
    </row>
    <row r="272" spans="1:9" s="666" customFormat="1" ht="31.5" customHeight="1" x14ac:dyDescent="0.2">
      <c r="A272" s="1481" t="s">
        <v>7955</v>
      </c>
      <c r="B272" s="1482" t="s">
        <v>7956</v>
      </c>
      <c r="C272" s="1482" t="s">
        <v>44</v>
      </c>
      <c r="D272" s="834" t="s">
        <v>2277</v>
      </c>
      <c r="E272" s="1161" t="s">
        <v>9700</v>
      </c>
      <c r="F272" s="857" t="s">
        <v>10585</v>
      </c>
      <c r="G272" s="1488" t="s">
        <v>9833</v>
      </c>
      <c r="H272" s="1489">
        <v>39368</v>
      </c>
      <c r="I272" s="1949" t="s">
        <v>11296</v>
      </c>
    </row>
    <row r="273" spans="1:9" s="666" customFormat="1" ht="31.5" customHeight="1" x14ac:dyDescent="0.2">
      <c r="A273" s="1496" t="s">
        <v>7265</v>
      </c>
      <c r="B273" s="1150" t="s">
        <v>7266</v>
      </c>
      <c r="C273" s="1150" t="s">
        <v>9413</v>
      </c>
      <c r="D273" s="835" t="s">
        <v>9413</v>
      </c>
      <c r="E273" s="1151" t="s">
        <v>9700</v>
      </c>
      <c r="F273" s="1009" t="s">
        <v>10585</v>
      </c>
      <c r="G273" s="1059" t="s">
        <v>10569</v>
      </c>
      <c r="H273" s="1406">
        <v>44929</v>
      </c>
      <c r="I273" s="1060" t="s">
        <v>11296</v>
      </c>
    </row>
    <row r="274" spans="1:9" s="666" customFormat="1" ht="31.5" customHeight="1" x14ac:dyDescent="0.2">
      <c r="A274" s="1481" t="s">
        <v>5087</v>
      </c>
      <c r="B274" s="1138" t="s">
        <v>5088</v>
      </c>
      <c r="C274" s="1138" t="s">
        <v>44</v>
      </c>
      <c r="D274" s="1162" t="s">
        <v>2277</v>
      </c>
      <c r="E274" s="1163"/>
      <c r="F274" s="857" t="s">
        <v>10585</v>
      </c>
      <c r="G274" s="950" t="s">
        <v>2859</v>
      </c>
      <c r="H274" s="1391">
        <v>41785</v>
      </c>
      <c r="I274" s="1066" t="s">
        <v>11296</v>
      </c>
    </row>
    <row r="275" spans="1:9" s="666" customFormat="1" ht="31.5" customHeight="1" thickBot="1" x14ac:dyDescent="0.25">
      <c r="A275" s="1524" t="s">
        <v>8240</v>
      </c>
      <c r="B275" s="1164" t="s">
        <v>8241</v>
      </c>
      <c r="C275" s="1164" t="s">
        <v>44</v>
      </c>
      <c r="D275" s="847" t="s">
        <v>2277</v>
      </c>
      <c r="E275" s="1159"/>
      <c r="F275" s="857" t="s">
        <v>10585</v>
      </c>
      <c r="G275" s="715" t="s">
        <v>4558</v>
      </c>
      <c r="H275" s="783">
        <v>44092</v>
      </c>
      <c r="I275" s="716" t="s">
        <v>11296</v>
      </c>
    </row>
    <row r="276" spans="1:9" s="666" customFormat="1" ht="31.5" customHeight="1" thickTop="1" x14ac:dyDescent="0.2">
      <c r="A276" s="700" t="s">
        <v>7129</v>
      </c>
      <c r="B276" s="842" t="s">
        <v>7130</v>
      </c>
      <c r="C276" s="842" t="s">
        <v>2468</v>
      </c>
      <c r="D276" s="843" t="s">
        <v>56</v>
      </c>
      <c r="E276" s="1525" t="s">
        <v>10581</v>
      </c>
      <c r="F276" s="1526" t="s">
        <v>10586</v>
      </c>
      <c r="G276" s="844" t="s">
        <v>9159</v>
      </c>
      <c r="H276" s="1384">
        <v>44447</v>
      </c>
      <c r="I276" s="845" t="s">
        <v>11296</v>
      </c>
    </row>
    <row r="277" spans="1:9" s="666" customFormat="1" ht="31.5" customHeight="1" x14ac:dyDescent="0.2">
      <c r="A277" s="1481" t="s">
        <v>7878</v>
      </c>
      <c r="B277" s="1138" t="s">
        <v>7879</v>
      </c>
      <c r="C277" s="1138" t="s">
        <v>9413</v>
      </c>
      <c r="D277" s="834" t="s">
        <v>9413</v>
      </c>
      <c r="E277" s="1141" t="s">
        <v>9700</v>
      </c>
      <c r="F277" s="857" t="s">
        <v>10586</v>
      </c>
      <c r="G277" s="950" t="s">
        <v>10569</v>
      </c>
      <c r="H277" s="1391">
        <v>44929</v>
      </c>
      <c r="I277" s="951" t="s">
        <v>11296</v>
      </c>
    </row>
    <row r="278" spans="1:9" s="666" customFormat="1" ht="31.5" customHeight="1" x14ac:dyDescent="0.2">
      <c r="A278" s="688" t="s">
        <v>7279</v>
      </c>
      <c r="B278" s="846" t="s">
        <v>7280</v>
      </c>
      <c r="C278" s="846" t="s">
        <v>44</v>
      </c>
      <c r="D278" s="834" t="s">
        <v>2277</v>
      </c>
      <c r="E278" s="1161" t="s">
        <v>9700</v>
      </c>
      <c r="F278" s="857" t="s">
        <v>10586</v>
      </c>
      <c r="G278" s="1488" t="s">
        <v>3727</v>
      </c>
      <c r="H278" s="1489">
        <v>38807</v>
      </c>
      <c r="I278" s="1949" t="s">
        <v>11296</v>
      </c>
    </row>
    <row r="279" spans="1:9" s="666" customFormat="1" ht="31.5" customHeight="1" x14ac:dyDescent="0.2">
      <c r="A279" s="1481" t="s">
        <v>8619</v>
      </c>
      <c r="B279" s="1138" t="s">
        <v>8620</v>
      </c>
      <c r="C279" s="1138" t="s">
        <v>44</v>
      </c>
      <c r="D279" s="834" t="s">
        <v>2277</v>
      </c>
      <c r="E279" s="1487"/>
      <c r="F279" s="1507" t="s">
        <v>10586</v>
      </c>
      <c r="G279" s="950" t="s">
        <v>3904</v>
      </c>
      <c r="H279" s="1391">
        <v>42193</v>
      </c>
      <c r="I279" s="951" t="s">
        <v>11296</v>
      </c>
    </row>
    <row r="280" spans="1:9" s="666" customFormat="1" ht="31.5" customHeight="1" thickBot="1" x14ac:dyDescent="0.25">
      <c r="A280" s="1513" t="s">
        <v>7263</v>
      </c>
      <c r="B280" s="1523" t="s">
        <v>7264</v>
      </c>
      <c r="C280" s="1523" t="s">
        <v>44</v>
      </c>
      <c r="D280" s="862" t="s">
        <v>2277</v>
      </c>
      <c r="E280" s="1178"/>
      <c r="F280" s="900" t="s">
        <v>10586</v>
      </c>
      <c r="G280" s="869" t="s">
        <v>3160</v>
      </c>
      <c r="H280" s="1109">
        <v>42118</v>
      </c>
      <c r="I280" s="870" t="s">
        <v>11296</v>
      </c>
    </row>
    <row r="281" spans="1:9" s="666" customFormat="1" ht="31.5" customHeight="1" thickTop="1" x14ac:dyDescent="0.2">
      <c r="A281" s="1485" t="s">
        <v>8645</v>
      </c>
      <c r="B281" s="1142" t="s">
        <v>8646</v>
      </c>
      <c r="C281" s="1142" t="s">
        <v>9413</v>
      </c>
      <c r="D281" s="837" t="s">
        <v>9413</v>
      </c>
      <c r="E281" s="1165" t="s">
        <v>10587</v>
      </c>
      <c r="F281" s="1061" t="s">
        <v>9466</v>
      </c>
      <c r="G281" s="906" t="s">
        <v>10569</v>
      </c>
      <c r="H281" s="1058">
        <v>44929</v>
      </c>
      <c r="I281" s="907" t="s">
        <v>11296</v>
      </c>
    </row>
    <row r="282" spans="1:9" s="666" customFormat="1" ht="31.5" customHeight="1" x14ac:dyDescent="0.2">
      <c r="A282" s="1481" t="s">
        <v>8643</v>
      </c>
      <c r="B282" s="1138" t="s">
        <v>8644</v>
      </c>
      <c r="C282" s="1138" t="s">
        <v>2490</v>
      </c>
      <c r="D282" s="835" t="s">
        <v>11386</v>
      </c>
      <c r="E282" s="1156" t="s">
        <v>9446</v>
      </c>
      <c r="F282" s="1061" t="s">
        <v>9466</v>
      </c>
      <c r="G282" s="1488" t="s">
        <v>3766</v>
      </c>
      <c r="H282" s="1489">
        <v>39187</v>
      </c>
      <c r="I282" s="1949" t="s">
        <v>11296</v>
      </c>
    </row>
    <row r="283" spans="1:9" s="666" customFormat="1" ht="31.5" customHeight="1" x14ac:dyDescent="0.2">
      <c r="A283" s="1481" t="s">
        <v>9732</v>
      </c>
      <c r="B283" s="1138" t="s">
        <v>9733</v>
      </c>
      <c r="C283" s="1138"/>
      <c r="D283" s="832"/>
      <c r="E283" s="1139" t="s">
        <v>9448</v>
      </c>
      <c r="F283" s="1062" t="s">
        <v>9466</v>
      </c>
      <c r="G283" s="877" t="s">
        <v>10569</v>
      </c>
      <c r="H283" s="963">
        <v>44929</v>
      </c>
      <c r="I283" s="878" t="s">
        <v>11296</v>
      </c>
    </row>
    <row r="284" spans="1:9" s="666" customFormat="1" ht="31.5" customHeight="1" x14ac:dyDescent="0.2">
      <c r="A284" s="1481" t="s">
        <v>8559</v>
      </c>
      <c r="B284" s="1510" t="s">
        <v>8560</v>
      </c>
      <c r="C284" s="1494"/>
      <c r="D284" s="1527" t="s">
        <v>9413</v>
      </c>
      <c r="E284" s="1139" t="s">
        <v>9703</v>
      </c>
      <c r="F284" s="1062" t="s">
        <v>9466</v>
      </c>
      <c r="G284" s="877" t="s">
        <v>10588</v>
      </c>
      <c r="H284" s="663">
        <v>44949</v>
      </c>
      <c r="I284" s="691" t="s">
        <v>11296</v>
      </c>
    </row>
    <row r="285" spans="1:9" s="666" customFormat="1" ht="31.5" customHeight="1" x14ac:dyDescent="0.2">
      <c r="A285" s="688" t="s">
        <v>8649</v>
      </c>
      <c r="B285" s="848" t="s">
        <v>8650</v>
      </c>
      <c r="C285" s="848" t="s">
        <v>9413</v>
      </c>
      <c r="D285" s="834" t="s">
        <v>9413</v>
      </c>
      <c r="E285" s="1156" t="s">
        <v>9704</v>
      </c>
      <c r="F285" s="1061" t="s">
        <v>9466</v>
      </c>
      <c r="G285" s="1488" t="s">
        <v>10569</v>
      </c>
      <c r="H285" s="1489">
        <v>44929</v>
      </c>
      <c r="I285" s="1949" t="s">
        <v>11296</v>
      </c>
    </row>
    <row r="286" spans="1:9" s="666" customFormat="1" ht="31.5" customHeight="1" x14ac:dyDescent="0.2">
      <c r="A286" s="682" t="s">
        <v>10589</v>
      </c>
      <c r="B286" s="693" t="s">
        <v>10590</v>
      </c>
      <c r="C286" s="693"/>
      <c r="D286" s="684"/>
      <c r="E286" s="1487" t="s">
        <v>9447</v>
      </c>
      <c r="F286" s="725" t="s">
        <v>9466</v>
      </c>
      <c r="G286" s="1490" t="s">
        <v>10591</v>
      </c>
      <c r="H286" s="1491" t="s">
        <v>10592</v>
      </c>
      <c r="I286" s="1950" t="s">
        <v>11296</v>
      </c>
    </row>
    <row r="287" spans="1:9" s="666" customFormat="1" ht="31.5" customHeight="1" x14ac:dyDescent="0.2">
      <c r="A287" s="1519" t="s">
        <v>10405</v>
      </c>
      <c r="B287" s="1166" t="s">
        <v>10406</v>
      </c>
      <c r="C287" s="1166"/>
      <c r="D287" s="840"/>
      <c r="E287" s="1167" t="s">
        <v>9705</v>
      </c>
      <c r="F287" s="1061" t="s">
        <v>9466</v>
      </c>
      <c r="G287" s="1528" t="s">
        <v>10593</v>
      </c>
      <c r="H287" s="747">
        <v>44949</v>
      </c>
      <c r="I287" s="710" t="s">
        <v>11296</v>
      </c>
    </row>
    <row r="288" spans="1:9" s="666" customFormat="1" ht="31.5" customHeight="1" x14ac:dyDescent="0.2">
      <c r="A288" s="1485" t="s">
        <v>10594</v>
      </c>
      <c r="B288" s="1142" t="s">
        <v>10595</v>
      </c>
      <c r="C288" s="1142"/>
      <c r="D288" s="837"/>
      <c r="E288" s="1168" t="s">
        <v>9705</v>
      </c>
      <c r="F288" s="1061" t="s">
        <v>9466</v>
      </c>
      <c r="G288" s="906" t="s">
        <v>10569</v>
      </c>
      <c r="H288" s="1058">
        <v>44929</v>
      </c>
      <c r="I288" s="907" t="s">
        <v>11296</v>
      </c>
    </row>
    <row r="289" spans="1:9" s="666" customFormat="1" ht="31.5" customHeight="1" x14ac:dyDescent="0.2">
      <c r="A289" s="1485" t="s">
        <v>8653</v>
      </c>
      <c r="B289" s="1142" t="s">
        <v>8654</v>
      </c>
      <c r="C289" s="1142" t="s">
        <v>44</v>
      </c>
      <c r="D289" s="837" t="s">
        <v>2277</v>
      </c>
      <c r="E289" s="1161" t="s">
        <v>2466</v>
      </c>
      <c r="F289" s="1061" t="s">
        <v>9466</v>
      </c>
      <c r="G289" s="906" t="s">
        <v>3145</v>
      </c>
      <c r="H289" s="1058">
        <v>41876</v>
      </c>
      <c r="I289" s="907" t="s">
        <v>11296</v>
      </c>
    </row>
    <row r="290" spans="1:9" s="666" customFormat="1" ht="31.5" customHeight="1" x14ac:dyDescent="0.2">
      <c r="A290" s="1481" t="s">
        <v>8655</v>
      </c>
      <c r="B290" s="1482" t="s">
        <v>8656</v>
      </c>
      <c r="C290" s="1482" t="s">
        <v>2468</v>
      </c>
      <c r="D290" s="1529" t="s">
        <v>56</v>
      </c>
      <c r="E290" s="1530"/>
      <c r="F290" s="1531" t="s">
        <v>9466</v>
      </c>
      <c r="G290" s="1488" t="s">
        <v>4005</v>
      </c>
      <c r="H290" s="1489">
        <v>39188</v>
      </c>
      <c r="I290" s="1949" t="s">
        <v>11296</v>
      </c>
    </row>
    <row r="291" spans="1:9" s="666" customFormat="1" ht="31.5" customHeight="1" x14ac:dyDescent="0.2">
      <c r="A291" s="1481" t="s">
        <v>8657</v>
      </c>
      <c r="B291" s="1482" t="s">
        <v>8658</v>
      </c>
      <c r="C291" s="1482" t="s">
        <v>1241</v>
      </c>
      <c r="D291" s="1529" t="s">
        <v>1241</v>
      </c>
      <c r="E291" s="1530"/>
      <c r="F291" s="1531" t="s">
        <v>9466</v>
      </c>
      <c r="G291" s="1488" t="s">
        <v>9835</v>
      </c>
      <c r="H291" s="1489">
        <v>31610</v>
      </c>
      <c r="I291" s="1949" t="s">
        <v>11296</v>
      </c>
    </row>
    <row r="292" spans="1:9" s="666" customFormat="1" ht="31.5" customHeight="1" x14ac:dyDescent="0.2">
      <c r="A292" s="1481" t="s">
        <v>8659</v>
      </c>
      <c r="B292" s="1482" t="s">
        <v>8660</v>
      </c>
      <c r="C292" s="1482" t="s">
        <v>1472</v>
      </c>
      <c r="D292" s="1529" t="s">
        <v>9413</v>
      </c>
      <c r="E292" s="1530"/>
      <c r="F292" s="1531" t="s">
        <v>9466</v>
      </c>
      <c r="G292" s="1488" t="s">
        <v>3958</v>
      </c>
      <c r="H292" s="1489">
        <v>33735</v>
      </c>
      <c r="I292" s="1949" t="s">
        <v>11296</v>
      </c>
    </row>
    <row r="293" spans="1:9" s="666" customFormat="1" ht="31.5" customHeight="1" thickBot="1" x14ac:dyDescent="0.25">
      <c r="A293" s="1481" t="s">
        <v>8661</v>
      </c>
      <c r="B293" s="1482" t="s">
        <v>8662</v>
      </c>
      <c r="C293" s="1482" t="s">
        <v>47</v>
      </c>
      <c r="D293" s="1532" t="s">
        <v>9413</v>
      </c>
      <c r="E293" s="1530"/>
      <c r="F293" s="1531" t="s">
        <v>9466</v>
      </c>
      <c r="G293" s="1488" t="s">
        <v>3949</v>
      </c>
      <c r="H293" s="1489">
        <v>39084</v>
      </c>
      <c r="I293" s="1949" t="s">
        <v>11296</v>
      </c>
    </row>
    <row r="294" spans="1:9" s="666" customFormat="1" ht="31.5" customHeight="1" thickTop="1" x14ac:dyDescent="0.2">
      <c r="A294" s="1501" t="s">
        <v>8637</v>
      </c>
      <c r="B294" s="1148" t="s">
        <v>8638</v>
      </c>
      <c r="C294" s="1148" t="s">
        <v>2490</v>
      </c>
      <c r="D294" s="887" t="s">
        <v>11386</v>
      </c>
      <c r="E294" s="1149" t="s">
        <v>10596</v>
      </c>
      <c r="F294" s="942" t="s">
        <v>10597</v>
      </c>
      <c r="G294" s="1056" t="s">
        <v>2834</v>
      </c>
      <c r="H294" s="1420">
        <v>39218</v>
      </c>
      <c r="I294" s="1057" t="s">
        <v>11296</v>
      </c>
    </row>
    <row r="295" spans="1:9" s="666" customFormat="1" ht="31.5" customHeight="1" x14ac:dyDescent="0.2">
      <c r="A295" s="1481" t="s">
        <v>6800</v>
      </c>
      <c r="B295" s="1482" t="s">
        <v>6801</v>
      </c>
      <c r="C295" s="1482" t="s">
        <v>44</v>
      </c>
      <c r="D295" s="850" t="s">
        <v>2277</v>
      </c>
      <c r="E295" s="851" t="s">
        <v>10598</v>
      </c>
      <c r="F295" s="857" t="s">
        <v>10597</v>
      </c>
      <c r="G295" s="877" t="s">
        <v>3296</v>
      </c>
      <c r="H295" s="963">
        <v>38898</v>
      </c>
      <c r="I295" s="878" t="s">
        <v>11296</v>
      </c>
    </row>
    <row r="296" spans="1:9" s="666" customFormat="1" ht="31.5" customHeight="1" x14ac:dyDescent="0.2">
      <c r="A296" s="1533" t="s">
        <v>8449</v>
      </c>
      <c r="B296" s="1169" t="s">
        <v>8450</v>
      </c>
      <c r="C296" s="1169" t="s">
        <v>44</v>
      </c>
      <c r="D296" s="1156" t="s">
        <v>2277</v>
      </c>
      <c r="E296" s="1141" t="s">
        <v>10599</v>
      </c>
      <c r="F296" s="857" t="s">
        <v>10597</v>
      </c>
      <c r="G296" s="963" t="s">
        <v>9834</v>
      </c>
      <c r="H296" s="963">
        <v>41785</v>
      </c>
      <c r="I296" s="878" t="s">
        <v>11296</v>
      </c>
    </row>
    <row r="297" spans="1:9" s="666" customFormat="1" ht="31.5" customHeight="1" x14ac:dyDescent="0.2">
      <c r="A297" s="1519" t="s">
        <v>10602</v>
      </c>
      <c r="B297" s="1170" t="s">
        <v>10603</v>
      </c>
      <c r="C297" s="1170"/>
      <c r="D297" s="852"/>
      <c r="E297" s="1171" t="s">
        <v>10604</v>
      </c>
      <c r="F297" s="858" t="s">
        <v>10597</v>
      </c>
      <c r="G297" s="1029" t="s">
        <v>10569</v>
      </c>
      <c r="H297" s="1421">
        <v>44564</v>
      </c>
      <c r="I297" s="1030" t="s">
        <v>11296</v>
      </c>
    </row>
    <row r="298" spans="1:9" s="666" customFormat="1" ht="31.5" customHeight="1" thickBot="1" x14ac:dyDescent="0.25">
      <c r="A298" s="1534" t="s">
        <v>11303</v>
      </c>
      <c r="B298" s="1172" t="s">
        <v>11304</v>
      </c>
      <c r="C298" s="1172"/>
      <c r="D298" s="890"/>
      <c r="E298" s="1200" t="s">
        <v>11305</v>
      </c>
      <c r="F298" s="1008" t="s">
        <v>10597</v>
      </c>
      <c r="G298" s="1535" t="s">
        <v>11352</v>
      </c>
      <c r="H298" s="1467">
        <v>45121</v>
      </c>
      <c r="I298" s="751" t="s">
        <v>11296</v>
      </c>
    </row>
    <row r="299" spans="1:9" s="666" customFormat="1" ht="31.5" customHeight="1" thickTop="1" x14ac:dyDescent="0.2">
      <c r="A299" s="1485" t="s">
        <v>7293</v>
      </c>
      <c r="B299" s="1142" t="s">
        <v>7294</v>
      </c>
      <c r="C299" s="1142" t="s">
        <v>44</v>
      </c>
      <c r="D299" s="833" t="s">
        <v>2277</v>
      </c>
      <c r="E299" s="853" t="s">
        <v>10605</v>
      </c>
      <c r="F299" s="1506" t="s">
        <v>4138</v>
      </c>
      <c r="G299" s="1490" t="s">
        <v>3713</v>
      </c>
      <c r="H299" s="1491">
        <v>39799</v>
      </c>
      <c r="I299" s="1950" t="s">
        <v>11296</v>
      </c>
    </row>
    <row r="300" spans="1:9" s="666" customFormat="1" ht="31.5" customHeight="1" x14ac:dyDescent="0.2">
      <c r="A300" s="1481" t="s">
        <v>8584</v>
      </c>
      <c r="B300" s="1482" t="s">
        <v>8585</v>
      </c>
      <c r="C300" s="1482" t="s">
        <v>44</v>
      </c>
      <c r="D300" s="1156" t="s">
        <v>2277</v>
      </c>
      <c r="E300" s="1487" t="s">
        <v>9153</v>
      </c>
      <c r="F300" s="1507" t="s">
        <v>4138</v>
      </c>
      <c r="G300" s="877" t="s">
        <v>3626</v>
      </c>
      <c r="H300" s="963">
        <v>42171</v>
      </c>
      <c r="I300" s="878" t="s">
        <v>11296</v>
      </c>
    </row>
    <row r="301" spans="1:9" s="666" customFormat="1" ht="31.5" customHeight="1" x14ac:dyDescent="0.2">
      <c r="A301" s="1519" t="s">
        <v>4887</v>
      </c>
      <c r="B301" s="1170" t="s">
        <v>4888</v>
      </c>
      <c r="C301" s="1170" t="s">
        <v>44</v>
      </c>
      <c r="D301" s="1174" t="s">
        <v>2277</v>
      </c>
      <c r="E301" s="1536"/>
      <c r="F301" s="1507" t="s">
        <v>4138</v>
      </c>
      <c r="G301" s="912" t="s">
        <v>3161</v>
      </c>
      <c r="H301" s="1082">
        <v>42118</v>
      </c>
      <c r="I301" s="913" t="s">
        <v>11296</v>
      </c>
    </row>
    <row r="302" spans="1:9" s="666" customFormat="1" ht="31.5" customHeight="1" thickBot="1" x14ac:dyDescent="0.25">
      <c r="A302" s="1537" t="s">
        <v>7269</v>
      </c>
      <c r="B302" s="1538" t="s">
        <v>7270</v>
      </c>
      <c r="C302" s="1538" t="s">
        <v>2468</v>
      </c>
      <c r="D302" s="740" t="s">
        <v>2203</v>
      </c>
      <c r="E302" s="1539"/>
      <c r="F302" s="1019" t="s">
        <v>4138</v>
      </c>
      <c r="G302" s="1540" t="s">
        <v>3711</v>
      </c>
      <c r="H302" s="1541">
        <v>39433</v>
      </c>
      <c r="I302" s="1955" t="s">
        <v>11296</v>
      </c>
    </row>
    <row r="303" spans="1:9" s="666" customFormat="1" ht="31.5" customHeight="1" thickTop="1" x14ac:dyDescent="0.2">
      <c r="A303" s="1501" t="s">
        <v>11290</v>
      </c>
      <c r="B303" s="1148" t="s">
        <v>8440</v>
      </c>
      <c r="C303" s="1148" t="s">
        <v>9413</v>
      </c>
      <c r="D303" s="1155" t="s">
        <v>9413</v>
      </c>
      <c r="E303" s="1175" t="s">
        <v>9706</v>
      </c>
      <c r="F303" s="942" t="s">
        <v>9430</v>
      </c>
      <c r="G303" s="844" t="s">
        <v>10569</v>
      </c>
      <c r="H303" s="1384">
        <v>44929</v>
      </c>
      <c r="I303" s="845" t="s">
        <v>11296</v>
      </c>
    </row>
    <row r="304" spans="1:9" s="666" customFormat="1" ht="31.5" customHeight="1" x14ac:dyDescent="0.2">
      <c r="A304" s="1481" t="s">
        <v>7383</v>
      </c>
      <c r="B304" s="1138" t="s">
        <v>7384</v>
      </c>
      <c r="C304" s="1138" t="s">
        <v>9413</v>
      </c>
      <c r="D304" s="834" t="s">
        <v>9413</v>
      </c>
      <c r="E304" s="1141" t="s">
        <v>9540</v>
      </c>
      <c r="F304" s="857" t="s">
        <v>9430</v>
      </c>
      <c r="G304" s="1488" t="s">
        <v>10569</v>
      </c>
      <c r="H304" s="1489">
        <v>44929</v>
      </c>
      <c r="I304" s="1949" t="s">
        <v>11296</v>
      </c>
    </row>
    <row r="305" spans="1:9" s="666" customFormat="1" ht="31.5" customHeight="1" x14ac:dyDescent="0.2">
      <c r="A305" s="1481" t="s">
        <v>10606</v>
      </c>
      <c r="B305" s="1138" t="s">
        <v>10607</v>
      </c>
      <c r="C305" s="1138"/>
      <c r="D305" s="1147"/>
      <c r="E305" s="1141" t="s">
        <v>9541</v>
      </c>
      <c r="F305" s="857" t="s">
        <v>9430</v>
      </c>
      <c r="G305" s="963" t="s">
        <v>10608</v>
      </c>
      <c r="H305" s="1489">
        <v>44936</v>
      </c>
      <c r="I305" s="1949" t="s">
        <v>11296</v>
      </c>
    </row>
    <row r="306" spans="1:9" s="666" customFormat="1" ht="31.5" customHeight="1" thickBot="1" x14ac:dyDescent="0.25">
      <c r="A306" s="1513" t="s">
        <v>8445</v>
      </c>
      <c r="B306" s="1176" t="s">
        <v>8446</v>
      </c>
      <c r="C306" s="1176" t="s">
        <v>44</v>
      </c>
      <c r="D306" s="1177" t="s">
        <v>2277</v>
      </c>
      <c r="E306" s="1178" t="s">
        <v>9542</v>
      </c>
      <c r="F306" s="900" t="s">
        <v>9430</v>
      </c>
      <c r="G306" s="1517" t="s">
        <v>3337</v>
      </c>
      <c r="H306" s="1518">
        <v>39433</v>
      </c>
      <c r="I306" s="1954" t="s">
        <v>11296</v>
      </c>
    </row>
    <row r="307" spans="1:9" s="666" customFormat="1" ht="31.5" customHeight="1" thickTop="1" x14ac:dyDescent="0.2">
      <c r="A307" s="1485" t="s">
        <v>9200</v>
      </c>
      <c r="B307" s="1142" t="s">
        <v>8942</v>
      </c>
      <c r="C307" s="1142" t="s">
        <v>9413</v>
      </c>
      <c r="D307" s="1179" t="s">
        <v>9413</v>
      </c>
      <c r="E307" s="1180" t="s">
        <v>4080</v>
      </c>
      <c r="F307" s="856" t="s">
        <v>4081</v>
      </c>
      <c r="G307" s="1065" t="s">
        <v>10569</v>
      </c>
      <c r="H307" s="1422">
        <v>44929</v>
      </c>
      <c r="I307" s="1066" t="s">
        <v>11296</v>
      </c>
    </row>
    <row r="308" spans="1:9" s="666" customFormat="1" ht="31.5" customHeight="1" x14ac:dyDescent="0.2">
      <c r="A308" s="1481" t="s">
        <v>8943</v>
      </c>
      <c r="B308" s="1138" t="s">
        <v>8944</v>
      </c>
      <c r="C308" s="1138" t="s">
        <v>44</v>
      </c>
      <c r="D308" s="1157" t="s">
        <v>2277</v>
      </c>
      <c r="E308" s="1161" t="s">
        <v>2466</v>
      </c>
      <c r="F308" s="857" t="s">
        <v>4081</v>
      </c>
      <c r="G308" s="877" t="s">
        <v>3652</v>
      </c>
      <c r="H308" s="963">
        <v>42171</v>
      </c>
      <c r="I308" s="878" t="s">
        <v>11296</v>
      </c>
    </row>
    <row r="309" spans="1:9" s="666" customFormat="1" ht="31.5" customHeight="1" x14ac:dyDescent="0.2">
      <c r="A309" s="1485" t="s">
        <v>8945</v>
      </c>
      <c r="B309" s="1486" t="s">
        <v>8946</v>
      </c>
      <c r="C309" s="1486" t="s">
        <v>2468</v>
      </c>
      <c r="D309" s="1542" t="s">
        <v>2225</v>
      </c>
      <c r="E309" s="1542"/>
      <c r="F309" s="1507" t="s">
        <v>4081</v>
      </c>
      <c r="G309" s="1490" t="s">
        <v>3373</v>
      </c>
      <c r="H309" s="1491">
        <v>39272</v>
      </c>
      <c r="I309" s="1950" t="s">
        <v>11296</v>
      </c>
    </row>
    <row r="310" spans="1:9" s="666" customFormat="1" ht="31.5" customHeight="1" thickBot="1" x14ac:dyDescent="0.25">
      <c r="A310" s="1496" t="s">
        <v>8947</v>
      </c>
      <c r="B310" s="1497" t="s">
        <v>8948</v>
      </c>
      <c r="C310" s="1497" t="s">
        <v>44</v>
      </c>
      <c r="D310" s="1543" t="s">
        <v>2277</v>
      </c>
      <c r="E310" s="1544"/>
      <c r="F310" s="1545" t="s">
        <v>4081</v>
      </c>
      <c r="G310" s="1499" t="s">
        <v>9837</v>
      </c>
      <c r="H310" s="1500">
        <v>35521</v>
      </c>
      <c r="I310" s="1951" t="s">
        <v>11296</v>
      </c>
    </row>
    <row r="311" spans="1:9" s="666" customFormat="1" ht="31.5" customHeight="1" thickTop="1" x14ac:dyDescent="0.2">
      <c r="A311" s="1546" t="s">
        <v>8557</v>
      </c>
      <c r="B311" s="1181" t="s">
        <v>8558</v>
      </c>
      <c r="C311" s="1181" t="s">
        <v>9413</v>
      </c>
      <c r="D311" s="1182" t="s">
        <v>9413</v>
      </c>
      <c r="E311" s="1183" t="s">
        <v>8997</v>
      </c>
      <c r="F311" s="1067" t="s">
        <v>9431</v>
      </c>
      <c r="G311" s="1068" t="s">
        <v>10569</v>
      </c>
      <c r="H311" s="1121">
        <v>44929</v>
      </c>
      <c r="I311" s="1069" t="s">
        <v>11296</v>
      </c>
    </row>
    <row r="312" spans="1:9" s="666" customFormat="1" ht="31.5" customHeight="1" thickBot="1" x14ac:dyDescent="0.25">
      <c r="A312" s="1547" t="s">
        <v>8934</v>
      </c>
      <c r="B312" s="1548" t="s">
        <v>8935</v>
      </c>
      <c r="C312" s="1548" t="s">
        <v>2490</v>
      </c>
      <c r="D312" s="1549" t="s">
        <v>11386</v>
      </c>
      <c r="E312" s="1550" t="s">
        <v>4382</v>
      </c>
      <c r="F312" s="1423" t="s">
        <v>9431</v>
      </c>
      <c r="G312" s="1551" t="s">
        <v>3839</v>
      </c>
      <c r="H312" s="1424">
        <v>39430</v>
      </c>
      <c r="I312" s="1425" t="s">
        <v>11296</v>
      </c>
    </row>
    <row r="313" spans="1:9" s="666" customFormat="1" ht="31.5" customHeight="1" thickTop="1" x14ac:dyDescent="0.2">
      <c r="A313" s="1485" t="s">
        <v>7998</v>
      </c>
      <c r="B313" s="1142" t="s">
        <v>7999</v>
      </c>
      <c r="C313" s="1142" t="s">
        <v>9413</v>
      </c>
      <c r="D313" s="837"/>
      <c r="E313" s="1165" t="s">
        <v>9543</v>
      </c>
      <c r="F313" s="856" t="s">
        <v>9432</v>
      </c>
      <c r="G313" s="1490" t="s">
        <v>10569</v>
      </c>
      <c r="H313" s="1491">
        <v>44929</v>
      </c>
      <c r="I313" s="1950" t="s">
        <v>11296</v>
      </c>
    </row>
    <row r="314" spans="1:9" s="666" customFormat="1" ht="31.5" customHeight="1" x14ac:dyDescent="0.2">
      <c r="A314" s="1481" t="s">
        <v>9451</v>
      </c>
      <c r="B314" s="1482" t="s">
        <v>9452</v>
      </c>
      <c r="C314" s="1482"/>
      <c r="D314" s="661"/>
      <c r="E314" s="1484" t="s">
        <v>10890</v>
      </c>
      <c r="F314" s="857" t="s">
        <v>9432</v>
      </c>
      <c r="G314" s="1488" t="s">
        <v>10569</v>
      </c>
      <c r="H314" s="1489">
        <v>44929</v>
      </c>
      <c r="I314" s="1949" t="s">
        <v>11296</v>
      </c>
    </row>
    <row r="315" spans="1:9" s="666" customFormat="1" ht="31.5" customHeight="1" x14ac:dyDescent="0.2">
      <c r="A315" s="1481" t="s">
        <v>9449</v>
      </c>
      <c r="B315" s="1138" t="s">
        <v>9450</v>
      </c>
      <c r="C315" s="1138"/>
      <c r="D315" s="834"/>
      <c r="E315" s="1156" t="s">
        <v>9455</v>
      </c>
      <c r="F315" s="856" t="s">
        <v>9432</v>
      </c>
      <c r="G315" s="1488" t="s">
        <v>10569</v>
      </c>
      <c r="H315" s="1489">
        <v>44929</v>
      </c>
      <c r="I315" s="1949" t="s">
        <v>11296</v>
      </c>
    </row>
    <row r="316" spans="1:9" s="666" customFormat="1" ht="31.5" customHeight="1" x14ac:dyDescent="0.2">
      <c r="A316" s="1519" t="s">
        <v>9453</v>
      </c>
      <c r="B316" s="1170" t="s">
        <v>9454</v>
      </c>
      <c r="C316" s="1170"/>
      <c r="D316" s="852"/>
      <c r="E316" s="1184" t="s">
        <v>9455</v>
      </c>
      <c r="F316" s="858" t="s">
        <v>9432</v>
      </c>
      <c r="G316" s="1528" t="s">
        <v>10569</v>
      </c>
      <c r="H316" s="1552">
        <v>44929</v>
      </c>
      <c r="I316" s="1956" t="s">
        <v>11296</v>
      </c>
    </row>
    <row r="317" spans="1:9" s="666" customFormat="1" ht="31.5" customHeight="1" x14ac:dyDescent="0.2">
      <c r="A317" s="1485" t="s">
        <v>10891</v>
      </c>
      <c r="B317" s="1486" t="s">
        <v>10892</v>
      </c>
      <c r="C317" s="1486"/>
      <c r="D317" s="684"/>
      <c r="E317" s="1184" t="s">
        <v>9455</v>
      </c>
      <c r="F317" s="858" t="s">
        <v>9432</v>
      </c>
      <c r="G317" s="1490" t="s">
        <v>10893</v>
      </c>
      <c r="H317" s="1491">
        <v>44995</v>
      </c>
      <c r="I317" s="1950" t="s">
        <v>11296</v>
      </c>
    </row>
    <row r="318" spans="1:9" s="666" customFormat="1" ht="31.5" customHeight="1" x14ac:dyDescent="0.2">
      <c r="A318" s="1485" t="s">
        <v>10894</v>
      </c>
      <c r="B318" s="1486" t="s">
        <v>10895</v>
      </c>
      <c r="C318" s="1486"/>
      <c r="D318" s="684"/>
      <c r="E318" s="1553" t="s">
        <v>9455</v>
      </c>
      <c r="F318" s="858" t="s">
        <v>9432</v>
      </c>
      <c r="G318" s="1490" t="s">
        <v>10893</v>
      </c>
      <c r="H318" s="1491">
        <v>44995</v>
      </c>
      <c r="I318" s="1950" t="s">
        <v>11296</v>
      </c>
    </row>
    <row r="319" spans="1:9" s="666" customFormat="1" ht="31.5" customHeight="1" x14ac:dyDescent="0.2">
      <c r="A319" s="1485" t="s">
        <v>10896</v>
      </c>
      <c r="B319" s="1486" t="s">
        <v>10897</v>
      </c>
      <c r="C319" s="1486"/>
      <c r="D319" s="684"/>
      <c r="E319" s="1553" t="s">
        <v>9455</v>
      </c>
      <c r="F319" s="856" t="s">
        <v>9432</v>
      </c>
      <c r="G319" s="1490" t="s">
        <v>10893</v>
      </c>
      <c r="H319" s="1491">
        <v>44995</v>
      </c>
      <c r="I319" s="1950" t="s">
        <v>11296</v>
      </c>
    </row>
    <row r="320" spans="1:9" s="666" customFormat="1" ht="31.5" customHeight="1" thickBot="1" x14ac:dyDescent="0.25">
      <c r="A320" s="1485" t="s">
        <v>10898</v>
      </c>
      <c r="B320" s="1486" t="s">
        <v>10899</v>
      </c>
      <c r="C320" s="1486"/>
      <c r="D320" s="684"/>
      <c r="E320" s="1553" t="s">
        <v>9455</v>
      </c>
      <c r="F320" s="856" t="s">
        <v>9432</v>
      </c>
      <c r="G320" s="1490" t="s">
        <v>10893</v>
      </c>
      <c r="H320" s="1491">
        <v>44995</v>
      </c>
      <c r="I320" s="1950" t="s">
        <v>11296</v>
      </c>
    </row>
    <row r="321" spans="1:9" s="666" customFormat="1" ht="31.5" customHeight="1" thickTop="1" x14ac:dyDescent="0.2">
      <c r="A321" s="1501" t="s">
        <v>7915</v>
      </c>
      <c r="B321" s="1148" t="s">
        <v>7916</v>
      </c>
      <c r="C321" s="1148" t="s">
        <v>9413</v>
      </c>
      <c r="D321" s="859" t="s">
        <v>9413</v>
      </c>
      <c r="E321" s="860" t="s">
        <v>9544</v>
      </c>
      <c r="F321" s="842" t="s">
        <v>9433</v>
      </c>
      <c r="G321" s="1070" t="s">
        <v>10569</v>
      </c>
      <c r="H321" s="1426">
        <v>44929</v>
      </c>
      <c r="I321" s="1071" t="s">
        <v>11296</v>
      </c>
    </row>
    <row r="322" spans="1:9" s="666" customFormat="1" ht="31.5" customHeight="1" x14ac:dyDescent="0.2">
      <c r="A322" s="1481" t="s">
        <v>8002</v>
      </c>
      <c r="B322" s="1138" t="s">
        <v>8003</v>
      </c>
      <c r="C322" s="1138" t="s">
        <v>9413</v>
      </c>
      <c r="D322" s="834"/>
      <c r="E322" s="1141" t="s">
        <v>11026</v>
      </c>
      <c r="F322" s="846" t="s">
        <v>9433</v>
      </c>
      <c r="G322" s="1488" t="s">
        <v>11027</v>
      </c>
      <c r="H322" s="1021" t="s">
        <v>11028</v>
      </c>
      <c r="I322" s="902" t="s">
        <v>11296</v>
      </c>
    </row>
    <row r="323" spans="1:9" s="666" customFormat="1" ht="31.5" customHeight="1" x14ac:dyDescent="0.2">
      <c r="A323" s="1481" t="s">
        <v>11029</v>
      </c>
      <c r="B323" s="1138" t="s">
        <v>11030</v>
      </c>
      <c r="C323" s="1138"/>
      <c r="D323" s="832"/>
      <c r="E323" s="1143" t="s">
        <v>11031</v>
      </c>
      <c r="F323" s="846" t="s">
        <v>9433</v>
      </c>
      <c r="G323" s="1488" t="s">
        <v>11032</v>
      </c>
      <c r="H323" s="1021">
        <v>45021</v>
      </c>
      <c r="I323" s="902" t="s">
        <v>11296</v>
      </c>
    </row>
    <row r="324" spans="1:9" s="666" customFormat="1" ht="31.5" customHeight="1" x14ac:dyDescent="0.2">
      <c r="A324" s="1481" t="s">
        <v>8004</v>
      </c>
      <c r="B324" s="1482" t="s">
        <v>8005</v>
      </c>
      <c r="C324" s="1138" t="s">
        <v>2468</v>
      </c>
      <c r="D324" s="834" t="s">
        <v>2461</v>
      </c>
      <c r="E324" s="1156"/>
      <c r="F324" s="846" t="s">
        <v>9433</v>
      </c>
      <c r="G324" s="1488" t="s">
        <v>3804</v>
      </c>
      <c r="H324" s="1489">
        <v>39500</v>
      </c>
      <c r="I324" s="1949" t="s">
        <v>11296</v>
      </c>
    </row>
    <row r="325" spans="1:9" s="666" customFormat="1" ht="31.5" customHeight="1" x14ac:dyDescent="0.2">
      <c r="A325" s="1481" t="s">
        <v>8006</v>
      </c>
      <c r="B325" s="1482" t="s">
        <v>8007</v>
      </c>
      <c r="C325" s="1482" t="s">
        <v>2490</v>
      </c>
      <c r="D325" s="835" t="s">
        <v>11386</v>
      </c>
      <c r="E325" s="656"/>
      <c r="F325" s="655" t="s">
        <v>9433</v>
      </c>
      <c r="G325" s="1488" t="s">
        <v>9839</v>
      </c>
      <c r="H325" s="1489">
        <v>35697</v>
      </c>
      <c r="I325" s="1949" t="s">
        <v>11296</v>
      </c>
    </row>
    <row r="326" spans="1:9" s="666" customFormat="1" ht="31.5" customHeight="1" x14ac:dyDescent="0.2">
      <c r="A326" s="1481" t="s">
        <v>8008</v>
      </c>
      <c r="B326" s="1482" t="s">
        <v>8009</v>
      </c>
      <c r="C326" s="1482" t="s">
        <v>44</v>
      </c>
      <c r="D326" s="834" t="s">
        <v>2277</v>
      </c>
      <c r="E326" s="1141"/>
      <c r="F326" s="655" t="s">
        <v>9433</v>
      </c>
      <c r="G326" s="877" t="s">
        <v>2947</v>
      </c>
      <c r="H326" s="963">
        <v>35521</v>
      </c>
      <c r="I326" s="878" t="s">
        <v>11296</v>
      </c>
    </row>
    <row r="327" spans="1:9" s="666" customFormat="1" ht="31.5" customHeight="1" thickBot="1" x14ac:dyDescent="0.25">
      <c r="A327" s="1496" t="s">
        <v>8010</v>
      </c>
      <c r="B327" s="1497" t="s">
        <v>8011</v>
      </c>
      <c r="C327" s="1497" t="s">
        <v>2468</v>
      </c>
      <c r="D327" s="835" t="s">
        <v>2461</v>
      </c>
      <c r="E327" s="1554"/>
      <c r="F327" s="695" t="s">
        <v>9433</v>
      </c>
      <c r="G327" s="1499" t="s">
        <v>3803</v>
      </c>
      <c r="H327" s="1500">
        <v>39213</v>
      </c>
      <c r="I327" s="1951" t="s">
        <v>11296</v>
      </c>
    </row>
    <row r="328" spans="1:9" s="666" customFormat="1" ht="31.5" customHeight="1" thickTop="1" x14ac:dyDescent="0.2">
      <c r="A328" s="1501" t="s">
        <v>8906</v>
      </c>
      <c r="B328" s="1148" t="s">
        <v>8907</v>
      </c>
      <c r="C328" s="1148" t="s">
        <v>44</v>
      </c>
      <c r="D328" s="831" t="s">
        <v>2277</v>
      </c>
      <c r="E328" s="1155" t="s">
        <v>9707</v>
      </c>
      <c r="F328" s="942" t="s">
        <v>9434</v>
      </c>
      <c r="G328" s="1508" t="s">
        <v>9841</v>
      </c>
      <c r="H328" s="1509">
        <v>38771</v>
      </c>
      <c r="I328" s="1953" t="s">
        <v>11296</v>
      </c>
    </row>
    <row r="329" spans="1:9" s="666" customFormat="1" ht="31.5" customHeight="1" thickBot="1" x14ac:dyDescent="0.25">
      <c r="A329" s="1513" t="s">
        <v>8892</v>
      </c>
      <c r="B329" s="1176" t="s">
        <v>8893</v>
      </c>
      <c r="C329" s="1176" t="s">
        <v>44</v>
      </c>
      <c r="D329" s="862" t="s">
        <v>2277</v>
      </c>
      <c r="E329" s="1555" t="s">
        <v>4797</v>
      </c>
      <c r="F329" s="900" t="s">
        <v>9434</v>
      </c>
      <c r="G329" s="1517" t="s">
        <v>3823</v>
      </c>
      <c r="H329" s="1518">
        <v>38807</v>
      </c>
      <c r="I329" s="1954" t="s">
        <v>11296</v>
      </c>
    </row>
    <row r="330" spans="1:9" s="666" customFormat="1" ht="31.5" customHeight="1" thickTop="1" x14ac:dyDescent="0.2">
      <c r="A330" s="1485" t="s">
        <v>8884</v>
      </c>
      <c r="B330" s="1142" t="s">
        <v>8885</v>
      </c>
      <c r="C330" s="1142" t="s">
        <v>2468</v>
      </c>
      <c r="D330" s="837" t="s">
        <v>2264</v>
      </c>
      <c r="E330" s="1165" t="s">
        <v>2395</v>
      </c>
      <c r="F330" s="1010" t="s">
        <v>4000</v>
      </c>
      <c r="G330" s="1490" t="s">
        <v>3390</v>
      </c>
      <c r="H330" s="1491">
        <v>42076</v>
      </c>
      <c r="I330" s="1950" t="s">
        <v>11296</v>
      </c>
    </row>
    <row r="331" spans="1:9" s="666" customFormat="1" ht="31.5" customHeight="1" x14ac:dyDescent="0.2">
      <c r="A331" s="1481" t="s">
        <v>8888</v>
      </c>
      <c r="B331" s="1138" t="s">
        <v>8889</v>
      </c>
      <c r="C331" s="1138" t="s">
        <v>2468</v>
      </c>
      <c r="D331" s="834" t="s">
        <v>2264</v>
      </c>
      <c r="E331" s="1165" t="s">
        <v>2395</v>
      </c>
      <c r="F331" s="1011" t="s">
        <v>4000</v>
      </c>
      <c r="G331" s="1488" t="s">
        <v>9144</v>
      </c>
      <c r="H331" s="1489">
        <v>44411</v>
      </c>
      <c r="I331" s="1949" t="s">
        <v>11296</v>
      </c>
    </row>
    <row r="332" spans="1:9" s="666" customFormat="1" ht="31.5" customHeight="1" x14ac:dyDescent="0.2">
      <c r="A332" s="1481" t="s">
        <v>8886</v>
      </c>
      <c r="B332" s="1138" t="s">
        <v>8887</v>
      </c>
      <c r="C332" s="1138" t="s">
        <v>44</v>
      </c>
      <c r="D332" s="834" t="s">
        <v>2277</v>
      </c>
      <c r="E332" s="1141" t="s">
        <v>7814</v>
      </c>
      <c r="F332" s="1011" t="s">
        <v>4000</v>
      </c>
      <c r="G332" s="1488" t="s">
        <v>3338</v>
      </c>
      <c r="H332" s="1489">
        <v>39311</v>
      </c>
      <c r="I332" s="1949" t="s">
        <v>11296</v>
      </c>
    </row>
    <row r="333" spans="1:9" s="666" customFormat="1" ht="31.5" customHeight="1" x14ac:dyDescent="0.2">
      <c r="A333" s="1481" t="s">
        <v>5854</v>
      </c>
      <c r="B333" s="1138" t="s">
        <v>5855</v>
      </c>
      <c r="C333" s="1138" t="s">
        <v>44</v>
      </c>
      <c r="D333" s="1156" t="s">
        <v>2277</v>
      </c>
      <c r="E333" s="1141" t="s">
        <v>9708</v>
      </c>
      <c r="F333" s="1011" t="s">
        <v>4000</v>
      </c>
      <c r="G333" s="922" t="s">
        <v>3193</v>
      </c>
      <c r="H333" s="1021">
        <v>42118</v>
      </c>
      <c r="I333" s="902" t="s">
        <v>11296</v>
      </c>
    </row>
    <row r="334" spans="1:9" s="666" customFormat="1" ht="31.5" customHeight="1" x14ac:dyDescent="0.2">
      <c r="A334" s="1481" t="s">
        <v>8910</v>
      </c>
      <c r="B334" s="1497" t="s">
        <v>8911</v>
      </c>
      <c r="C334" s="1482" t="s">
        <v>2490</v>
      </c>
      <c r="D334" s="835" t="s">
        <v>11386</v>
      </c>
      <c r="E334" s="1530"/>
      <c r="F334" s="1556" t="s">
        <v>4000</v>
      </c>
      <c r="G334" s="1488" t="s">
        <v>3986</v>
      </c>
      <c r="H334" s="1489">
        <v>31449</v>
      </c>
      <c r="I334" s="1949" t="s">
        <v>11296</v>
      </c>
    </row>
    <row r="335" spans="1:9" s="666" customFormat="1" ht="31.5" customHeight="1" x14ac:dyDescent="0.2">
      <c r="A335" s="1557" t="s">
        <v>10609</v>
      </c>
      <c r="B335" s="1558" t="s">
        <v>10610</v>
      </c>
      <c r="C335" s="1294" t="s">
        <v>2468</v>
      </c>
      <c r="D335" s="834" t="s">
        <v>2264</v>
      </c>
      <c r="E335" s="1536"/>
      <c r="F335" s="1556" t="s">
        <v>4000</v>
      </c>
      <c r="G335" s="1559" t="s">
        <v>10825</v>
      </c>
      <c r="H335" s="1560">
        <v>44970</v>
      </c>
      <c r="I335" s="1957" t="s">
        <v>11296</v>
      </c>
    </row>
    <row r="336" spans="1:9" s="666" customFormat="1" ht="31.5" customHeight="1" x14ac:dyDescent="0.2">
      <c r="A336" s="1481" t="s">
        <v>8890</v>
      </c>
      <c r="B336" s="1486" t="s">
        <v>8891</v>
      </c>
      <c r="C336" s="1482" t="s">
        <v>2468</v>
      </c>
      <c r="D336" s="1529" t="s">
        <v>2225</v>
      </c>
      <c r="E336" s="1530"/>
      <c r="F336" s="1556" t="s">
        <v>4000</v>
      </c>
      <c r="G336" s="1488" t="s">
        <v>9842</v>
      </c>
      <c r="H336" s="1489">
        <v>39353</v>
      </c>
      <c r="I336" s="1949" t="s">
        <v>11296</v>
      </c>
    </row>
    <row r="337" spans="1:9" s="666" customFormat="1" ht="31.5" customHeight="1" x14ac:dyDescent="0.2">
      <c r="A337" s="1481" t="s">
        <v>8896</v>
      </c>
      <c r="B337" s="1482" t="s">
        <v>8897</v>
      </c>
      <c r="C337" s="1482" t="s">
        <v>2490</v>
      </c>
      <c r="D337" s="835" t="s">
        <v>11386</v>
      </c>
      <c r="E337" s="1484"/>
      <c r="F337" s="1556" t="s">
        <v>4000</v>
      </c>
      <c r="G337" s="690" t="s">
        <v>9844</v>
      </c>
      <c r="H337" s="663">
        <v>35968</v>
      </c>
      <c r="I337" s="691" t="s">
        <v>11296</v>
      </c>
    </row>
    <row r="338" spans="1:9" s="666" customFormat="1" ht="31.5" customHeight="1" x14ac:dyDescent="0.2">
      <c r="A338" s="1481" t="s">
        <v>8902</v>
      </c>
      <c r="B338" s="1482" t="s">
        <v>8903</v>
      </c>
      <c r="C338" s="1482" t="s">
        <v>2490</v>
      </c>
      <c r="D338" s="835" t="s">
        <v>11386</v>
      </c>
      <c r="E338" s="1141"/>
      <c r="F338" s="1556" t="s">
        <v>4000</v>
      </c>
      <c r="G338" s="877" t="s">
        <v>2900</v>
      </c>
      <c r="H338" s="963">
        <v>35671</v>
      </c>
      <c r="I338" s="878" t="s">
        <v>11296</v>
      </c>
    </row>
    <row r="339" spans="1:9" s="666" customFormat="1" ht="31.5" customHeight="1" x14ac:dyDescent="0.2">
      <c r="A339" s="1481" t="s">
        <v>8904</v>
      </c>
      <c r="B339" s="1482" t="s">
        <v>8905</v>
      </c>
      <c r="C339" s="1482" t="s">
        <v>2490</v>
      </c>
      <c r="D339" s="1530" t="s">
        <v>90</v>
      </c>
      <c r="E339" s="1530"/>
      <c r="F339" s="1556" t="s">
        <v>4000</v>
      </c>
      <c r="G339" s="1488" t="s">
        <v>3977</v>
      </c>
      <c r="H339" s="1489">
        <v>35633</v>
      </c>
      <c r="I339" s="1949" t="s">
        <v>11296</v>
      </c>
    </row>
    <row r="340" spans="1:9" s="666" customFormat="1" ht="31.5" customHeight="1" thickBot="1" x14ac:dyDescent="0.25">
      <c r="A340" s="1513" t="s">
        <v>8900</v>
      </c>
      <c r="B340" s="1523" t="s">
        <v>8901</v>
      </c>
      <c r="C340" s="1523" t="s">
        <v>44</v>
      </c>
      <c r="D340" s="1561" t="s">
        <v>2277</v>
      </c>
      <c r="E340" s="1561"/>
      <c r="F340" s="1562" t="s">
        <v>4000</v>
      </c>
      <c r="G340" s="1517" t="s">
        <v>3389</v>
      </c>
      <c r="H340" s="1518">
        <v>42055</v>
      </c>
      <c r="I340" s="1951" t="s">
        <v>11296</v>
      </c>
    </row>
    <row r="341" spans="1:9" s="666" customFormat="1" ht="31.5" customHeight="1" thickTop="1" x14ac:dyDescent="0.2">
      <c r="A341" s="1501" t="s">
        <v>7990</v>
      </c>
      <c r="B341" s="1148" t="s">
        <v>7991</v>
      </c>
      <c r="C341" s="1148" t="s">
        <v>44</v>
      </c>
      <c r="D341" s="831" t="s">
        <v>2277</v>
      </c>
      <c r="E341" s="1149" t="s">
        <v>4072</v>
      </c>
      <c r="F341" s="942" t="s">
        <v>1170</v>
      </c>
      <c r="G341" s="844" t="s">
        <v>2942</v>
      </c>
      <c r="H341" s="1427">
        <v>42073</v>
      </c>
      <c r="I341" s="845" t="s">
        <v>11296</v>
      </c>
    </row>
    <row r="342" spans="1:9" s="666" customFormat="1" ht="31.5" customHeight="1" x14ac:dyDescent="0.2">
      <c r="A342" s="1481" t="s">
        <v>7992</v>
      </c>
      <c r="B342" s="1138" t="s">
        <v>7993</v>
      </c>
      <c r="C342" s="1138" t="s">
        <v>2468</v>
      </c>
      <c r="D342" s="834" t="s">
        <v>4063</v>
      </c>
      <c r="E342" s="1156" t="s">
        <v>4382</v>
      </c>
      <c r="F342" s="857" t="s">
        <v>1170</v>
      </c>
      <c r="G342" s="1488" t="s">
        <v>9132</v>
      </c>
      <c r="H342" s="1489">
        <v>44411</v>
      </c>
      <c r="I342" s="1950" t="s">
        <v>11296</v>
      </c>
    </row>
    <row r="343" spans="1:9" s="666" customFormat="1" ht="31.5" customHeight="1" x14ac:dyDescent="0.2">
      <c r="A343" s="1481" t="s">
        <v>9008</v>
      </c>
      <c r="B343" s="1482" t="s">
        <v>9009</v>
      </c>
      <c r="C343" s="1482" t="s">
        <v>47</v>
      </c>
      <c r="D343" s="1563" t="s">
        <v>9413</v>
      </c>
      <c r="E343" s="1563"/>
      <c r="F343" s="1507" t="s">
        <v>1170</v>
      </c>
      <c r="G343" s="690" t="s">
        <v>4004</v>
      </c>
      <c r="H343" s="663">
        <v>35403</v>
      </c>
      <c r="I343" s="691" t="s">
        <v>11296</v>
      </c>
    </row>
    <row r="344" spans="1:9" s="666" customFormat="1" ht="31.5" customHeight="1" thickBot="1" x14ac:dyDescent="0.25">
      <c r="A344" s="1481" t="s">
        <v>7996</v>
      </c>
      <c r="B344" s="1482" t="s">
        <v>7997</v>
      </c>
      <c r="C344" s="1482" t="s">
        <v>2092</v>
      </c>
      <c r="D344" s="834" t="s">
        <v>424</v>
      </c>
      <c r="E344" s="1564"/>
      <c r="F344" s="1522" t="s">
        <v>1170</v>
      </c>
      <c r="G344" s="1488" t="s">
        <v>3913</v>
      </c>
      <c r="H344" s="1489">
        <v>31271</v>
      </c>
      <c r="I344" s="1949" t="s">
        <v>11296</v>
      </c>
    </row>
    <row r="345" spans="1:9" s="666" customFormat="1" ht="31.5" customHeight="1" thickTop="1" x14ac:dyDescent="0.2">
      <c r="A345" s="1501" t="s">
        <v>7965</v>
      </c>
      <c r="B345" s="1148" t="s">
        <v>7966</v>
      </c>
      <c r="C345" s="1148" t="s">
        <v>9413</v>
      </c>
      <c r="D345" s="864" t="s">
        <v>9413</v>
      </c>
      <c r="E345" s="1186" t="s">
        <v>4074</v>
      </c>
      <c r="F345" s="1526" t="s">
        <v>2501</v>
      </c>
      <c r="G345" s="1508" t="s">
        <v>10569</v>
      </c>
      <c r="H345" s="1509">
        <v>44929</v>
      </c>
      <c r="I345" s="1953" t="s">
        <v>11296</v>
      </c>
    </row>
    <row r="346" spans="1:9" s="666" customFormat="1" ht="31.5" customHeight="1" x14ac:dyDescent="0.2">
      <c r="A346" s="1481" t="s">
        <v>6225</v>
      </c>
      <c r="B346" s="1482" t="s">
        <v>6226</v>
      </c>
      <c r="C346" s="1482" t="s">
        <v>2490</v>
      </c>
      <c r="D346" s="835" t="s">
        <v>11386</v>
      </c>
      <c r="E346" s="1143" t="s">
        <v>8879</v>
      </c>
      <c r="F346" s="1507" t="s">
        <v>2501</v>
      </c>
      <c r="G346" s="877" t="s">
        <v>3669</v>
      </c>
      <c r="H346" s="963">
        <v>35856</v>
      </c>
      <c r="I346" s="878" t="s">
        <v>11296</v>
      </c>
    </row>
    <row r="347" spans="1:9" s="666" customFormat="1" ht="31.5" customHeight="1" x14ac:dyDescent="0.2">
      <c r="A347" s="1481" t="s">
        <v>10611</v>
      </c>
      <c r="B347" s="1510" t="s">
        <v>10612</v>
      </c>
      <c r="C347" s="1510" t="s">
        <v>44</v>
      </c>
      <c r="D347" s="1565" t="s">
        <v>2277</v>
      </c>
      <c r="E347" s="1487"/>
      <c r="F347" s="1507" t="s">
        <v>2501</v>
      </c>
      <c r="G347" s="1566" t="s">
        <v>10613</v>
      </c>
      <c r="H347" s="1567">
        <v>44894</v>
      </c>
      <c r="I347" s="1958" t="s">
        <v>11296</v>
      </c>
    </row>
    <row r="348" spans="1:9" s="666" customFormat="1" ht="31.5" customHeight="1" thickBot="1" x14ac:dyDescent="0.25">
      <c r="A348" s="1513" t="s">
        <v>6229</v>
      </c>
      <c r="B348" s="1523" t="s">
        <v>6230</v>
      </c>
      <c r="C348" s="1568" t="s">
        <v>2490</v>
      </c>
      <c r="D348" s="862" t="s">
        <v>11386</v>
      </c>
      <c r="E348" s="1569"/>
      <c r="F348" s="1570" t="s">
        <v>2501</v>
      </c>
      <c r="G348" s="869" t="s">
        <v>9924</v>
      </c>
      <c r="H348" s="1109">
        <v>33009</v>
      </c>
      <c r="I348" s="870" t="s">
        <v>11296</v>
      </c>
    </row>
    <row r="349" spans="1:9" s="666" customFormat="1" ht="31.5" customHeight="1" thickTop="1" x14ac:dyDescent="0.2">
      <c r="A349" s="682" t="s">
        <v>8586</v>
      </c>
      <c r="B349" s="865" t="s">
        <v>8587</v>
      </c>
      <c r="C349" s="865" t="s">
        <v>9413</v>
      </c>
      <c r="D349" s="833"/>
      <c r="E349" s="866" t="s">
        <v>8588</v>
      </c>
      <c r="F349" s="865" t="s">
        <v>4761</v>
      </c>
      <c r="G349" s="686" t="s">
        <v>11462</v>
      </c>
      <c r="H349" s="1385">
        <v>45162</v>
      </c>
      <c r="I349" s="687" t="s">
        <v>11296</v>
      </c>
    </row>
    <row r="350" spans="1:9" s="666" customFormat="1" ht="31.5" customHeight="1" x14ac:dyDescent="0.2">
      <c r="A350" s="1481" t="s">
        <v>8589</v>
      </c>
      <c r="B350" s="1138" t="s">
        <v>8590</v>
      </c>
      <c r="C350" s="1138" t="s">
        <v>2468</v>
      </c>
      <c r="D350" s="1156" t="s">
        <v>2225</v>
      </c>
      <c r="E350" s="1156" t="s">
        <v>8591</v>
      </c>
      <c r="F350" s="846" t="s">
        <v>4761</v>
      </c>
      <c r="G350" s="1488" t="s">
        <v>3889</v>
      </c>
      <c r="H350" s="1489">
        <v>39217</v>
      </c>
      <c r="I350" s="1949" t="s">
        <v>11296</v>
      </c>
    </row>
    <row r="351" spans="1:9" s="666" customFormat="1" ht="31.5" customHeight="1" x14ac:dyDescent="0.2">
      <c r="A351" s="1481" t="s">
        <v>8592</v>
      </c>
      <c r="B351" s="1138" t="s">
        <v>8593</v>
      </c>
      <c r="C351" s="1138" t="s">
        <v>2468</v>
      </c>
      <c r="D351" s="1156" t="s">
        <v>2460</v>
      </c>
      <c r="E351" s="1156" t="s">
        <v>8594</v>
      </c>
      <c r="F351" s="846" t="s">
        <v>4761</v>
      </c>
      <c r="G351" s="1488" t="s">
        <v>3844</v>
      </c>
      <c r="H351" s="1489">
        <v>41612</v>
      </c>
      <c r="I351" s="1949" t="s">
        <v>11296</v>
      </c>
    </row>
    <row r="352" spans="1:9" s="666" customFormat="1" ht="31.5" customHeight="1" x14ac:dyDescent="0.2">
      <c r="A352" s="1481" t="s">
        <v>8595</v>
      </c>
      <c r="B352" s="1138" t="s">
        <v>8596</v>
      </c>
      <c r="C352" s="1138" t="s">
        <v>2468</v>
      </c>
      <c r="D352" s="834" t="s">
        <v>2269</v>
      </c>
      <c r="E352" s="1156" t="s">
        <v>8597</v>
      </c>
      <c r="F352" s="846" t="s">
        <v>4761</v>
      </c>
      <c r="G352" s="1488" t="s">
        <v>9639</v>
      </c>
      <c r="H352" s="1489">
        <v>44669</v>
      </c>
      <c r="I352" s="1949" t="s">
        <v>11296</v>
      </c>
    </row>
    <row r="353" spans="1:9" s="666" customFormat="1" ht="31.5" customHeight="1" x14ac:dyDescent="0.2">
      <c r="A353" s="1481" t="s">
        <v>8598</v>
      </c>
      <c r="B353" s="1138" t="s">
        <v>8599</v>
      </c>
      <c r="C353" s="1138" t="s">
        <v>2490</v>
      </c>
      <c r="D353" s="835" t="s">
        <v>11386</v>
      </c>
      <c r="E353" s="1188" t="s">
        <v>8600</v>
      </c>
      <c r="F353" s="846" t="s">
        <v>4761</v>
      </c>
      <c r="G353" s="968" t="s">
        <v>3873</v>
      </c>
      <c r="H353" s="1395">
        <v>39192</v>
      </c>
      <c r="I353" s="969" t="s">
        <v>11296</v>
      </c>
    </row>
    <row r="354" spans="1:9" s="666" customFormat="1" ht="31.5" customHeight="1" x14ac:dyDescent="0.2">
      <c r="A354" s="1481" t="s">
        <v>7785</v>
      </c>
      <c r="B354" s="1138" t="s">
        <v>7786</v>
      </c>
      <c r="C354" s="1138" t="s">
        <v>44</v>
      </c>
      <c r="D354" s="834" t="s">
        <v>2277</v>
      </c>
      <c r="E354" s="1487" t="s">
        <v>8603</v>
      </c>
      <c r="F354" s="846" t="s">
        <v>4761</v>
      </c>
      <c r="G354" s="1488" t="s">
        <v>3770</v>
      </c>
      <c r="H354" s="1489">
        <v>39407</v>
      </c>
      <c r="I354" s="1949" t="s">
        <v>11296</v>
      </c>
    </row>
    <row r="355" spans="1:9" s="666" customFormat="1" ht="31.5" customHeight="1" x14ac:dyDescent="0.2">
      <c r="A355" s="1481" t="s">
        <v>8606</v>
      </c>
      <c r="B355" s="1482" t="s">
        <v>8607</v>
      </c>
      <c r="C355" s="1482" t="s">
        <v>44</v>
      </c>
      <c r="D355" s="1156" t="s">
        <v>2277</v>
      </c>
      <c r="E355" s="1156" t="s">
        <v>9546</v>
      </c>
      <c r="F355" s="655" t="s">
        <v>4761</v>
      </c>
      <c r="G355" s="1488" t="s">
        <v>3785</v>
      </c>
      <c r="H355" s="1489">
        <v>38898</v>
      </c>
      <c r="I355" s="1949" t="s">
        <v>11296</v>
      </c>
    </row>
    <row r="356" spans="1:9" s="666" customFormat="1" ht="31.5" customHeight="1" thickBot="1" x14ac:dyDescent="0.25">
      <c r="A356" s="1513" t="s">
        <v>9547</v>
      </c>
      <c r="B356" s="1523" t="s">
        <v>9548</v>
      </c>
      <c r="C356" s="1523" t="s">
        <v>2468</v>
      </c>
      <c r="D356" s="862" t="s">
        <v>2269</v>
      </c>
      <c r="E356" s="1561" t="s">
        <v>9545</v>
      </c>
      <c r="F356" s="712" t="s">
        <v>4761</v>
      </c>
      <c r="G356" s="869" t="s">
        <v>9640</v>
      </c>
      <c r="H356" s="1109">
        <v>44669</v>
      </c>
      <c r="I356" s="870" t="s">
        <v>11296</v>
      </c>
    </row>
    <row r="357" spans="1:9" s="666" customFormat="1" ht="31.5" customHeight="1" thickTop="1" x14ac:dyDescent="0.2">
      <c r="A357" s="1501" t="s">
        <v>7973</v>
      </c>
      <c r="B357" s="1571" t="s">
        <v>7974</v>
      </c>
      <c r="C357" s="1571" t="s">
        <v>2468</v>
      </c>
      <c r="D357" s="831" t="s">
        <v>2203</v>
      </c>
      <c r="E357" s="1155" t="s">
        <v>10134</v>
      </c>
      <c r="F357" s="1526" t="s">
        <v>4082</v>
      </c>
      <c r="G357" s="1508" t="s">
        <v>3341</v>
      </c>
      <c r="H357" s="1509">
        <v>38824</v>
      </c>
      <c r="I357" s="1953" t="s">
        <v>11296</v>
      </c>
    </row>
    <row r="358" spans="1:9" s="666" customFormat="1" ht="31.5" customHeight="1" x14ac:dyDescent="0.2">
      <c r="A358" s="1481" t="s">
        <v>7975</v>
      </c>
      <c r="B358" s="1482" t="s">
        <v>7976</v>
      </c>
      <c r="C358" s="1482" t="s">
        <v>9413</v>
      </c>
      <c r="D358" s="871" t="s">
        <v>9413</v>
      </c>
      <c r="E358" s="1189" t="s">
        <v>10614</v>
      </c>
      <c r="F358" s="1507" t="s">
        <v>4082</v>
      </c>
      <c r="G358" s="950" t="s">
        <v>10569</v>
      </c>
      <c r="H358" s="1391">
        <v>44929</v>
      </c>
      <c r="I358" s="951" t="s">
        <v>11296</v>
      </c>
    </row>
    <row r="359" spans="1:9" s="666" customFormat="1" ht="31.5" customHeight="1" x14ac:dyDescent="0.2">
      <c r="A359" s="1481" t="s">
        <v>7977</v>
      </c>
      <c r="B359" s="1482" t="s">
        <v>7978</v>
      </c>
      <c r="C359" s="1482" t="s">
        <v>2490</v>
      </c>
      <c r="D359" s="835" t="s">
        <v>11386</v>
      </c>
      <c r="E359" s="1563" t="s">
        <v>4077</v>
      </c>
      <c r="F359" s="1507" t="s">
        <v>4082</v>
      </c>
      <c r="G359" s="1488" t="s">
        <v>3342</v>
      </c>
      <c r="H359" s="1489">
        <v>35521</v>
      </c>
      <c r="I359" s="1949" t="s">
        <v>11296</v>
      </c>
    </row>
    <row r="360" spans="1:9" s="666" customFormat="1" ht="31.5" customHeight="1" x14ac:dyDescent="0.2">
      <c r="A360" s="1481" t="s">
        <v>9272</v>
      </c>
      <c r="B360" s="1138" t="s">
        <v>9273</v>
      </c>
      <c r="C360" s="1138" t="s">
        <v>2468</v>
      </c>
      <c r="D360" s="1147" t="s">
        <v>2269</v>
      </c>
      <c r="E360" s="1563" t="s">
        <v>4280</v>
      </c>
      <c r="F360" s="1507" t="s">
        <v>4082</v>
      </c>
      <c r="G360" s="974" t="s">
        <v>9274</v>
      </c>
      <c r="H360" s="1081">
        <v>44476</v>
      </c>
      <c r="I360" s="962" t="s">
        <v>11296</v>
      </c>
    </row>
    <row r="361" spans="1:9" s="666" customFormat="1" ht="31.5" customHeight="1" x14ac:dyDescent="0.2">
      <c r="A361" s="1481" t="s">
        <v>7981</v>
      </c>
      <c r="B361" s="1138" t="s">
        <v>7982</v>
      </c>
      <c r="C361" s="1138" t="s">
        <v>44</v>
      </c>
      <c r="D361" s="1190" t="s">
        <v>2277</v>
      </c>
      <c r="E361" s="1191" t="s">
        <v>7983</v>
      </c>
      <c r="F361" s="1507" t="s">
        <v>4082</v>
      </c>
      <c r="G361" s="950" t="s">
        <v>3061</v>
      </c>
      <c r="H361" s="1391">
        <v>39311</v>
      </c>
      <c r="I361" s="951" t="s">
        <v>11296</v>
      </c>
    </row>
    <row r="362" spans="1:9" s="666" customFormat="1" ht="31.5" customHeight="1" x14ac:dyDescent="0.2">
      <c r="A362" s="1519" t="s">
        <v>9260</v>
      </c>
      <c r="B362" s="1520" t="s">
        <v>9261</v>
      </c>
      <c r="C362" s="1520" t="s">
        <v>2468</v>
      </c>
      <c r="D362" s="708" t="s">
        <v>2269</v>
      </c>
      <c r="E362" s="1553"/>
      <c r="F362" s="1507" t="s">
        <v>4082</v>
      </c>
      <c r="G362" s="976" t="s">
        <v>9262</v>
      </c>
      <c r="H362" s="1398">
        <v>44467</v>
      </c>
      <c r="I362" s="977" t="s">
        <v>11296</v>
      </c>
    </row>
    <row r="363" spans="1:9" s="666" customFormat="1" ht="31.5" customHeight="1" x14ac:dyDescent="0.2">
      <c r="A363" s="1537" t="s">
        <v>7984</v>
      </c>
      <c r="B363" s="1572" t="s">
        <v>7985</v>
      </c>
      <c r="C363" s="1572" t="s">
        <v>44</v>
      </c>
      <c r="D363" s="1573" t="s">
        <v>2277</v>
      </c>
      <c r="E363" s="1574"/>
      <c r="F363" s="1506" t="s">
        <v>4082</v>
      </c>
      <c r="G363" s="1073" t="s">
        <v>4592</v>
      </c>
      <c r="H363" s="1428">
        <v>44075</v>
      </c>
      <c r="I363" s="1074" t="s">
        <v>11296</v>
      </c>
    </row>
    <row r="364" spans="1:9" s="666" customFormat="1" ht="31.5" customHeight="1" thickBot="1" x14ac:dyDescent="0.25">
      <c r="A364" s="1575" t="s">
        <v>7988</v>
      </c>
      <c r="B364" s="1576" t="s">
        <v>7989</v>
      </c>
      <c r="C364" s="1576" t="s">
        <v>2468</v>
      </c>
      <c r="D364" s="872" t="s">
        <v>2203</v>
      </c>
      <c r="E364" s="1192"/>
      <c r="F364" s="1577" t="s">
        <v>4082</v>
      </c>
      <c r="G364" s="1027" t="s">
        <v>4055</v>
      </c>
      <c r="H364" s="1386">
        <v>42353</v>
      </c>
      <c r="I364" s="1028" t="s">
        <v>11296</v>
      </c>
    </row>
    <row r="365" spans="1:9" s="666" customFormat="1" ht="31.5" customHeight="1" thickTop="1" x14ac:dyDescent="0.2">
      <c r="A365" s="1578" t="s">
        <v>7432</v>
      </c>
      <c r="B365" s="1579" t="s">
        <v>7433</v>
      </c>
      <c r="C365" s="1579" t="s">
        <v>9413</v>
      </c>
      <c r="D365" s="873" t="s">
        <v>9413</v>
      </c>
      <c r="E365" s="1193" t="s">
        <v>4852</v>
      </c>
      <c r="F365" s="1506" t="s">
        <v>477</v>
      </c>
      <c r="G365" s="884" t="s">
        <v>10569</v>
      </c>
      <c r="H365" s="1099">
        <v>44929</v>
      </c>
      <c r="I365" s="885" t="s">
        <v>11296</v>
      </c>
    </row>
    <row r="366" spans="1:9" s="666" customFormat="1" ht="31.5" customHeight="1" x14ac:dyDescent="0.2">
      <c r="A366" s="1481" t="s">
        <v>7424</v>
      </c>
      <c r="B366" s="1482" t="s">
        <v>7425</v>
      </c>
      <c r="C366" s="1482" t="s">
        <v>44</v>
      </c>
      <c r="D366" s="834" t="s">
        <v>2277</v>
      </c>
      <c r="E366" s="1143" t="s">
        <v>10615</v>
      </c>
      <c r="F366" s="1522" t="s">
        <v>477</v>
      </c>
      <c r="G366" s="877" t="s">
        <v>2868</v>
      </c>
      <c r="H366" s="963">
        <v>41876</v>
      </c>
      <c r="I366" s="878" t="s">
        <v>11296</v>
      </c>
    </row>
    <row r="367" spans="1:9" s="666" customFormat="1" ht="31.5" customHeight="1" x14ac:dyDescent="0.2">
      <c r="A367" s="1519" t="s">
        <v>7440</v>
      </c>
      <c r="B367" s="1580" t="s">
        <v>7441</v>
      </c>
      <c r="C367" s="1580" t="s">
        <v>44</v>
      </c>
      <c r="D367" s="840" t="s">
        <v>2277</v>
      </c>
      <c r="E367" s="1581" t="s">
        <v>10616</v>
      </c>
      <c r="F367" s="1522" t="s">
        <v>477</v>
      </c>
      <c r="G367" s="976" t="s">
        <v>2870</v>
      </c>
      <c r="H367" s="1398">
        <v>42026</v>
      </c>
      <c r="I367" s="977" t="s">
        <v>11296</v>
      </c>
    </row>
    <row r="368" spans="1:9" s="666" customFormat="1" ht="31.5" customHeight="1" thickBot="1" x14ac:dyDescent="0.25">
      <c r="A368" s="1537" t="s">
        <v>6078</v>
      </c>
      <c r="B368" s="1538" t="s">
        <v>6079</v>
      </c>
      <c r="C368" s="1538" t="s">
        <v>2490</v>
      </c>
      <c r="D368" s="835" t="s">
        <v>11386</v>
      </c>
      <c r="E368" s="1195"/>
      <c r="F368" s="1582" t="s">
        <v>477</v>
      </c>
      <c r="G368" s="925" t="s">
        <v>3396</v>
      </c>
      <c r="H368" s="1016">
        <v>35697</v>
      </c>
      <c r="I368" s="926" t="s">
        <v>11296</v>
      </c>
    </row>
    <row r="369" spans="1:9" s="666" customFormat="1" ht="31.5" customHeight="1" thickTop="1" x14ac:dyDescent="0.2">
      <c r="A369" s="1501" t="s">
        <v>10617</v>
      </c>
      <c r="B369" s="1148" t="s">
        <v>10618</v>
      </c>
      <c r="C369" s="1148"/>
      <c r="D369" s="859"/>
      <c r="E369" s="1175" t="s">
        <v>10619</v>
      </c>
      <c r="F369" s="1526" t="s">
        <v>10620</v>
      </c>
      <c r="G369" s="704" t="s">
        <v>10569</v>
      </c>
      <c r="H369" s="764">
        <v>44929</v>
      </c>
      <c r="I369" s="664" t="s">
        <v>11296</v>
      </c>
    </row>
    <row r="370" spans="1:9" s="666" customFormat="1" ht="31.5" customHeight="1" thickBot="1" x14ac:dyDescent="0.25">
      <c r="A370" s="1496" t="s">
        <v>5884</v>
      </c>
      <c r="B370" s="1150" t="s">
        <v>5885</v>
      </c>
      <c r="C370" s="1497"/>
      <c r="D370" s="835"/>
      <c r="E370" s="1146" t="s">
        <v>10621</v>
      </c>
      <c r="F370" s="1545" t="s">
        <v>10620</v>
      </c>
      <c r="G370" s="974" t="s">
        <v>10569</v>
      </c>
      <c r="H370" s="1081">
        <v>44929</v>
      </c>
      <c r="I370" s="962" t="s">
        <v>11296</v>
      </c>
    </row>
    <row r="371" spans="1:9" s="666" customFormat="1" ht="31.5" customHeight="1" thickTop="1" x14ac:dyDescent="0.2">
      <c r="A371" s="1501" t="s">
        <v>11306</v>
      </c>
      <c r="B371" s="1148" t="s">
        <v>10622</v>
      </c>
      <c r="C371" s="1148"/>
      <c r="D371" s="859"/>
      <c r="E371" s="1175" t="s">
        <v>10619</v>
      </c>
      <c r="F371" s="942" t="s">
        <v>11340</v>
      </c>
      <c r="G371" s="704" t="s">
        <v>10569</v>
      </c>
      <c r="H371" s="764">
        <v>44929</v>
      </c>
      <c r="I371" s="664" t="s">
        <v>11296</v>
      </c>
    </row>
    <row r="372" spans="1:9" s="666" customFormat="1" ht="31.5" customHeight="1" thickBot="1" x14ac:dyDescent="0.25">
      <c r="A372" s="1513" t="s">
        <v>10623</v>
      </c>
      <c r="B372" s="1176" t="s">
        <v>10624</v>
      </c>
      <c r="C372" s="1176"/>
      <c r="D372" s="847"/>
      <c r="E372" s="1196" t="s">
        <v>10621</v>
      </c>
      <c r="F372" s="900" t="s">
        <v>11340</v>
      </c>
      <c r="G372" s="715" t="s">
        <v>10569</v>
      </c>
      <c r="H372" s="783">
        <v>44929</v>
      </c>
      <c r="I372" s="716" t="s">
        <v>11296</v>
      </c>
    </row>
    <row r="373" spans="1:9" s="666" customFormat="1" ht="31.5" customHeight="1" thickTop="1" x14ac:dyDescent="0.2">
      <c r="A373" s="1501" t="s">
        <v>11238</v>
      </c>
      <c r="B373" s="1571" t="s">
        <v>11239</v>
      </c>
      <c r="C373" s="1571"/>
      <c r="D373" s="702"/>
      <c r="E373" s="1583" t="s">
        <v>10619</v>
      </c>
      <c r="F373" s="942" t="s">
        <v>11240</v>
      </c>
      <c r="G373" s="704" t="s">
        <v>11241</v>
      </c>
      <c r="H373" s="764">
        <v>45100</v>
      </c>
      <c r="I373" s="664" t="s">
        <v>11296</v>
      </c>
    </row>
    <row r="374" spans="1:9" s="666" customFormat="1" ht="31.5" customHeight="1" thickBot="1" x14ac:dyDescent="0.25">
      <c r="A374" s="1513" t="s">
        <v>10639</v>
      </c>
      <c r="B374" s="1523" t="s">
        <v>10640</v>
      </c>
      <c r="C374" s="1523"/>
      <c r="D374" s="862"/>
      <c r="E374" s="718" t="s">
        <v>10621</v>
      </c>
      <c r="F374" s="900" t="s">
        <v>11240</v>
      </c>
      <c r="G374" s="869" t="s">
        <v>11242</v>
      </c>
      <c r="H374" s="1109">
        <v>45100</v>
      </c>
      <c r="I374" s="870" t="s">
        <v>11296</v>
      </c>
    </row>
    <row r="375" spans="1:9" s="666" customFormat="1" ht="31.5" customHeight="1" thickTop="1" x14ac:dyDescent="0.2">
      <c r="A375" s="1501" t="s">
        <v>5707</v>
      </c>
      <c r="B375" s="1571" t="s">
        <v>5708</v>
      </c>
      <c r="C375" s="1571" t="s">
        <v>44</v>
      </c>
      <c r="D375" s="831" t="s">
        <v>2277</v>
      </c>
      <c r="E375" s="1149" t="s">
        <v>4130</v>
      </c>
      <c r="F375" s="1526" t="s">
        <v>9203</v>
      </c>
      <c r="G375" s="844" t="s">
        <v>3640</v>
      </c>
      <c r="H375" s="1384">
        <v>42171</v>
      </c>
      <c r="I375" s="845" t="s">
        <v>11296</v>
      </c>
    </row>
    <row r="376" spans="1:9" s="666" customFormat="1" ht="31.5" customHeight="1" x14ac:dyDescent="0.2">
      <c r="A376" s="1481" t="s">
        <v>5709</v>
      </c>
      <c r="B376" s="1138" t="s">
        <v>5710</v>
      </c>
      <c r="C376" s="1138" t="s">
        <v>9413</v>
      </c>
      <c r="D376" s="834" t="s">
        <v>9413</v>
      </c>
      <c r="E376" s="1483" t="s">
        <v>9709</v>
      </c>
      <c r="F376" s="1507" t="s">
        <v>9203</v>
      </c>
      <c r="G376" s="877" t="s">
        <v>9212</v>
      </c>
      <c r="H376" s="963">
        <v>44503</v>
      </c>
      <c r="I376" s="878" t="s">
        <v>11296</v>
      </c>
    </row>
    <row r="377" spans="1:9" s="666" customFormat="1" ht="31.5" customHeight="1" x14ac:dyDescent="0.2">
      <c r="A377" s="1481" t="s">
        <v>9180</v>
      </c>
      <c r="B377" s="1138" t="s">
        <v>9181</v>
      </c>
      <c r="C377" s="1138" t="s">
        <v>9413</v>
      </c>
      <c r="D377" s="834" t="s">
        <v>9413</v>
      </c>
      <c r="E377" s="1141" t="s">
        <v>474</v>
      </c>
      <c r="F377" s="857" t="s">
        <v>9203</v>
      </c>
      <c r="G377" s="1488" t="s">
        <v>9245</v>
      </c>
      <c r="H377" s="1489">
        <v>44508</v>
      </c>
      <c r="I377" s="1949" t="s">
        <v>11296</v>
      </c>
    </row>
    <row r="378" spans="1:9" s="666" customFormat="1" ht="31.5" customHeight="1" x14ac:dyDescent="0.2">
      <c r="A378" s="1481" t="s">
        <v>7466</v>
      </c>
      <c r="B378" s="1138" t="s">
        <v>7467</v>
      </c>
      <c r="C378" s="1138" t="s">
        <v>9413</v>
      </c>
      <c r="D378" s="834" t="s">
        <v>9413</v>
      </c>
      <c r="E378" s="1141" t="s">
        <v>474</v>
      </c>
      <c r="F378" s="857" t="s">
        <v>9203</v>
      </c>
      <c r="G378" s="1488" t="s">
        <v>9440</v>
      </c>
      <c r="H378" s="1489">
        <v>44641</v>
      </c>
      <c r="I378" s="1949" t="s">
        <v>11296</v>
      </c>
    </row>
    <row r="379" spans="1:9" s="666" customFormat="1" ht="31.5" customHeight="1" x14ac:dyDescent="0.2">
      <c r="A379" s="1481" t="s">
        <v>10900</v>
      </c>
      <c r="B379" s="1482" t="s">
        <v>10901</v>
      </c>
      <c r="C379" s="1482"/>
      <c r="D379" s="661"/>
      <c r="E379" s="1487" t="s">
        <v>474</v>
      </c>
      <c r="F379" s="857" t="s">
        <v>9203</v>
      </c>
      <c r="G379" s="1488" t="s">
        <v>10902</v>
      </c>
      <c r="H379" s="1489">
        <v>45015</v>
      </c>
      <c r="I379" s="1949" t="s">
        <v>11296</v>
      </c>
    </row>
    <row r="380" spans="1:9" s="666" customFormat="1" ht="31.5" customHeight="1" x14ac:dyDescent="0.2">
      <c r="A380" s="1584" t="s">
        <v>5312</v>
      </c>
      <c r="B380" s="1482" t="s">
        <v>5313</v>
      </c>
      <c r="C380" s="1482" t="s">
        <v>44</v>
      </c>
      <c r="D380" s="661" t="s">
        <v>2277</v>
      </c>
      <c r="E380" s="1487" t="s">
        <v>10176</v>
      </c>
      <c r="F380" s="1507" t="s">
        <v>9203</v>
      </c>
      <c r="G380" s="690" t="s">
        <v>4788</v>
      </c>
      <c r="H380" s="663">
        <v>44348</v>
      </c>
      <c r="I380" s="691" t="s">
        <v>11296</v>
      </c>
    </row>
    <row r="381" spans="1:9" s="666" customFormat="1" ht="31.5" customHeight="1" x14ac:dyDescent="0.2">
      <c r="A381" s="1481" t="s">
        <v>5852</v>
      </c>
      <c r="B381" s="1482" t="s">
        <v>5853</v>
      </c>
      <c r="C381" s="1482" t="s">
        <v>44</v>
      </c>
      <c r="D381" s="1162" t="s">
        <v>2277</v>
      </c>
      <c r="E381" s="1487" t="s">
        <v>10176</v>
      </c>
      <c r="F381" s="1507" t="s">
        <v>9203</v>
      </c>
      <c r="G381" s="877" t="s">
        <v>3188</v>
      </c>
      <c r="H381" s="963">
        <v>41785</v>
      </c>
      <c r="I381" s="878" t="s">
        <v>11296</v>
      </c>
    </row>
    <row r="382" spans="1:9" s="666" customFormat="1" ht="31.5" customHeight="1" x14ac:dyDescent="0.2">
      <c r="A382" s="1481" t="s">
        <v>9246</v>
      </c>
      <c r="B382" s="1138" t="s">
        <v>9184</v>
      </c>
      <c r="C382" s="1138" t="s">
        <v>9413</v>
      </c>
      <c r="D382" s="834" t="s">
        <v>9413</v>
      </c>
      <c r="E382" s="1141" t="s">
        <v>9710</v>
      </c>
      <c r="F382" s="857" t="s">
        <v>9203</v>
      </c>
      <c r="G382" s="1488" t="s">
        <v>9213</v>
      </c>
      <c r="H382" s="1489">
        <v>44503</v>
      </c>
      <c r="I382" s="1949" t="s">
        <v>11296</v>
      </c>
    </row>
    <row r="383" spans="1:9" s="666" customFormat="1" ht="31.5" customHeight="1" x14ac:dyDescent="0.2">
      <c r="A383" s="1481" t="s">
        <v>10135</v>
      </c>
      <c r="B383" s="1138" t="s">
        <v>10110</v>
      </c>
      <c r="C383" s="1138"/>
      <c r="D383" s="834"/>
      <c r="E383" s="1141" t="s">
        <v>9710</v>
      </c>
      <c r="F383" s="857" t="s">
        <v>9203</v>
      </c>
      <c r="G383" s="1488" t="s">
        <v>10132</v>
      </c>
      <c r="H383" s="1489">
        <v>44797</v>
      </c>
      <c r="I383" s="1949" t="s">
        <v>11296</v>
      </c>
    </row>
    <row r="384" spans="1:9" s="666" customFormat="1" ht="31.5" customHeight="1" thickBot="1" x14ac:dyDescent="0.25">
      <c r="A384" s="1575" t="s">
        <v>11307</v>
      </c>
      <c r="B384" s="1576" t="s">
        <v>11308</v>
      </c>
      <c r="C384" s="1576"/>
      <c r="D384" s="738"/>
      <c r="E384" s="1585" t="s">
        <v>9710</v>
      </c>
      <c r="F384" s="1008" t="s">
        <v>9203</v>
      </c>
      <c r="G384" s="1586" t="s">
        <v>11353</v>
      </c>
      <c r="H384" s="1587">
        <v>45125</v>
      </c>
      <c r="I384" s="1959" t="s">
        <v>11296</v>
      </c>
    </row>
    <row r="385" spans="1:9" s="666" customFormat="1" ht="31.5" customHeight="1" thickTop="1" x14ac:dyDescent="0.2">
      <c r="A385" s="1485" t="s">
        <v>7289</v>
      </c>
      <c r="B385" s="1201" t="s">
        <v>7290</v>
      </c>
      <c r="C385" s="1142" t="s">
        <v>9413</v>
      </c>
      <c r="D385" s="837" t="s">
        <v>9413</v>
      </c>
      <c r="E385" s="1588" t="s">
        <v>4130</v>
      </c>
      <c r="F385" s="856" t="s">
        <v>9204</v>
      </c>
      <c r="G385" s="1490" t="s">
        <v>10502</v>
      </c>
      <c r="H385" s="1491">
        <v>44887</v>
      </c>
      <c r="I385" s="1950" t="s">
        <v>11296</v>
      </c>
    </row>
    <row r="386" spans="1:9" s="666" customFormat="1" ht="31.5" customHeight="1" x14ac:dyDescent="0.2">
      <c r="A386" s="1485" t="s">
        <v>7291</v>
      </c>
      <c r="B386" s="1142" t="s">
        <v>7292</v>
      </c>
      <c r="C386" s="1142" t="s">
        <v>9413</v>
      </c>
      <c r="D386" s="837" t="s">
        <v>9413</v>
      </c>
      <c r="E386" s="1588" t="s">
        <v>9709</v>
      </c>
      <c r="F386" s="1506" t="s">
        <v>9204</v>
      </c>
      <c r="G386" s="1490" t="s">
        <v>4747</v>
      </c>
      <c r="H386" s="1491">
        <v>44344</v>
      </c>
      <c r="I386" s="1950" t="s">
        <v>11296</v>
      </c>
    </row>
    <row r="387" spans="1:9" s="666" customFormat="1" ht="31.5" customHeight="1" x14ac:dyDescent="0.2">
      <c r="A387" s="1485" t="s">
        <v>7295</v>
      </c>
      <c r="B387" s="1142" t="s">
        <v>7296</v>
      </c>
      <c r="C387" s="1142" t="s">
        <v>9413</v>
      </c>
      <c r="D387" s="837" t="s">
        <v>9413</v>
      </c>
      <c r="E387" s="853" t="s">
        <v>474</v>
      </c>
      <c r="F387" s="1506" t="s">
        <v>9204</v>
      </c>
      <c r="G387" s="1490" t="s">
        <v>4775</v>
      </c>
      <c r="H387" s="1491">
        <v>44348</v>
      </c>
      <c r="I387" s="1950" t="s">
        <v>11296</v>
      </c>
    </row>
    <row r="388" spans="1:9" s="666" customFormat="1" ht="31.5" customHeight="1" x14ac:dyDescent="0.2">
      <c r="A388" s="1481" t="s">
        <v>8639</v>
      </c>
      <c r="B388" s="1202" t="s">
        <v>8640</v>
      </c>
      <c r="C388" s="1202" t="s">
        <v>9413</v>
      </c>
      <c r="D388" s="837" t="s">
        <v>9413</v>
      </c>
      <c r="E388" s="853" t="s">
        <v>474</v>
      </c>
      <c r="F388" s="1506" t="s">
        <v>9204</v>
      </c>
      <c r="G388" s="1488" t="s">
        <v>9335</v>
      </c>
      <c r="H388" s="1489">
        <v>44574</v>
      </c>
      <c r="I388" s="1949" t="s">
        <v>11296</v>
      </c>
    </row>
    <row r="389" spans="1:9" s="666" customFormat="1" ht="31.5" customHeight="1" x14ac:dyDescent="0.2">
      <c r="A389" s="1481" t="s">
        <v>11387</v>
      </c>
      <c r="B389" s="1589" t="s">
        <v>11388</v>
      </c>
      <c r="C389" s="1202"/>
      <c r="D389" s="833"/>
      <c r="E389" s="866" t="s">
        <v>474</v>
      </c>
      <c r="F389" s="1506" t="s">
        <v>9204</v>
      </c>
      <c r="G389" s="1488" t="s">
        <v>11389</v>
      </c>
      <c r="H389" s="1489">
        <v>45147</v>
      </c>
      <c r="I389" s="1949" t="s">
        <v>11296</v>
      </c>
    </row>
    <row r="390" spans="1:9" s="666" customFormat="1" ht="31.5" customHeight="1" x14ac:dyDescent="0.2">
      <c r="A390" s="1481" t="s">
        <v>7303</v>
      </c>
      <c r="B390" s="1138" t="s">
        <v>7304</v>
      </c>
      <c r="C390" s="1138" t="s">
        <v>44</v>
      </c>
      <c r="D390" s="837" t="s">
        <v>2277</v>
      </c>
      <c r="E390" s="853" t="s">
        <v>10176</v>
      </c>
      <c r="F390" s="1506" t="s">
        <v>9204</v>
      </c>
      <c r="G390" s="877" t="s">
        <v>2954</v>
      </c>
      <c r="H390" s="963">
        <v>39272</v>
      </c>
      <c r="I390" s="878" t="s">
        <v>11296</v>
      </c>
    </row>
    <row r="391" spans="1:9" s="666" customFormat="1" ht="31.5" customHeight="1" x14ac:dyDescent="0.2">
      <c r="A391" s="1481" t="s">
        <v>7309</v>
      </c>
      <c r="B391" s="1138" t="s">
        <v>7310</v>
      </c>
      <c r="C391" s="1138" t="s">
        <v>2468</v>
      </c>
      <c r="D391" s="834" t="s">
        <v>56</v>
      </c>
      <c r="E391" s="853" t="s">
        <v>10176</v>
      </c>
      <c r="F391" s="1507" t="s">
        <v>9204</v>
      </c>
      <c r="G391" s="950" t="s">
        <v>3165</v>
      </c>
      <c r="H391" s="1391">
        <v>39213</v>
      </c>
      <c r="I391" s="951" t="s">
        <v>11296</v>
      </c>
    </row>
    <row r="392" spans="1:9" s="666" customFormat="1" ht="31.5" customHeight="1" x14ac:dyDescent="0.2">
      <c r="A392" s="1481" t="s">
        <v>7299</v>
      </c>
      <c r="B392" s="1142" t="s">
        <v>7300</v>
      </c>
      <c r="C392" s="1138" t="s">
        <v>9413</v>
      </c>
      <c r="D392" s="834" t="s">
        <v>9413</v>
      </c>
      <c r="E392" s="1141" t="s">
        <v>9710</v>
      </c>
      <c r="F392" s="1506" t="s">
        <v>9204</v>
      </c>
      <c r="G392" s="1488" t="s">
        <v>9470</v>
      </c>
      <c r="H392" s="1489" t="s">
        <v>9471</v>
      </c>
      <c r="I392" s="1949" t="s">
        <v>11296</v>
      </c>
    </row>
    <row r="393" spans="1:9" s="666" customFormat="1" ht="31.5" customHeight="1" x14ac:dyDescent="0.2">
      <c r="A393" s="1481" t="s">
        <v>7301</v>
      </c>
      <c r="B393" s="1138" t="s">
        <v>7302</v>
      </c>
      <c r="C393" s="1138" t="s">
        <v>9413</v>
      </c>
      <c r="D393" s="834" t="s">
        <v>9413</v>
      </c>
      <c r="E393" s="1141" t="s">
        <v>9710</v>
      </c>
      <c r="F393" s="1506" t="s">
        <v>9204</v>
      </c>
      <c r="G393" s="1488" t="s">
        <v>4776</v>
      </c>
      <c r="H393" s="1489">
        <v>44354</v>
      </c>
      <c r="I393" s="1949" t="s">
        <v>11296</v>
      </c>
    </row>
    <row r="394" spans="1:9" s="666" customFormat="1" ht="31.5" customHeight="1" x14ac:dyDescent="0.2">
      <c r="A394" s="1481" t="s">
        <v>10903</v>
      </c>
      <c r="B394" s="1482" t="s">
        <v>10904</v>
      </c>
      <c r="C394" s="1482"/>
      <c r="D394" s="684"/>
      <c r="E394" s="1487" t="s">
        <v>9710</v>
      </c>
      <c r="F394" s="1506" t="s">
        <v>9204</v>
      </c>
      <c r="G394" s="1488" t="s">
        <v>10905</v>
      </c>
      <c r="H394" s="1489">
        <v>44988</v>
      </c>
      <c r="I394" s="1949" t="s">
        <v>11296</v>
      </c>
    </row>
    <row r="395" spans="1:9" s="666" customFormat="1" ht="31.5" customHeight="1" x14ac:dyDescent="0.2">
      <c r="A395" s="1481" t="s">
        <v>5990</v>
      </c>
      <c r="B395" s="1482" t="s">
        <v>5991</v>
      </c>
      <c r="C395" s="1482" t="s">
        <v>47</v>
      </c>
      <c r="D395" s="1203" t="s">
        <v>9413</v>
      </c>
      <c r="E395" s="1204"/>
      <c r="F395" s="1506" t="s">
        <v>9204</v>
      </c>
      <c r="G395" s="877" t="s">
        <v>2881</v>
      </c>
      <c r="H395" s="963">
        <v>35389</v>
      </c>
      <c r="I395" s="878" t="s">
        <v>11296</v>
      </c>
    </row>
    <row r="396" spans="1:9" s="666" customFormat="1" ht="31.5" customHeight="1" x14ac:dyDescent="0.2">
      <c r="A396" s="1481" t="s">
        <v>7305</v>
      </c>
      <c r="B396" s="1138" t="s">
        <v>7306</v>
      </c>
      <c r="C396" s="1138" t="s">
        <v>37</v>
      </c>
      <c r="D396" s="838" t="s">
        <v>9413</v>
      </c>
      <c r="E396" s="1191"/>
      <c r="F396" s="1506" t="s">
        <v>9204</v>
      </c>
      <c r="G396" s="950" t="s">
        <v>3164</v>
      </c>
      <c r="H396" s="1391">
        <v>34240</v>
      </c>
      <c r="I396" s="951" t="s">
        <v>11296</v>
      </c>
    </row>
    <row r="397" spans="1:9" s="666" customFormat="1" ht="31.5" customHeight="1" thickBot="1" x14ac:dyDescent="0.25">
      <c r="A397" s="1496" t="s">
        <v>7307</v>
      </c>
      <c r="B397" s="1150" t="s">
        <v>7308</v>
      </c>
      <c r="C397" s="1150" t="s">
        <v>2468</v>
      </c>
      <c r="D397" s="835" t="s">
        <v>121</v>
      </c>
      <c r="E397" s="1151"/>
      <c r="F397" s="1582" t="s">
        <v>9204</v>
      </c>
      <c r="G397" s="974" t="s">
        <v>3166</v>
      </c>
      <c r="H397" s="1081">
        <v>32370</v>
      </c>
      <c r="I397" s="962" t="s">
        <v>11296</v>
      </c>
    </row>
    <row r="398" spans="1:9" s="666" customFormat="1" ht="31.5" customHeight="1" thickTop="1" x14ac:dyDescent="0.2">
      <c r="A398" s="1501" t="s">
        <v>7313</v>
      </c>
      <c r="B398" s="1571" t="s">
        <v>7314</v>
      </c>
      <c r="C398" s="1571"/>
      <c r="D398" s="702"/>
      <c r="E398" s="1583" t="s">
        <v>4130</v>
      </c>
      <c r="F398" s="1526" t="s">
        <v>10625</v>
      </c>
      <c r="G398" s="844" t="s">
        <v>10626</v>
      </c>
      <c r="H398" s="1392">
        <v>44959</v>
      </c>
      <c r="I398" s="1023" t="s">
        <v>11296</v>
      </c>
    </row>
    <row r="399" spans="1:9" s="666" customFormat="1" ht="31.5" customHeight="1" x14ac:dyDescent="0.2">
      <c r="A399" s="1481" t="s">
        <v>7319</v>
      </c>
      <c r="B399" s="1482" t="s">
        <v>7320</v>
      </c>
      <c r="C399" s="1482" t="s">
        <v>9413</v>
      </c>
      <c r="D399" s="834" t="s">
        <v>9413</v>
      </c>
      <c r="E399" s="1487" t="s">
        <v>9709</v>
      </c>
      <c r="F399" s="1507" t="s">
        <v>10625</v>
      </c>
      <c r="G399" s="877" t="s">
        <v>10627</v>
      </c>
      <c r="H399" s="963">
        <v>44945</v>
      </c>
      <c r="I399" s="878" t="s">
        <v>11296</v>
      </c>
    </row>
    <row r="400" spans="1:9" s="666" customFormat="1" ht="31.5" customHeight="1" x14ac:dyDescent="0.2">
      <c r="A400" s="1481" t="s">
        <v>7317</v>
      </c>
      <c r="B400" s="1482" t="s">
        <v>7318</v>
      </c>
      <c r="C400" s="1482" t="s">
        <v>9413</v>
      </c>
      <c r="D400" s="834" t="s">
        <v>9413</v>
      </c>
      <c r="E400" s="1483" t="s">
        <v>474</v>
      </c>
      <c r="F400" s="1507" t="s">
        <v>10625</v>
      </c>
      <c r="G400" s="877" t="s">
        <v>4106</v>
      </c>
      <c r="H400" s="963">
        <v>42789</v>
      </c>
      <c r="I400" s="878" t="s">
        <v>11296</v>
      </c>
    </row>
    <row r="401" spans="1:9" s="666" customFormat="1" ht="31.5" customHeight="1" x14ac:dyDescent="0.2">
      <c r="A401" s="1481" t="s">
        <v>9185</v>
      </c>
      <c r="B401" s="1138" t="s">
        <v>9151</v>
      </c>
      <c r="C401" s="1138" t="s">
        <v>9413</v>
      </c>
      <c r="D401" s="834" t="s">
        <v>9413</v>
      </c>
      <c r="E401" s="1483" t="s">
        <v>474</v>
      </c>
      <c r="F401" s="1507" t="s">
        <v>10625</v>
      </c>
      <c r="G401" s="877" t="s">
        <v>9845</v>
      </c>
      <c r="H401" s="963">
        <v>44749</v>
      </c>
      <c r="I401" s="878" t="s">
        <v>11296</v>
      </c>
    </row>
    <row r="402" spans="1:9" s="666" customFormat="1" ht="31.5" customHeight="1" x14ac:dyDescent="0.2">
      <c r="A402" s="1481" t="s">
        <v>7323</v>
      </c>
      <c r="B402" s="1138" t="s">
        <v>10628</v>
      </c>
      <c r="C402" s="1138" t="s">
        <v>9413</v>
      </c>
      <c r="D402" s="834" t="s">
        <v>9413</v>
      </c>
      <c r="E402" s="1483" t="s">
        <v>474</v>
      </c>
      <c r="F402" s="1507" t="s">
        <v>10625</v>
      </c>
      <c r="G402" s="877" t="s">
        <v>10629</v>
      </c>
      <c r="H402" s="663">
        <v>44951</v>
      </c>
      <c r="I402" s="691" t="s">
        <v>11296</v>
      </c>
    </row>
    <row r="403" spans="1:9" s="666" customFormat="1" ht="31.5" customHeight="1" x14ac:dyDescent="0.2">
      <c r="A403" s="1519" t="s">
        <v>7324</v>
      </c>
      <c r="B403" s="1520" t="s">
        <v>7325</v>
      </c>
      <c r="C403" s="1520" t="s">
        <v>2468</v>
      </c>
      <c r="D403" s="852" t="s">
        <v>56</v>
      </c>
      <c r="E403" s="1590" t="s">
        <v>10176</v>
      </c>
      <c r="F403" s="1522" t="s">
        <v>10625</v>
      </c>
      <c r="G403" s="1528" t="s">
        <v>3709</v>
      </c>
      <c r="H403" s="1552">
        <v>39213</v>
      </c>
      <c r="I403" s="1956" t="s">
        <v>11296</v>
      </c>
    </row>
    <row r="404" spans="1:9" s="666" customFormat="1" ht="31.5" customHeight="1" x14ac:dyDescent="0.2">
      <c r="A404" s="1481" t="s">
        <v>7311</v>
      </c>
      <c r="B404" s="1482" t="s">
        <v>7312</v>
      </c>
      <c r="C404" s="1482" t="s">
        <v>2468</v>
      </c>
      <c r="D404" s="834" t="s">
        <v>2203</v>
      </c>
      <c r="E404" s="1487" t="s">
        <v>10176</v>
      </c>
      <c r="F404" s="1507" t="s">
        <v>10625</v>
      </c>
      <c r="G404" s="877" t="s">
        <v>3781</v>
      </c>
      <c r="H404" s="963">
        <v>39496</v>
      </c>
      <c r="I404" s="878" t="s">
        <v>11296</v>
      </c>
    </row>
    <row r="405" spans="1:9" s="666" customFormat="1" ht="31.5" customHeight="1" x14ac:dyDescent="0.2">
      <c r="A405" s="1481" t="s">
        <v>7321</v>
      </c>
      <c r="B405" s="1482" t="s">
        <v>7322</v>
      </c>
      <c r="C405" s="1482" t="s">
        <v>9413</v>
      </c>
      <c r="D405" s="834" t="s">
        <v>9413</v>
      </c>
      <c r="E405" s="1141" t="s">
        <v>9710</v>
      </c>
      <c r="F405" s="1507" t="s">
        <v>10625</v>
      </c>
      <c r="G405" s="877" t="s">
        <v>4091</v>
      </c>
      <c r="H405" s="963">
        <v>42760</v>
      </c>
      <c r="I405" s="878" t="s">
        <v>11296</v>
      </c>
    </row>
    <row r="406" spans="1:9" s="666" customFormat="1" ht="31.5" customHeight="1" x14ac:dyDescent="0.2">
      <c r="A406" s="1481" t="s">
        <v>10136</v>
      </c>
      <c r="B406" s="1138" t="s">
        <v>10137</v>
      </c>
      <c r="C406" s="1138"/>
      <c r="D406" s="834"/>
      <c r="E406" s="1141" t="s">
        <v>9710</v>
      </c>
      <c r="F406" s="1507" t="s">
        <v>10625</v>
      </c>
      <c r="G406" s="877" t="s">
        <v>10160</v>
      </c>
      <c r="H406" s="963">
        <v>44825</v>
      </c>
      <c r="I406" s="878" t="s">
        <v>11296</v>
      </c>
    </row>
    <row r="407" spans="1:9" s="666" customFormat="1" ht="31.5" customHeight="1" x14ac:dyDescent="0.2">
      <c r="A407" s="1481" t="s">
        <v>5630</v>
      </c>
      <c r="B407" s="1510" t="s">
        <v>5631</v>
      </c>
      <c r="C407" s="1494"/>
      <c r="D407" s="1527" t="s">
        <v>9413</v>
      </c>
      <c r="E407" s="1141" t="s">
        <v>9710</v>
      </c>
      <c r="F407" s="1507" t="s">
        <v>10625</v>
      </c>
      <c r="G407" s="877" t="s">
        <v>10630</v>
      </c>
      <c r="H407" s="963">
        <v>44945</v>
      </c>
      <c r="I407" s="878" t="s">
        <v>11296</v>
      </c>
    </row>
    <row r="408" spans="1:9" s="666" customFormat="1" ht="31.5" customHeight="1" x14ac:dyDescent="0.2">
      <c r="A408" s="1481" t="s">
        <v>7326</v>
      </c>
      <c r="B408" s="1482" t="s">
        <v>7327</v>
      </c>
      <c r="C408" s="1482" t="s">
        <v>44</v>
      </c>
      <c r="D408" s="838" t="s">
        <v>2277</v>
      </c>
      <c r="E408" s="1487"/>
      <c r="F408" s="1507" t="s">
        <v>10625</v>
      </c>
      <c r="G408" s="877" t="s">
        <v>3075</v>
      </c>
      <c r="H408" s="963">
        <v>42118</v>
      </c>
      <c r="I408" s="878" t="s">
        <v>11296</v>
      </c>
    </row>
    <row r="409" spans="1:9" s="666" customFormat="1" ht="31.5" customHeight="1" thickBot="1" x14ac:dyDescent="0.25">
      <c r="A409" s="1575" t="s">
        <v>7328</v>
      </c>
      <c r="B409" s="1198" t="s">
        <v>7329</v>
      </c>
      <c r="C409" s="1198" t="s">
        <v>44</v>
      </c>
      <c r="D409" s="955" t="s">
        <v>2277</v>
      </c>
      <c r="E409" s="1591"/>
      <c r="F409" s="1577" t="s">
        <v>10625</v>
      </c>
      <c r="G409" s="1027" t="s">
        <v>9120</v>
      </c>
      <c r="H409" s="1386">
        <v>44411</v>
      </c>
      <c r="I409" s="1028" t="s">
        <v>11296</v>
      </c>
    </row>
    <row r="410" spans="1:9" s="666" customFormat="1" ht="31.5" customHeight="1" thickTop="1" x14ac:dyDescent="0.2">
      <c r="A410" s="1485" t="s">
        <v>7332</v>
      </c>
      <c r="B410" s="1486" t="s">
        <v>7333</v>
      </c>
      <c r="C410" s="1486" t="s">
        <v>9413</v>
      </c>
      <c r="D410" s="837" t="s">
        <v>9413</v>
      </c>
      <c r="E410" s="1588" t="s">
        <v>4130</v>
      </c>
      <c r="F410" s="683" t="s">
        <v>549</v>
      </c>
      <c r="G410" s="686" t="s">
        <v>4146</v>
      </c>
      <c r="H410" s="692">
        <v>42965</v>
      </c>
      <c r="I410" s="687" t="s">
        <v>11296</v>
      </c>
    </row>
    <row r="411" spans="1:9" s="666" customFormat="1" ht="31.5" customHeight="1" x14ac:dyDescent="0.2">
      <c r="A411" s="1481" t="s">
        <v>7462</v>
      </c>
      <c r="B411" s="1138" t="s">
        <v>7463</v>
      </c>
      <c r="C411" s="1138" t="s">
        <v>44</v>
      </c>
      <c r="D411" s="832" t="s">
        <v>2277</v>
      </c>
      <c r="E411" s="1143" t="s">
        <v>9709</v>
      </c>
      <c r="F411" s="1507" t="s">
        <v>549</v>
      </c>
      <c r="G411" s="690" t="s">
        <v>3978</v>
      </c>
      <c r="H411" s="663">
        <v>39310</v>
      </c>
      <c r="I411" s="691" t="s">
        <v>11296</v>
      </c>
    </row>
    <row r="412" spans="1:9" s="666" customFormat="1" ht="31.5" customHeight="1" x14ac:dyDescent="0.2">
      <c r="A412" s="1481" t="s">
        <v>7334</v>
      </c>
      <c r="B412" s="1482" t="s">
        <v>7335</v>
      </c>
      <c r="C412" s="1482" t="s">
        <v>9413</v>
      </c>
      <c r="D412" s="834" t="s">
        <v>9413</v>
      </c>
      <c r="E412" s="1483" t="s">
        <v>474</v>
      </c>
      <c r="F412" s="1507" t="s">
        <v>549</v>
      </c>
      <c r="G412" s="1488" t="s">
        <v>3719</v>
      </c>
      <c r="H412" s="1489">
        <v>41471</v>
      </c>
      <c r="I412" s="1949" t="s">
        <v>11296</v>
      </c>
    </row>
    <row r="413" spans="1:9" s="666" customFormat="1" ht="31.5" customHeight="1" x14ac:dyDescent="0.2">
      <c r="A413" s="1481" t="s">
        <v>7336</v>
      </c>
      <c r="B413" s="1138" t="s">
        <v>4481</v>
      </c>
      <c r="C413" s="1138" t="s">
        <v>9413</v>
      </c>
      <c r="D413" s="832" t="s">
        <v>9413</v>
      </c>
      <c r="E413" s="1143" t="s">
        <v>474</v>
      </c>
      <c r="F413" s="857" t="s">
        <v>549</v>
      </c>
      <c r="G413" s="950" t="s">
        <v>4485</v>
      </c>
      <c r="H413" s="1391">
        <v>44015</v>
      </c>
      <c r="I413" s="951" t="s">
        <v>11296</v>
      </c>
    </row>
    <row r="414" spans="1:9" s="666" customFormat="1" ht="31.5" customHeight="1" x14ac:dyDescent="0.2">
      <c r="A414" s="1481" t="s">
        <v>7281</v>
      </c>
      <c r="B414" s="1482" t="s">
        <v>7282</v>
      </c>
      <c r="C414" s="1482" t="s">
        <v>44</v>
      </c>
      <c r="D414" s="832" t="s">
        <v>2277</v>
      </c>
      <c r="E414" s="1143" t="s">
        <v>474</v>
      </c>
      <c r="F414" s="857" t="s">
        <v>549</v>
      </c>
      <c r="G414" s="950" t="s">
        <v>3647</v>
      </c>
      <c r="H414" s="1391">
        <v>42171</v>
      </c>
      <c r="I414" s="951" t="s">
        <v>11296</v>
      </c>
    </row>
    <row r="415" spans="1:9" s="666" customFormat="1" ht="31.5" customHeight="1" x14ac:dyDescent="0.2">
      <c r="A415" s="1481" t="s">
        <v>7330</v>
      </c>
      <c r="B415" s="1138" t="s">
        <v>7331</v>
      </c>
      <c r="C415" s="1138" t="s">
        <v>2468</v>
      </c>
      <c r="D415" s="832" t="s">
        <v>56</v>
      </c>
      <c r="E415" s="1143" t="s">
        <v>10176</v>
      </c>
      <c r="F415" s="1507" t="s">
        <v>549</v>
      </c>
      <c r="G415" s="1488" t="s">
        <v>3714</v>
      </c>
      <c r="H415" s="1489">
        <v>39213</v>
      </c>
      <c r="I415" s="1949" t="s">
        <v>11296</v>
      </c>
    </row>
    <row r="416" spans="1:9" s="666" customFormat="1" ht="31.5" customHeight="1" x14ac:dyDescent="0.2">
      <c r="A416" s="1481" t="s">
        <v>7339</v>
      </c>
      <c r="B416" s="1482" t="s">
        <v>7340</v>
      </c>
      <c r="C416" s="1482" t="s">
        <v>2468</v>
      </c>
      <c r="D416" s="834" t="s">
        <v>2203</v>
      </c>
      <c r="E416" s="1143" t="s">
        <v>10176</v>
      </c>
      <c r="F416" s="857" t="s">
        <v>549</v>
      </c>
      <c r="G416" s="1488" t="s">
        <v>3720</v>
      </c>
      <c r="H416" s="1489">
        <v>39500</v>
      </c>
      <c r="I416" s="1949" t="s">
        <v>11296</v>
      </c>
    </row>
    <row r="417" spans="1:9" s="666" customFormat="1" ht="31.5" customHeight="1" x14ac:dyDescent="0.2">
      <c r="A417" s="1481" t="s">
        <v>7341</v>
      </c>
      <c r="B417" s="1482" t="s">
        <v>7342</v>
      </c>
      <c r="C417" s="1482" t="s">
        <v>9413</v>
      </c>
      <c r="D417" s="834" t="s">
        <v>9413</v>
      </c>
      <c r="E417" s="1483" t="s">
        <v>9710</v>
      </c>
      <c r="F417" s="1507" t="s">
        <v>549</v>
      </c>
      <c r="G417" s="1488" t="s">
        <v>3721</v>
      </c>
      <c r="H417" s="1489">
        <v>40506</v>
      </c>
      <c r="I417" s="1949" t="s">
        <v>11296</v>
      </c>
    </row>
    <row r="418" spans="1:9" s="666" customFormat="1" ht="31.5" customHeight="1" x14ac:dyDescent="0.2">
      <c r="A418" s="1481" t="s">
        <v>7343</v>
      </c>
      <c r="B418" s="1482" t="s">
        <v>7344</v>
      </c>
      <c r="C418" s="1482" t="s">
        <v>47</v>
      </c>
      <c r="D418" s="834" t="s">
        <v>9413</v>
      </c>
      <c r="E418" s="1483" t="s">
        <v>9710</v>
      </c>
      <c r="F418" s="1507" t="s">
        <v>549</v>
      </c>
      <c r="G418" s="1488" t="s">
        <v>9846</v>
      </c>
      <c r="H418" s="1489">
        <v>35409</v>
      </c>
      <c r="I418" s="1949" t="s">
        <v>11296</v>
      </c>
    </row>
    <row r="419" spans="1:9" s="666" customFormat="1" ht="31.5" customHeight="1" thickBot="1" x14ac:dyDescent="0.25">
      <c r="A419" s="1513" t="s">
        <v>7283</v>
      </c>
      <c r="B419" s="1523" t="s">
        <v>7284</v>
      </c>
      <c r="C419" s="1523" t="s">
        <v>4338</v>
      </c>
      <c r="D419" s="862" t="s">
        <v>9413</v>
      </c>
      <c r="E419" s="1178"/>
      <c r="F419" s="900" t="s">
        <v>549</v>
      </c>
      <c r="G419" s="869" t="s">
        <v>4880</v>
      </c>
      <c r="H419" s="1109">
        <v>44389</v>
      </c>
      <c r="I419" s="870" t="s">
        <v>11296</v>
      </c>
    </row>
    <row r="420" spans="1:9" s="666" customFormat="1" ht="31.5" customHeight="1" thickTop="1" x14ac:dyDescent="0.2">
      <c r="A420" s="1485" t="s">
        <v>7347</v>
      </c>
      <c r="B420" s="1486" t="s">
        <v>7348</v>
      </c>
      <c r="C420" s="1486" t="s">
        <v>9413</v>
      </c>
      <c r="D420" s="837" t="s">
        <v>9413</v>
      </c>
      <c r="E420" s="1588" t="s">
        <v>4130</v>
      </c>
      <c r="F420" s="1506" t="s">
        <v>590</v>
      </c>
      <c r="G420" s="1490" t="s">
        <v>4173</v>
      </c>
      <c r="H420" s="1491">
        <v>43018</v>
      </c>
      <c r="I420" s="1950" t="s">
        <v>11296</v>
      </c>
    </row>
    <row r="421" spans="1:9" s="666" customFormat="1" ht="31.5" customHeight="1" x14ac:dyDescent="0.2">
      <c r="A421" s="1481" t="s">
        <v>7351</v>
      </c>
      <c r="B421" s="1482" t="s">
        <v>7352</v>
      </c>
      <c r="C421" s="1482" t="s">
        <v>44</v>
      </c>
      <c r="D421" s="834" t="s">
        <v>2277</v>
      </c>
      <c r="E421" s="1494" t="s">
        <v>9709</v>
      </c>
      <c r="F421" s="1507" t="s">
        <v>590</v>
      </c>
      <c r="G421" s="922" t="s">
        <v>2847</v>
      </c>
      <c r="H421" s="1021">
        <v>41621</v>
      </c>
      <c r="I421" s="902" t="s">
        <v>11296</v>
      </c>
    </row>
    <row r="422" spans="1:9" s="666" customFormat="1" ht="31.5" customHeight="1" x14ac:dyDescent="0.2">
      <c r="A422" s="688" t="s">
        <v>5742</v>
      </c>
      <c r="B422" s="848" t="s">
        <v>5743</v>
      </c>
      <c r="C422" s="848" t="s">
        <v>44</v>
      </c>
      <c r="D422" s="875" t="s">
        <v>2277</v>
      </c>
      <c r="E422" s="1574" t="s">
        <v>474</v>
      </c>
      <c r="F422" s="1507" t="s">
        <v>590</v>
      </c>
      <c r="G422" s="877" t="s">
        <v>4610</v>
      </c>
      <c r="H422" s="963">
        <v>44075</v>
      </c>
      <c r="I422" s="878" t="s">
        <v>11296</v>
      </c>
    </row>
    <row r="423" spans="1:9" s="666" customFormat="1" ht="31.5" customHeight="1" x14ac:dyDescent="0.2">
      <c r="A423" s="1485" t="s">
        <v>7345</v>
      </c>
      <c r="B423" s="1486" t="s">
        <v>7346</v>
      </c>
      <c r="C423" s="1486" t="s">
        <v>9413</v>
      </c>
      <c r="D423" s="837" t="s">
        <v>9413</v>
      </c>
      <c r="E423" s="1574" t="s">
        <v>474</v>
      </c>
      <c r="F423" s="1506" t="s">
        <v>590</v>
      </c>
      <c r="G423" s="1490" t="s">
        <v>9847</v>
      </c>
      <c r="H423" s="1491">
        <v>44743</v>
      </c>
      <c r="I423" s="1950" t="s">
        <v>11296</v>
      </c>
    </row>
    <row r="424" spans="1:9" s="666" customFormat="1" ht="31.5" customHeight="1" x14ac:dyDescent="0.2">
      <c r="A424" s="1496" t="s">
        <v>7353</v>
      </c>
      <c r="B424" s="1150" t="s">
        <v>7354</v>
      </c>
      <c r="C424" s="1150" t="s">
        <v>9413</v>
      </c>
      <c r="D424" s="876" t="s">
        <v>9413</v>
      </c>
      <c r="E424" s="1205" t="s">
        <v>474</v>
      </c>
      <c r="F424" s="1009" t="s">
        <v>590</v>
      </c>
      <c r="G424" s="1499" t="s">
        <v>9122</v>
      </c>
      <c r="H424" s="1500">
        <v>43734</v>
      </c>
      <c r="I424" s="1951" t="s">
        <v>11296</v>
      </c>
    </row>
    <row r="425" spans="1:9" s="666" customFormat="1" ht="31.5" customHeight="1" x14ac:dyDescent="0.2">
      <c r="A425" s="1481" t="s">
        <v>7753</v>
      </c>
      <c r="B425" s="1138" t="s">
        <v>7754</v>
      </c>
      <c r="C425" s="1138" t="s">
        <v>2468</v>
      </c>
      <c r="D425" s="661" t="s">
        <v>56</v>
      </c>
      <c r="E425" s="1487" t="s">
        <v>10176</v>
      </c>
      <c r="F425" s="1507" t="s">
        <v>590</v>
      </c>
      <c r="G425" s="1488" t="s">
        <v>9129</v>
      </c>
      <c r="H425" s="1489">
        <v>44421</v>
      </c>
      <c r="I425" s="1949" t="s">
        <v>11296</v>
      </c>
    </row>
    <row r="426" spans="1:9" s="666" customFormat="1" ht="31.5" customHeight="1" x14ac:dyDescent="0.2">
      <c r="A426" s="1481" t="s">
        <v>7464</v>
      </c>
      <c r="B426" s="1482" t="s">
        <v>7465</v>
      </c>
      <c r="C426" s="1482" t="s">
        <v>44</v>
      </c>
      <c r="D426" s="834" t="s">
        <v>2277</v>
      </c>
      <c r="E426" s="1143" t="s">
        <v>10176</v>
      </c>
      <c r="F426" s="1507" t="s">
        <v>590</v>
      </c>
      <c r="G426" s="1488" t="s">
        <v>4301</v>
      </c>
      <c r="H426" s="1489">
        <v>39237</v>
      </c>
      <c r="I426" s="1949" t="s">
        <v>11296</v>
      </c>
    </row>
    <row r="427" spans="1:9" s="666" customFormat="1" ht="31.5" customHeight="1" x14ac:dyDescent="0.2">
      <c r="A427" s="1481" t="s">
        <v>7355</v>
      </c>
      <c r="B427" s="1482" t="s">
        <v>7356</v>
      </c>
      <c r="C427" s="1482" t="s">
        <v>9413</v>
      </c>
      <c r="D427" s="834" t="s">
        <v>9413</v>
      </c>
      <c r="E427" s="1483" t="s">
        <v>9710</v>
      </c>
      <c r="F427" s="1507" t="s">
        <v>590</v>
      </c>
      <c r="G427" s="1488" t="s">
        <v>3724</v>
      </c>
      <c r="H427" s="1489">
        <v>40107</v>
      </c>
      <c r="I427" s="1949" t="s">
        <v>11296</v>
      </c>
    </row>
    <row r="428" spans="1:9" s="666" customFormat="1" ht="31.5" customHeight="1" x14ac:dyDescent="0.2">
      <c r="A428" s="1481" t="s">
        <v>7357</v>
      </c>
      <c r="B428" s="1482" t="s">
        <v>7358</v>
      </c>
      <c r="C428" s="1482" t="s">
        <v>44</v>
      </c>
      <c r="D428" s="834" t="s">
        <v>2277</v>
      </c>
      <c r="E428" s="1483" t="s">
        <v>9710</v>
      </c>
      <c r="F428" s="1507" t="s">
        <v>590</v>
      </c>
      <c r="G428" s="1488" t="s">
        <v>9848</v>
      </c>
      <c r="H428" s="1489">
        <v>35508</v>
      </c>
      <c r="I428" s="1949" t="s">
        <v>11296</v>
      </c>
    </row>
    <row r="429" spans="1:9" s="666" customFormat="1" ht="31.5" customHeight="1" x14ac:dyDescent="0.2">
      <c r="A429" s="1481" t="s">
        <v>10111</v>
      </c>
      <c r="B429" s="1138" t="s">
        <v>10112</v>
      </c>
      <c r="C429" s="1138"/>
      <c r="D429" s="834"/>
      <c r="E429" s="1141" t="s">
        <v>9710</v>
      </c>
      <c r="F429" s="1507" t="s">
        <v>590</v>
      </c>
      <c r="G429" s="1488" t="s">
        <v>10161</v>
      </c>
      <c r="H429" s="1489">
        <v>44813</v>
      </c>
      <c r="I429" s="1949" t="s">
        <v>11296</v>
      </c>
    </row>
    <row r="430" spans="1:9" s="666" customFormat="1" ht="31.5" customHeight="1" thickBot="1" x14ac:dyDescent="0.25">
      <c r="A430" s="1481" t="s">
        <v>9480</v>
      </c>
      <c r="B430" s="1482" t="s">
        <v>9481</v>
      </c>
      <c r="C430" s="1510" t="s">
        <v>44</v>
      </c>
      <c r="D430" s="1147" t="s">
        <v>2277</v>
      </c>
      <c r="E430" s="1143"/>
      <c r="F430" s="1507" t="s">
        <v>590</v>
      </c>
      <c r="G430" s="877" t="s">
        <v>9602</v>
      </c>
      <c r="H430" s="963">
        <v>44669</v>
      </c>
      <c r="I430" s="878" t="s">
        <v>11296</v>
      </c>
    </row>
    <row r="431" spans="1:9" s="666" customFormat="1" ht="31.5" customHeight="1" thickTop="1" x14ac:dyDescent="0.2">
      <c r="A431" s="1501" t="s">
        <v>7361</v>
      </c>
      <c r="B431" s="1571" t="s">
        <v>7362</v>
      </c>
      <c r="C431" s="1571" t="s">
        <v>44</v>
      </c>
      <c r="D431" s="831" t="s">
        <v>2277</v>
      </c>
      <c r="E431" s="1149" t="s">
        <v>4130</v>
      </c>
      <c r="F431" s="1526" t="s">
        <v>4729</v>
      </c>
      <c r="G431" s="844" t="s">
        <v>2840</v>
      </c>
      <c r="H431" s="1384">
        <v>39311</v>
      </c>
      <c r="I431" s="845" t="s">
        <v>11296</v>
      </c>
    </row>
    <row r="432" spans="1:9" s="666" customFormat="1" ht="31.5" customHeight="1" x14ac:dyDescent="0.2">
      <c r="A432" s="1481" t="s">
        <v>7363</v>
      </c>
      <c r="B432" s="1138" t="s">
        <v>7364</v>
      </c>
      <c r="C432" s="1138" t="s">
        <v>9413</v>
      </c>
      <c r="D432" s="834" t="s">
        <v>9413</v>
      </c>
      <c r="E432" s="1141" t="s">
        <v>9709</v>
      </c>
      <c r="F432" s="857" t="s">
        <v>4729</v>
      </c>
      <c r="G432" s="877" t="s">
        <v>4748</v>
      </c>
      <c r="H432" s="963">
        <v>44344</v>
      </c>
      <c r="I432" s="878" t="s">
        <v>11296</v>
      </c>
    </row>
    <row r="433" spans="1:9" s="666" customFormat="1" ht="31.5" customHeight="1" x14ac:dyDescent="0.2">
      <c r="A433" s="1481" t="s">
        <v>7365</v>
      </c>
      <c r="B433" s="1138" t="s">
        <v>7366</v>
      </c>
      <c r="C433" s="1138" t="s">
        <v>9413</v>
      </c>
      <c r="D433" s="834" t="s">
        <v>9413</v>
      </c>
      <c r="E433" s="1141" t="s">
        <v>474</v>
      </c>
      <c r="F433" s="857" t="s">
        <v>4729</v>
      </c>
      <c r="G433" s="877" t="s">
        <v>4777</v>
      </c>
      <c r="H433" s="963">
        <v>44357</v>
      </c>
      <c r="I433" s="878" t="s">
        <v>11296</v>
      </c>
    </row>
    <row r="434" spans="1:9" s="666" customFormat="1" ht="31.5" customHeight="1" x14ac:dyDescent="0.2">
      <c r="A434" s="1481" t="s">
        <v>7367</v>
      </c>
      <c r="B434" s="1138" t="s">
        <v>7368</v>
      </c>
      <c r="C434" s="1138" t="s">
        <v>9413</v>
      </c>
      <c r="D434" s="834" t="s">
        <v>9413</v>
      </c>
      <c r="E434" s="1141" t="s">
        <v>474</v>
      </c>
      <c r="F434" s="857" t="s">
        <v>4729</v>
      </c>
      <c r="G434" s="877" t="s">
        <v>4878</v>
      </c>
      <c r="H434" s="963">
        <v>44384</v>
      </c>
      <c r="I434" s="878" t="s">
        <v>11296</v>
      </c>
    </row>
    <row r="435" spans="1:9" s="666" customFormat="1" ht="31.5" customHeight="1" x14ac:dyDescent="0.2">
      <c r="A435" s="1481" t="s">
        <v>7369</v>
      </c>
      <c r="B435" s="1138" t="s">
        <v>7370</v>
      </c>
      <c r="C435" s="1138" t="s">
        <v>9413</v>
      </c>
      <c r="D435" s="834" t="s">
        <v>9413</v>
      </c>
      <c r="E435" s="1141" t="s">
        <v>474</v>
      </c>
      <c r="F435" s="857" t="s">
        <v>4729</v>
      </c>
      <c r="G435" s="690" t="s">
        <v>4877</v>
      </c>
      <c r="H435" s="663">
        <v>44386</v>
      </c>
      <c r="I435" s="691" t="s">
        <v>11296</v>
      </c>
    </row>
    <row r="436" spans="1:9" s="666" customFormat="1" ht="31.5" customHeight="1" x14ac:dyDescent="0.2">
      <c r="A436" s="1481" t="s">
        <v>7377</v>
      </c>
      <c r="B436" s="1482" t="s">
        <v>7378</v>
      </c>
      <c r="C436" s="1482" t="s">
        <v>44</v>
      </c>
      <c r="D436" s="832" t="s">
        <v>2277</v>
      </c>
      <c r="E436" s="1143" t="s">
        <v>10176</v>
      </c>
      <c r="F436" s="857" t="s">
        <v>4729</v>
      </c>
      <c r="G436" s="1488" t="s">
        <v>3328</v>
      </c>
      <c r="H436" s="1489">
        <v>41785</v>
      </c>
      <c r="I436" s="1949" t="s">
        <v>11296</v>
      </c>
    </row>
    <row r="437" spans="1:9" s="666" customFormat="1" ht="31.5" customHeight="1" x14ac:dyDescent="0.2">
      <c r="A437" s="1481" t="s">
        <v>7733</v>
      </c>
      <c r="B437" s="1138" t="s">
        <v>7734</v>
      </c>
      <c r="C437" s="1138" t="s">
        <v>44</v>
      </c>
      <c r="D437" s="661" t="s">
        <v>2277</v>
      </c>
      <c r="E437" s="1487" t="s">
        <v>10176</v>
      </c>
      <c r="F437" s="857" t="s">
        <v>4729</v>
      </c>
      <c r="G437" s="1488" t="s">
        <v>9931</v>
      </c>
      <c r="H437" s="1489">
        <v>35374</v>
      </c>
      <c r="I437" s="1949" t="s">
        <v>11296</v>
      </c>
    </row>
    <row r="438" spans="1:9" s="666" customFormat="1" ht="31.5" customHeight="1" x14ac:dyDescent="0.2">
      <c r="A438" s="1481" t="s">
        <v>7371</v>
      </c>
      <c r="B438" s="1138" t="s">
        <v>7372</v>
      </c>
      <c r="C438" s="1138" t="s">
        <v>9413</v>
      </c>
      <c r="D438" s="834" t="s">
        <v>9413</v>
      </c>
      <c r="E438" s="1141" t="s">
        <v>9710</v>
      </c>
      <c r="F438" s="857" t="s">
        <v>4729</v>
      </c>
      <c r="G438" s="1488" t="s">
        <v>4710</v>
      </c>
      <c r="H438" s="1489">
        <v>44344</v>
      </c>
      <c r="I438" s="1949" t="s">
        <v>11296</v>
      </c>
    </row>
    <row r="439" spans="1:9" s="666" customFormat="1" ht="31.5" customHeight="1" x14ac:dyDescent="0.2">
      <c r="A439" s="1481" t="s">
        <v>7373</v>
      </c>
      <c r="B439" s="1138" t="s">
        <v>7374</v>
      </c>
      <c r="C439" s="1138" t="s">
        <v>9413</v>
      </c>
      <c r="D439" s="834" t="s">
        <v>9413</v>
      </c>
      <c r="E439" s="1141" t="s">
        <v>9710</v>
      </c>
      <c r="F439" s="857" t="s">
        <v>4729</v>
      </c>
      <c r="G439" s="1488" t="s">
        <v>4879</v>
      </c>
      <c r="H439" s="1489">
        <v>44378</v>
      </c>
      <c r="I439" s="1949" t="s">
        <v>11296</v>
      </c>
    </row>
    <row r="440" spans="1:9" s="666" customFormat="1" ht="31.5" customHeight="1" thickBot="1" x14ac:dyDescent="0.25">
      <c r="A440" s="1513" t="s">
        <v>7375</v>
      </c>
      <c r="B440" s="1176" t="s">
        <v>7376</v>
      </c>
      <c r="C440" s="1176" t="s">
        <v>9413</v>
      </c>
      <c r="D440" s="862" t="s">
        <v>9413</v>
      </c>
      <c r="E440" s="1178" t="s">
        <v>9710</v>
      </c>
      <c r="F440" s="900" t="s">
        <v>4729</v>
      </c>
      <c r="G440" s="1517" t="s">
        <v>4778</v>
      </c>
      <c r="H440" s="1518">
        <v>44344</v>
      </c>
      <c r="I440" s="1954" t="s">
        <v>11296</v>
      </c>
    </row>
    <row r="441" spans="1:9" s="666" customFormat="1" ht="31.5" customHeight="1" thickTop="1" x14ac:dyDescent="0.2">
      <c r="A441" s="1481" t="s">
        <v>7246</v>
      </c>
      <c r="B441" s="1138" t="s">
        <v>7247</v>
      </c>
      <c r="C441" s="1138" t="s">
        <v>9413</v>
      </c>
      <c r="D441" s="834" t="s">
        <v>9413</v>
      </c>
      <c r="E441" s="1592" t="s">
        <v>4130</v>
      </c>
      <c r="F441" s="857" t="s">
        <v>662</v>
      </c>
      <c r="G441" s="1488" t="s">
        <v>9850</v>
      </c>
      <c r="H441" s="1489">
        <v>44742</v>
      </c>
      <c r="I441" s="1949" t="s">
        <v>11296</v>
      </c>
    </row>
    <row r="442" spans="1:9" s="666" customFormat="1" ht="31.5" customHeight="1" x14ac:dyDescent="0.2">
      <c r="A442" s="1485" t="s">
        <v>7241</v>
      </c>
      <c r="B442" s="1142" t="s">
        <v>7242</v>
      </c>
      <c r="C442" s="1142" t="s">
        <v>9413</v>
      </c>
      <c r="D442" s="837" t="s">
        <v>9413</v>
      </c>
      <c r="E442" s="1588" t="s">
        <v>9709</v>
      </c>
      <c r="F442" s="1506" t="s">
        <v>662</v>
      </c>
      <c r="G442" s="1490" t="s">
        <v>9849</v>
      </c>
      <c r="H442" s="1491">
        <v>44742</v>
      </c>
      <c r="I442" s="1950" t="s">
        <v>11296</v>
      </c>
    </row>
    <row r="443" spans="1:9" s="666" customFormat="1" ht="31.5" customHeight="1" x14ac:dyDescent="0.2">
      <c r="A443" s="1481" t="s">
        <v>7256</v>
      </c>
      <c r="B443" s="1138" t="s">
        <v>9445</v>
      </c>
      <c r="C443" s="1138"/>
      <c r="D443" s="834" t="s">
        <v>9413</v>
      </c>
      <c r="E443" s="1138" t="s">
        <v>474</v>
      </c>
      <c r="F443" s="857" t="s">
        <v>662</v>
      </c>
      <c r="G443" s="1488" t="s">
        <v>9851</v>
      </c>
      <c r="H443" s="1489">
        <v>44742</v>
      </c>
      <c r="I443" s="1949" t="s">
        <v>11296</v>
      </c>
    </row>
    <row r="444" spans="1:9" s="666" customFormat="1" ht="31.5" customHeight="1" x14ac:dyDescent="0.2">
      <c r="A444" s="1481" t="s">
        <v>7252</v>
      </c>
      <c r="B444" s="1138" t="s">
        <v>7253</v>
      </c>
      <c r="C444" s="1138" t="s">
        <v>9413</v>
      </c>
      <c r="D444" s="832" t="s">
        <v>9413</v>
      </c>
      <c r="E444" s="1138" t="s">
        <v>474</v>
      </c>
      <c r="F444" s="857" t="s">
        <v>662</v>
      </c>
      <c r="G444" s="1488" t="s">
        <v>9853</v>
      </c>
      <c r="H444" s="1489">
        <v>44742</v>
      </c>
      <c r="I444" s="1949" t="s">
        <v>11296</v>
      </c>
    </row>
    <row r="445" spans="1:9" s="666" customFormat="1" ht="31.5" customHeight="1" x14ac:dyDescent="0.2">
      <c r="A445" s="1481" t="s">
        <v>10177</v>
      </c>
      <c r="B445" s="1138" t="s">
        <v>10178</v>
      </c>
      <c r="C445" s="1138"/>
      <c r="D445" s="832"/>
      <c r="E445" s="1138" t="s">
        <v>474</v>
      </c>
      <c r="F445" s="857" t="s">
        <v>662</v>
      </c>
      <c r="G445" s="1488" t="s">
        <v>10318</v>
      </c>
      <c r="H445" s="1489">
        <v>44845</v>
      </c>
      <c r="I445" s="1949" t="s">
        <v>11296</v>
      </c>
    </row>
    <row r="446" spans="1:9" s="666" customFormat="1" ht="31.5" customHeight="1" x14ac:dyDescent="0.2">
      <c r="A446" s="1481" t="s">
        <v>7259</v>
      </c>
      <c r="B446" s="1482" t="s">
        <v>7260</v>
      </c>
      <c r="C446" s="1482" t="s">
        <v>44</v>
      </c>
      <c r="D446" s="832" t="s">
        <v>2277</v>
      </c>
      <c r="E446" s="1193" t="s">
        <v>10176</v>
      </c>
      <c r="F446" s="857" t="s">
        <v>662</v>
      </c>
      <c r="G446" s="1488" t="s">
        <v>9852</v>
      </c>
      <c r="H446" s="1489">
        <v>33514</v>
      </c>
      <c r="I446" s="1949" t="s">
        <v>11296</v>
      </c>
    </row>
    <row r="447" spans="1:9" s="666" customFormat="1" ht="31.5" customHeight="1" x14ac:dyDescent="0.2">
      <c r="A447" s="1578" t="s">
        <v>7388</v>
      </c>
      <c r="B447" s="1579" t="s">
        <v>7389</v>
      </c>
      <c r="C447" s="1579" t="s">
        <v>47</v>
      </c>
      <c r="D447" s="879" t="s">
        <v>9413</v>
      </c>
      <c r="E447" s="1193" t="s">
        <v>10176</v>
      </c>
      <c r="F447" s="1593" t="s">
        <v>662</v>
      </c>
      <c r="G447" s="1594" t="s">
        <v>9855</v>
      </c>
      <c r="H447" s="1595">
        <v>33072</v>
      </c>
      <c r="I447" s="1960" t="s">
        <v>11296</v>
      </c>
    </row>
    <row r="448" spans="1:9" s="666" customFormat="1" ht="31.5" customHeight="1" x14ac:dyDescent="0.2">
      <c r="A448" s="1485" t="s">
        <v>7250</v>
      </c>
      <c r="B448" s="1142" t="s">
        <v>7251</v>
      </c>
      <c r="C448" s="1142" t="s">
        <v>9413</v>
      </c>
      <c r="D448" s="833" t="s">
        <v>9413</v>
      </c>
      <c r="E448" s="1158" t="s">
        <v>9710</v>
      </c>
      <c r="F448" s="856" t="s">
        <v>662</v>
      </c>
      <c r="G448" s="1490" t="s">
        <v>9854</v>
      </c>
      <c r="H448" s="1491">
        <v>44742</v>
      </c>
      <c r="I448" s="1950" t="s">
        <v>11296</v>
      </c>
    </row>
    <row r="449" spans="1:9" s="666" customFormat="1" ht="31.5" customHeight="1" x14ac:dyDescent="0.2">
      <c r="A449" s="1485" t="s">
        <v>10631</v>
      </c>
      <c r="B449" s="1486" t="s">
        <v>10403</v>
      </c>
      <c r="C449" s="1486"/>
      <c r="D449" s="684"/>
      <c r="E449" s="1590" t="s">
        <v>9710</v>
      </c>
      <c r="F449" s="856" t="s">
        <v>662</v>
      </c>
      <c r="G449" s="1490" t="s">
        <v>10503</v>
      </c>
      <c r="H449" s="692">
        <v>44907</v>
      </c>
      <c r="I449" s="687" t="s">
        <v>11296</v>
      </c>
    </row>
    <row r="450" spans="1:9" s="666" customFormat="1" ht="31.5" customHeight="1" thickBot="1" x14ac:dyDescent="0.25">
      <c r="A450" s="1496" t="s">
        <v>7386</v>
      </c>
      <c r="B450" s="1497" t="s">
        <v>7387</v>
      </c>
      <c r="C450" s="1497" t="s">
        <v>9413</v>
      </c>
      <c r="D450" s="835" t="s">
        <v>9413</v>
      </c>
      <c r="E450" s="1498" t="s">
        <v>9710</v>
      </c>
      <c r="F450" s="1545" t="s">
        <v>662</v>
      </c>
      <c r="G450" s="1499" t="s">
        <v>3726</v>
      </c>
      <c r="H450" s="1500">
        <v>39267</v>
      </c>
      <c r="I450" s="1951" t="s">
        <v>11296</v>
      </c>
    </row>
    <row r="451" spans="1:9" s="666" customFormat="1" ht="31.5" customHeight="1" thickTop="1" x14ac:dyDescent="0.2">
      <c r="A451" s="1596" t="s">
        <v>10632</v>
      </c>
      <c r="B451" s="1597" t="s">
        <v>10633</v>
      </c>
      <c r="C451" s="1597"/>
      <c r="D451" s="880"/>
      <c r="E451" s="1598" t="s">
        <v>4130</v>
      </c>
      <c r="F451" s="1526" t="s">
        <v>4090</v>
      </c>
      <c r="G451" s="1077" t="s">
        <v>10569</v>
      </c>
      <c r="H451" s="1429">
        <v>44929</v>
      </c>
      <c r="I451" s="1078" t="s">
        <v>11296</v>
      </c>
    </row>
    <row r="452" spans="1:9" s="666" customFormat="1" ht="31.5" customHeight="1" x14ac:dyDescent="0.2">
      <c r="A452" s="1481" t="s">
        <v>7297</v>
      </c>
      <c r="B452" s="1138" t="s">
        <v>7298</v>
      </c>
      <c r="C452" s="1143"/>
      <c r="D452" s="839" t="s">
        <v>9413</v>
      </c>
      <c r="E452" s="1141" t="s">
        <v>9709</v>
      </c>
      <c r="F452" s="857" t="s">
        <v>4090</v>
      </c>
      <c r="G452" s="877" t="s">
        <v>10569</v>
      </c>
      <c r="H452" s="963">
        <v>44929</v>
      </c>
      <c r="I452" s="878" t="s">
        <v>11296</v>
      </c>
    </row>
    <row r="453" spans="1:9" s="666" customFormat="1" ht="31.5" customHeight="1" x14ac:dyDescent="0.2">
      <c r="A453" s="1481" t="s">
        <v>9719</v>
      </c>
      <c r="B453" s="1482" t="s">
        <v>9720</v>
      </c>
      <c r="C453" s="1482"/>
      <c r="D453" s="661"/>
      <c r="E453" s="1599" t="s">
        <v>474</v>
      </c>
      <c r="F453" s="1507" t="s">
        <v>4090</v>
      </c>
      <c r="G453" s="690" t="s">
        <v>10569</v>
      </c>
      <c r="H453" s="663">
        <v>44929</v>
      </c>
      <c r="I453" s="691" t="s">
        <v>11296</v>
      </c>
    </row>
    <row r="454" spans="1:9" s="666" customFormat="1" ht="31.5" customHeight="1" x14ac:dyDescent="0.2">
      <c r="A454" s="1481" t="s">
        <v>11390</v>
      </c>
      <c r="B454" s="1138" t="s">
        <v>11391</v>
      </c>
      <c r="C454" s="1138"/>
      <c r="D454" s="834"/>
      <c r="E454" s="656" t="s">
        <v>474</v>
      </c>
      <c r="F454" s="857" t="s">
        <v>4090</v>
      </c>
      <c r="G454" s="922" t="s">
        <v>11392</v>
      </c>
      <c r="H454" s="1021">
        <v>45152</v>
      </c>
      <c r="I454" s="691" t="s">
        <v>11296</v>
      </c>
    </row>
    <row r="455" spans="1:9" s="666" customFormat="1" ht="31.5" customHeight="1" x14ac:dyDescent="0.2">
      <c r="A455" s="688" t="s">
        <v>7398</v>
      </c>
      <c r="B455" s="655" t="s">
        <v>7399</v>
      </c>
      <c r="C455" s="655" t="s">
        <v>9413</v>
      </c>
      <c r="D455" s="834" t="s">
        <v>9413</v>
      </c>
      <c r="E455" s="1599" t="s">
        <v>474</v>
      </c>
      <c r="F455" s="1507" t="s">
        <v>4090</v>
      </c>
      <c r="G455" s="1488" t="s">
        <v>11146</v>
      </c>
      <c r="H455" s="663">
        <v>45056</v>
      </c>
      <c r="I455" s="691" t="s">
        <v>11296</v>
      </c>
    </row>
    <row r="456" spans="1:9" s="666" customFormat="1" ht="31.5" customHeight="1" x14ac:dyDescent="0.2">
      <c r="A456" s="688" t="s">
        <v>9712</v>
      </c>
      <c r="B456" s="1138" t="s">
        <v>9713</v>
      </c>
      <c r="C456" s="1482" t="s">
        <v>2468</v>
      </c>
      <c r="D456" s="1162" t="s">
        <v>56</v>
      </c>
      <c r="E456" s="1484" t="s">
        <v>10176</v>
      </c>
      <c r="F456" s="1507" t="s">
        <v>4090</v>
      </c>
      <c r="G456" s="877" t="s">
        <v>9856</v>
      </c>
      <c r="H456" s="963">
        <v>44697</v>
      </c>
      <c r="I456" s="878" t="s">
        <v>11296</v>
      </c>
    </row>
    <row r="457" spans="1:9" s="666" customFormat="1" ht="31.5" customHeight="1" x14ac:dyDescent="0.2">
      <c r="A457" s="688" t="s">
        <v>9514</v>
      </c>
      <c r="B457" s="1138" t="s">
        <v>9515</v>
      </c>
      <c r="C457" s="1482" t="s">
        <v>2468</v>
      </c>
      <c r="D457" s="1147" t="s">
        <v>56</v>
      </c>
      <c r="E457" s="1484" t="s">
        <v>10176</v>
      </c>
      <c r="F457" s="1507" t="s">
        <v>4090</v>
      </c>
      <c r="G457" s="877" t="s">
        <v>9622</v>
      </c>
      <c r="H457" s="963">
        <v>44669</v>
      </c>
      <c r="I457" s="878" t="s">
        <v>11296</v>
      </c>
    </row>
    <row r="458" spans="1:9" s="666" customFormat="1" ht="31.5" customHeight="1" x14ac:dyDescent="0.2">
      <c r="A458" s="688" t="s">
        <v>7401</v>
      </c>
      <c r="B458" s="655" t="s">
        <v>7402</v>
      </c>
      <c r="C458" s="655" t="s">
        <v>9413</v>
      </c>
      <c r="D458" s="834" t="s">
        <v>9413</v>
      </c>
      <c r="E458" s="1483" t="s">
        <v>9710</v>
      </c>
      <c r="F458" s="1507" t="s">
        <v>4090</v>
      </c>
      <c r="G458" s="1488" t="s">
        <v>4319</v>
      </c>
      <c r="H458" s="1489">
        <v>43160</v>
      </c>
      <c r="I458" s="1949" t="s">
        <v>11296</v>
      </c>
    </row>
    <row r="459" spans="1:9" s="666" customFormat="1" ht="31.5" customHeight="1" x14ac:dyDescent="0.2">
      <c r="A459" s="1481" t="s">
        <v>8076</v>
      </c>
      <c r="B459" s="655" t="s">
        <v>8077</v>
      </c>
      <c r="C459" s="655"/>
      <c r="D459" s="834"/>
      <c r="E459" s="1494" t="s">
        <v>9710</v>
      </c>
      <c r="F459" s="1507" t="s">
        <v>4090</v>
      </c>
      <c r="G459" s="1488" t="s">
        <v>10569</v>
      </c>
      <c r="H459" s="1489">
        <v>44929</v>
      </c>
      <c r="I459" s="1949" t="s">
        <v>11296</v>
      </c>
    </row>
    <row r="460" spans="1:9" s="666" customFormat="1" ht="31.5" customHeight="1" x14ac:dyDescent="0.2">
      <c r="A460" s="688" t="s">
        <v>7400</v>
      </c>
      <c r="B460" s="655" t="s">
        <v>10906</v>
      </c>
      <c r="C460" s="655" t="s">
        <v>9413</v>
      </c>
      <c r="D460" s="834" t="s">
        <v>9413</v>
      </c>
      <c r="E460" s="1494" t="s">
        <v>9710</v>
      </c>
      <c r="F460" s="1507" t="s">
        <v>4090</v>
      </c>
      <c r="G460" s="1488" t="s">
        <v>11146</v>
      </c>
      <c r="H460" s="663">
        <v>45056</v>
      </c>
      <c r="I460" s="691" t="s">
        <v>11296</v>
      </c>
    </row>
    <row r="461" spans="1:9" s="666" customFormat="1" ht="31.5" customHeight="1" thickBot="1" x14ac:dyDescent="0.25">
      <c r="A461" s="1513" t="s">
        <v>7407</v>
      </c>
      <c r="B461" s="1523" t="s">
        <v>7408</v>
      </c>
      <c r="C461" s="1523" t="s">
        <v>2468</v>
      </c>
      <c r="D461" s="862" t="s">
        <v>56</v>
      </c>
      <c r="E461" s="1178"/>
      <c r="F461" s="1570" t="s">
        <v>4090</v>
      </c>
      <c r="G461" s="869" t="s">
        <v>3153</v>
      </c>
      <c r="H461" s="1109">
        <v>31057</v>
      </c>
      <c r="I461" s="870" t="s">
        <v>11296</v>
      </c>
    </row>
    <row r="462" spans="1:9" s="666" customFormat="1" ht="31.5" customHeight="1" thickTop="1" x14ac:dyDescent="0.2">
      <c r="A462" s="1485" t="s">
        <v>7411</v>
      </c>
      <c r="B462" s="1142" t="s">
        <v>7412</v>
      </c>
      <c r="C462" s="1142"/>
      <c r="D462" s="833"/>
      <c r="E462" s="1598" t="s">
        <v>4130</v>
      </c>
      <c r="F462" s="1506" t="s">
        <v>737</v>
      </c>
      <c r="G462" s="686" t="s">
        <v>11147</v>
      </c>
      <c r="H462" s="692">
        <v>45084</v>
      </c>
      <c r="I462" s="687" t="s">
        <v>11296</v>
      </c>
    </row>
    <row r="463" spans="1:9" s="666" customFormat="1" ht="31.5" customHeight="1" x14ac:dyDescent="0.2">
      <c r="A463" s="1481" t="s">
        <v>7409</v>
      </c>
      <c r="B463" s="1482" t="s">
        <v>7410</v>
      </c>
      <c r="C463" s="1482" t="s">
        <v>9413</v>
      </c>
      <c r="D463" s="834" t="s">
        <v>9413</v>
      </c>
      <c r="E463" s="1483" t="s">
        <v>9709</v>
      </c>
      <c r="F463" s="1507" t="s">
        <v>737</v>
      </c>
      <c r="G463" s="877" t="s">
        <v>10634</v>
      </c>
      <c r="H463" s="963">
        <v>44915</v>
      </c>
      <c r="I463" s="878" t="s">
        <v>11296</v>
      </c>
    </row>
    <row r="464" spans="1:9" s="666" customFormat="1" ht="31.5" customHeight="1" x14ac:dyDescent="0.2">
      <c r="A464" s="688" t="s">
        <v>7419</v>
      </c>
      <c r="B464" s="655" t="s">
        <v>7420</v>
      </c>
      <c r="C464" s="655" t="s">
        <v>9413</v>
      </c>
      <c r="D464" s="661" t="s">
        <v>9413</v>
      </c>
      <c r="E464" s="656" t="s">
        <v>474</v>
      </c>
      <c r="F464" s="655" t="s">
        <v>737</v>
      </c>
      <c r="G464" s="1488" t="s">
        <v>11243</v>
      </c>
      <c r="H464" s="1489">
        <v>45097</v>
      </c>
      <c r="I464" s="1949" t="s">
        <v>11296</v>
      </c>
    </row>
    <row r="465" spans="1:9" s="666" customFormat="1" ht="31.5" customHeight="1" x14ac:dyDescent="0.2">
      <c r="A465" s="1537" t="s">
        <v>7413</v>
      </c>
      <c r="B465" s="1538" t="s">
        <v>11110</v>
      </c>
      <c r="C465" s="1538" t="s">
        <v>44</v>
      </c>
      <c r="D465" s="887" t="s">
        <v>2277</v>
      </c>
      <c r="E465" s="656" t="s">
        <v>474</v>
      </c>
      <c r="F465" s="1582" t="s">
        <v>737</v>
      </c>
      <c r="G465" s="925" t="s">
        <v>3641</v>
      </c>
      <c r="H465" s="1016">
        <v>42193</v>
      </c>
      <c r="I465" s="926" t="s">
        <v>11296</v>
      </c>
    </row>
    <row r="466" spans="1:9" s="666" customFormat="1" ht="31.5" customHeight="1" x14ac:dyDescent="0.2">
      <c r="A466" s="1481" t="s">
        <v>7414</v>
      </c>
      <c r="B466" s="1482" t="s">
        <v>7415</v>
      </c>
      <c r="C466" s="1482" t="s">
        <v>9413</v>
      </c>
      <c r="D466" s="834" t="s">
        <v>9413</v>
      </c>
      <c r="E466" s="881" t="s">
        <v>474</v>
      </c>
      <c r="F466" s="1507" t="s">
        <v>737</v>
      </c>
      <c r="G466" s="1488" t="s">
        <v>10635</v>
      </c>
      <c r="H466" s="1489">
        <v>44915</v>
      </c>
      <c r="I466" s="1949" t="s">
        <v>11296</v>
      </c>
    </row>
    <row r="467" spans="1:9" s="666" customFormat="1" ht="31.5" customHeight="1" x14ac:dyDescent="0.2">
      <c r="A467" s="1481" t="s">
        <v>8574</v>
      </c>
      <c r="B467" s="1482" t="s">
        <v>8575</v>
      </c>
      <c r="C467" s="1482" t="s">
        <v>44</v>
      </c>
      <c r="D467" s="1530" t="s">
        <v>2277</v>
      </c>
      <c r="E467" s="881" t="s">
        <v>10176</v>
      </c>
      <c r="F467" s="1507" t="s">
        <v>737</v>
      </c>
      <c r="G467" s="968" t="s">
        <v>3783</v>
      </c>
      <c r="H467" s="1395">
        <v>39216</v>
      </c>
      <c r="I467" s="969" t="s">
        <v>11296</v>
      </c>
    </row>
    <row r="468" spans="1:9" s="666" customFormat="1" ht="31.5" customHeight="1" x14ac:dyDescent="0.2">
      <c r="A468" s="1481" t="s">
        <v>8029</v>
      </c>
      <c r="B468" s="1482" t="s">
        <v>8030</v>
      </c>
      <c r="C468" s="1482" t="s">
        <v>2468</v>
      </c>
      <c r="D468" s="834" t="s">
        <v>2203</v>
      </c>
      <c r="E468" s="881" t="s">
        <v>10176</v>
      </c>
      <c r="F468" s="1507" t="s">
        <v>737</v>
      </c>
      <c r="G468" s="877" t="s">
        <v>3911</v>
      </c>
      <c r="H468" s="963">
        <v>38814</v>
      </c>
      <c r="I468" s="878" t="s">
        <v>11296</v>
      </c>
    </row>
    <row r="469" spans="1:9" s="666" customFormat="1" ht="31.5" customHeight="1" x14ac:dyDescent="0.2">
      <c r="A469" s="1481" t="s">
        <v>11244</v>
      </c>
      <c r="B469" s="1482" t="s">
        <v>11245</v>
      </c>
      <c r="C469" s="1482"/>
      <c r="D469" s="661"/>
      <c r="E469" s="656" t="s">
        <v>9710</v>
      </c>
      <c r="F469" s="655" t="s">
        <v>737</v>
      </c>
      <c r="G469" s="877" t="s">
        <v>11246</v>
      </c>
      <c r="H469" s="963">
        <v>45099</v>
      </c>
      <c r="I469" s="878" t="s">
        <v>11296</v>
      </c>
    </row>
    <row r="470" spans="1:9" s="666" customFormat="1" ht="31.5" customHeight="1" x14ac:dyDescent="0.2">
      <c r="A470" s="688" t="s">
        <v>11291</v>
      </c>
      <c r="B470" s="655" t="s">
        <v>7421</v>
      </c>
      <c r="C470" s="655" t="s">
        <v>9413</v>
      </c>
      <c r="D470" s="834" t="s">
        <v>9413</v>
      </c>
      <c r="E470" s="1600" t="s">
        <v>9710</v>
      </c>
      <c r="F470" s="1507" t="s">
        <v>737</v>
      </c>
      <c r="G470" s="1488" t="s">
        <v>10636</v>
      </c>
      <c r="H470" s="1489">
        <v>44915</v>
      </c>
      <c r="I470" s="1949" t="s">
        <v>11296</v>
      </c>
    </row>
    <row r="471" spans="1:9" s="666" customFormat="1" ht="31.5" customHeight="1" x14ac:dyDescent="0.2">
      <c r="A471" s="1519" t="s">
        <v>7417</v>
      </c>
      <c r="B471" s="1520" t="s">
        <v>7418</v>
      </c>
      <c r="C471" s="1520" t="s">
        <v>9413</v>
      </c>
      <c r="D471" s="852" t="s">
        <v>9413</v>
      </c>
      <c r="E471" s="1601" t="s">
        <v>9710</v>
      </c>
      <c r="F471" s="1522" t="s">
        <v>737</v>
      </c>
      <c r="G471" s="1528" t="s">
        <v>10637</v>
      </c>
      <c r="H471" s="1552">
        <v>44915</v>
      </c>
      <c r="I471" s="1956" t="s">
        <v>11296</v>
      </c>
    </row>
    <row r="472" spans="1:9" s="666" customFormat="1" ht="31.5" customHeight="1" thickBot="1" x14ac:dyDescent="0.25">
      <c r="A472" s="1602" t="s">
        <v>7285</v>
      </c>
      <c r="B472" s="1603" t="s">
        <v>7286</v>
      </c>
      <c r="C472" s="1603" t="s">
        <v>2468</v>
      </c>
      <c r="D472" s="887" t="s">
        <v>56</v>
      </c>
      <c r="E472" s="1539"/>
      <c r="F472" s="1545" t="s">
        <v>737</v>
      </c>
      <c r="G472" s="1032" t="s">
        <v>4178</v>
      </c>
      <c r="H472" s="1413">
        <v>43039</v>
      </c>
      <c r="I472" s="1033" t="s">
        <v>11296</v>
      </c>
    </row>
    <row r="473" spans="1:9" s="666" customFormat="1" ht="31.5" customHeight="1" thickTop="1" x14ac:dyDescent="0.2">
      <c r="A473" s="1501" t="s">
        <v>7426</v>
      </c>
      <c r="B473" s="1571" t="s">
        <v>7427</v>
      </c>
      <c r="C473" s="1571" t="s">
        <v>9413</v>
      </c>
      <c r="D473" s="859" t="s">
        <v>9413</v>
      </c>
      <c r="E473" s="1583" t="s">
        <v>4130</v>
      </c>
      <c r="F473" s="1526" t="s">
        <v>4315</v>
      </c>
      <c r="G473" s="844" t="s">
        <v>4320</v>
      </c>
      <c r="H473" s="1384">
        <v>43185</v>
      </c>
      <c r="I473" s="845" t="s">
        <v>11296</v>
      </c>
    </row>
    <row r="474" spans="1:9" s="666" customFormat="1" ht="31.5" customHeight="1" x14ac:dyDescent="0.2">
      <c r="A474" s="1481" t="s">
        <v>7428</v>
      </c>
      <c r="B474" s="1482" t="s">
        <v>7429</v>
      </c>
      <c r="C474" s="1482" t="s">
        <v>9413</v>
      </c>
      <c r="D474" s="661" t="s">
        <v>9413</v>
      </c>
      <c r="E474" s="1483" t="s">
        <v>9709</v>
      </c>
      <c r="F474" s="1507" t="s">
        <v>4315</v>
      </c>
      <c r="G474" s="877" t="s">
        <v>10569</v>
      </c>
      <c r="H474" s="963">
        <v>44929</v>
      </c>
      <c r="I474" s="878" t="s">
        <v>11296</v>
      </c>
    </row>
    <row r="475" spans="1:9" s="666" customFormat="1" ht="31.5" customHeight="1" x14ac:dyDescent="0.2">
      <c r="A475" s="1481" t="s">
        <v>7438</v>
      </c>
      <c r="B475" s="1202" t="s">
        <v>7439</v>
      </c>
      <c r="C475" s="1202" t="s">
        <v>9413</v>
      </c>
      <c r="D475" s="832" t="s">
        <v>9413</v>
      </c>
      <c r="E475" s="1143" t="s">
        <v>474</v>
      </c>
      <c r="F475" s="1507" t="s">
        <v>4315</v>
      </c>
      <c r="G475" s="877" t="s">
        <v>10569</v>
      </c>
      <c r="H475" s="963">
        <v>44929</v>
      </c>
      <c r="I475" s="878" t="s">
        <v>11296</v>
      </c>
    </row>
    <row r="476" spans="1:9" s="666" customFormat="1" ht="31.5" customHeight="1" x14ac:dyDescent="0.2">
      <c r="A476" s="1481" t="s">
        <v>9692</v>
      </c>
      <c r="B476" s="1482" t="s">
        <v>9693</v>
      </c>
      <c r="C476" s="1604"/>
      <c r="D476" s="661"/>
      <c r="E476" s="1143" t="s">
        <v>474</v>
      </c>
      <c r="F476" s="1507" t="s">
        <v>4315</v>
      </c>
      <c r="G476" s="877" t="s">
        <v>10638</v>
      </c>
      <c r="H476" s="963">
        <v>44939</v>
      </c>
      <c r="I476" s="878" t="s">
        <v>11296</v>
      </c>
    </row>
    <row r="477" spans="1:9" s="666" customFormat="1" ht="31.5" customHeight="1" x14ac:dyDescent="0.2">
      <c r="A477" s="1481" t="s">
        <v>11247</v>
      </c>
      <c r="B477" s="1604" t="s">
        <v>11111</v>
      </c>
      <c r="C477" s="1604"/>
      <c r="D477" s="661"/>
      <c r="E477" s="1487" t="s">
        <v>474</v>
      </c>
      <c r="F477" s="1507" t="s">
        <v>4315</v>
      </c>
      <c r="G477" s="877" t="s">
        <v>11148</v>
      </c>
      <c r="H477" s="963">
        <v>45058</v>
      </c>
      <c r="I477" s="878" t="s">
        <v>11296</v>
      </c>
    </row>
    <row r="478" spans="1:9" s="666" customFormat="1" ht="31.5" customHeight="1" x14ac:dyDescent="0.2">
      <c r="A478" s="1481" t="s">
        <v>7430</v>
      </c>
      <c r="B478" s="1482" t="s">
        <v>7431</v>
      </c>
      <c r="C478" s="1482" t="s">
        <v>44</v>
      </c>
      <c r="D478" s="834" t="s">
        <v>2277</v>
      </c>
      <c r="E478" s="1143" t="s">
        <v>10176</v>
      </c>
      <c r="F478" s="1507" t="s">
        <v>4315</v>
      </c>
      <c r="G478" s="877" t="s">
        <v>3178</v>
      </c>
      <c r="H478" s="963">
        <v>42118</v>
      </c>
      <c r="I478" s="878" t="s">
        <v>11296</v>
      </c>
    </row>
    <row r="479" spans="1:9" s="666" customFormat="1" ht="31.5" customHeight="1" x14ac:dyDescent="0.2">
      <c r="A479" s="1481" t="s">
        <v>7442</v>
      </c>
      <c r="B479" s="1482" t="s">
        <v>7443</v>
      </c>
      <c r="C479" s="1482" t="s">
        <v>44</v>
      </c>
      <c r="D479" s="834" t="s">
        <v>2277</v>
      </c>
      <c r="E479" s="1487" t="s">
        <v>10176</v>
      </c>
      <c r="F479" s="1507" t="s">
        <v>4315</v>
      </c>
      <c r="G479" s="1488" t="s">
        <v>3798</v>
      </c>
      <c r="H479" s="1489">
        <v>39311</v>
      </c>
      <c r="I479" s="1949" t="s">
        <v>11296</v>
      </c>
    </row>
    <row r="480" spans="1:9" s="666" customFormat="1" ht="31.5" customHeight="1" x14ac:dyDescent="0.2">
      <c r="A480" s="1481" t="s">
        <v>7434</v>
      </c>
      <c r="B480" s="1482" t="s">
        <v>7435</v>
      </c>
      <c r="C480" s="1482" t="s">
        <v>9413</v>
      </c>
      <c r="D480" s="834" t="s">
        <v>9413</v>
      </c>
      <c r="E480" s="1599" t="s">
        <v>9710</v>
      </c>
      <c r="F480" s="1507" t="s">
        <v>4315</v>
      </c>
      <c r="G480" s="877" t="s">
        <v>4321</v>
      </c>
      <c r="H480" s="963">
        <v>43185</v>
      </c>
      <c r="I480" s="878" t="s">
        <v>11296</v>
      </c>
    </row>
    <row r="481" spans="1:9" s="666" customFormat="1" ht="31.5" customHeight="1" x14ac:dyDescent="0.2">
      <c r="A481" s="1481" t="s">
        <v>7436</v>
      </c>
      <c r="B481" s="1482" t="s">
        <v>7437</v>
      </c>
      <c r="C481" s="1482" t="s">
        <v>9413</v>
      </c>
      <c r="D481" s="834" t="s">
        <v>9413</v>
      </c>
      <c r="E481" s="1599" t="s">
        <v>9710</v>
      </c>
      <c r="F481" s="1507" t="s">
        <v>4315</v>
      </c>
      <c r="G481" s="877" t="s">
        <v>4322</v>
      </c>
      <c r="H481" s="963">
        <v>43185</v>
      </c>
      <c r="I481" s="878" t="s">
        <v>11296</v>
      </c>
    </row>
    <row r="482" spans="1:9" s="666" customFormat="1" ht="31.5" customHeight="1" thickBot="1" x14ac:dyDescent="0.25">
      <c r="A482" s="1513" t="s">
        <v>11248</v>
      </c>
      <c r="B482" s="1523" t="s">
        <v>11249</v>
      </c>
      <c r="C482" s="1523"/>
      <c r="D482" s="862"/>
      <c r="E482" s="1605" t="s">
        <v>9710</v>
      </c>
      <c r="F482" s="1570" t="s">
        <v>4315</v>
      </c>
      <c r="G482" s="869" t="s">
        <v>11250</v>
      </c>
      <c r="H482" s="1109">
        <v>45100</v>
      </c>
      <c r="I482" s="870" t="s">
        <v>11296</v>
      </c>
    </row>
    <row r="483" spans="1:9" s="666" customFormat="1" ht="31.5" customHeight="1" thickTop="1" x14ac:dyDescent="0.2">
      <c r="A483" s="1485" t="s">
        <v>7446</v>
      </c>
      <c r="B483" s="1486" t="s">
        <v>7447</v>
      </c>
      <c r="C483" s="1486" t="s">
        <v>44</v>
      </c>
      <c r="D483" s="833" t="s">
        <v>2277</v>
      </c>
      <c r="E483" s="1588" t="s">
        <v>4130</v>
      </c>
      <c r="F483" s="683" t="s">
        <v>777</v>
      </c>
      <c r="G483" s="686" t="s">
        <v>9857</v>
      </c>
      <c r="H483" s="692">
        <v>38882</v>
      </c>
      <c r="I483" s="687" t="s">
        <v>11296</v>
      </c>
    </row>
    <row r="484" spans="1:9" s="666" customFormat="1" ht="31.5" customHeight="1" x14ac:dyDescent="0.2">
      <c r="A484" s="1481" t="s">
        <v>7448</v>
      </c>
      <c r="B484" s="1482" t="s">
        <v>7449</v>
      </c>
      <c r="C484" s="1482" t="s">
        <v>44</v>
      </c>
      <c r="D484" s="661" t="s">
        <v>2277</v>
      </c>
      <c r="E484" s="1483" t="s">
        <v>9709</v>
      </c>
      <c r="F484" s="1507" t="s">
        <v>777</v>
      </c>
      <c r="G484" s="1488" t="s">
        <v>3715</v>
      </c>
      <c r="H484" s="1489">
        <v>42158</v>
      </c>
      <c r="I484" s="1949" t="s">
        <v>11296</v>
      </c>
    </row>
    <row r="485" spans="1:9" s="666" customFormat="1" ht="31.5" customHeight="1" x14ac:dyDescent="0.2">
      <c r="A485" s="1481" t="s">
        <v>7450</v>
      </c>
      <c r="B485" s="1482" t="s">
        <v>7451</v>
      </c>
      <c r="C485" s="1482" t="s">
        <v>9413</v>
      </c>
      <c r="D485" s="834" t="s">
        <v>9413</v>
      </c>
      <c r="E485" s="1483" t="s">
        <v>474</v>
      </c>
      <c r="F485" s="1507" t="s">
        <v>777</v>
      </c>
      <c r="G485" s="1488" t="s">
        <v>4323</v>
      </c>
      <c r="H485" s="1489">
        <v>43165</v>
      </c>
      <c r="I485" s="1949" t="s">
        <v>11296</v>
      </c>
    </row>
    <row r="486" spans="1:9" s="666" customFormat="1" ht="31.5" customHeight="1" x14ac:dyDescent="0.2">
      <c r="A486" s="1481" t="s">
        <v>7452</v>
      </c>
      <c r="B486" s="1138" t="s">
        <v>7453</v>
      </c>
      <c r="C486" s="1138" t="s">
        <v>9413</v>
      </c>
      <c r="D486" s="834" t="s">
        <v>9413</v>
      </c>
      <c r="E486" s="1483" t="s">
        <v>474</v>
      </c>
      <c r="F486" s="857" t="s">
        <v>777</v>
      </c>
      <c r="G486" s="1488" t="s">
        <v>10910</v>
      </c>
      <c r="H486" s="1489">
        <v>44992</v>
      </c>
      <c r="I486" s="1949" t="s">
        <v>11297</v>
      </c>
    </row>
    <row r="487" spans="1:9" s="666" customFormat="1" ht="31.5" customHeight="1" x14ac:dyDescent="0.2">
      <c r="A487" s="1481" t="s">
        <v>10179</v>
      </c>
      <c r="B487" s="1138" t="s">
        <v>10180</v>
      </c>
      <c r="C487" s="1138"/>
      <c r="D487" s="832"/>
      <c r="E487" s="1168" t="s">
        <v>474</v>
      </c>
      <c r="F487" s="1507" t="s">
        <v>777</v>
      </c>
      <c r="G487" s="1488" t="s">
        <v>10319</v>
      </c>
      <c r="H487" s="1489">
        <v>44866</v>
      </c>
      <c r="I487" s="1949" t="s">
        <v>11296</v>
      </c>
    </row>
    <row r="488" spans="1:9" s="666" customFormat="1" ht="31.5" customHeight="1" x14ac:dyDescent="0.2">
      <c r="A488" s="1481" t="s">
        <v>7444</v>
      </c>
      <c r="B488" s="1138" t="s">
        <v>7445</v>
      </c>
      <c r="C488" s="1138" t="s">
        <v>2468</v>
      </c>
      <c r="D488" s="832" t="s">
        <v>56</v>
      </c>
      <c r="E488" s="1143" t="s">
        <v>10176</v>
      </c>
      <c r="F488" s="655" t="s">
        <v>777</v>
      </c>
      <c r="G488" s="1488" t="s">
        <v>3730</v>
      </c>
      <c r="H488" s="1489">
        <v>39218</v>
      </c>
      <c r="I488" s="1949" t="s">
        <v>11296</v>
      </c>
    </row>
    <row r="489" spans="1:9" s="666" customFormat="1" ht="31.5" customHeight="1" x14ac:dyDescent="0.2">
      <c r="A489" s="1481" t="s">
        <v>5665</v>
      </c>
      <c r="B489" s="1482" t="s">
        <v>5666</v>
      </c>
      <c r="C489" s="1482" t="s">
        <v>44</v>
      </c>
      <c r="D489" s="1156" t="s">
        <v>2277</v>
      </c>
      <c r="E489" s="1143" t="s">
        <v>10176</v>
      </c>
      <c r="F489" s="857" t="s">
        <v>777</v>
      </c>
      <c r="G489" s="877" t="s">
        <v>3120</v>
      </c>
      <c r="H489" s="963">
        <v>38814</v>
      </c>
      <c r="I489" s="878" t="s">
        <v>11296</v>
      </c>
    </row>
    <row r="490" spans="1:9" s="666" customFormat="1" ht="31.5" customHeight="1" x14ac:dyDescent="0.2">
      <c r="A490" s="1481" t="s">
        <v>7454</v>
      </c>
      <c r="B490" s="1482" t="s">
        <v>7455</v>
      </c>
      <c r="C490" s="1482" t="s">
        <v>9413</v>
      </c>
      <c r="D490" s="834" t="s">
        <v>9413</v>
      </c>
      <c r="E490" s="1483" t="s">
        <v>9710</v>
      </c>
      <c r="F490" s="1507" t="s">
        <v>777</v>
      </c>
      <c r="G490" s="1488" t="s">
        <v>3731</v>
      </c>
      <c r="H490" s="1489">
        <v>39262</v>
      </c>
      <c r="I490" s="1949" t="s">
        <v>11296</v>
      </c>
    </row>
    <row r="491" spans="1:9" s="666" customFormat="1" ht="31.5" customHeight="1" x14ac:dyDescent="0.2">
      <c r="A491" s="1481" t="s">
        <v>7456</v>
      </c>
      <c r="B491" s="1482" t="s">
        <v>7457</v>
      </c>
      <c r="C491" s="1482" t="s">
        <v>9413</v>
      </c>
      <c r="D491" s="834" t="s">
        <v>9413</v>
      </c>
      <c r="E491" s="1483" t="s">
        <v>9710</v>
      </c>
      <c r="F491" s="1507" t="s">
        <v>777</v>
      </c>
      <c r="G491" s="1488" t="s">
        <v>3732</v>
      </c>
      <c r="H491" s="1489">
        <v>39262</v>
      </c>
      <c r="I491" s="1949" t="s">
        <v>11296</v>
      </c>
    </row>
    <row r="492" spans="1:9" s="666" customFormat="1" ht="31.5" customHeight="1" x14ac:dyDescent="0.2">
      <c r="A492" s="1485" t="s">
        <v>10911</v>
      </c>
      <c r="B492" s="1486" t="s">
        <v>10912</v>
      </c>
      <c r="C492" s="1486"/>
      <c r="D492" s="661"/>
      <c r="E492" s="1483" t="s">
        <v>9710</v>
      </c>
      <c r="F492" s="1507" t="s">
        <v>777</v>
      </c>
      <c r="G492" s="1490" t="s">
        <v>10913</v>
      </c>
      <c r="H492" s="1491">
        <v>44992</v>
      </c>
      <c r="I492" s="1950" t="s">
        <v>11296</v>
      </c>
    </row>
    <row r="493" spans="1:9" s="666" customFormat="1" ht="31.5" customHeight="1" x14ac:dyDescent="0.2">
      <c r="A493" s="1578" t="s">
        <v>5907</v>
      </c>
      <c r="B493" s="1201" t="s">
        <v>5908</v>
      </c>
      <c r="C493" s="1201" t="s">
        <v>44</v>
      </c>
      <c r="D493" s="1206" t="s">
        <v>2277</v>
      </c>
      <c r="E493" s="1606"/>
      <c r="F493" s="1522" t="s">
        <v>777</v>
      </c>
      <c r="G493" s="1079" t="s">
        <v>4581</v>
      </c>
      <c r="H493" s="1430">
        <v>44075</v>
      </c>
      <c r="I493" s="1080" t="s">
        <v>11296</v>
      </c>
    </row>
    <row r="494" spans="1:9" s="666" customFormat="1" ht="31.5" customHeight="1" x14ac:dyDescent="0.2">
      <c r="A494" s="1485" t="s">
        <v>5919</v>
      </c>
      <c r="B494" s="1142" t="s">
        <v>5920</v>
      </c>
      <c r="C494" s="1142" t="s">
        <v>44</v>
      </c>
      <c r="D494" s="1165" t="s">
        <v>2277</v>
      </c>
      <c r="E494" s="1158"/>
      <c r="F494" s="856" t="s">
        <v>777</v>
      </c>
      <c r="G494" s="1065" t="s">
        <v>4583</v>
      </c>
      <c r="H494" s="1422">
        <v>44075</v>
      </c>
      <c r="I494" s="1066" t="s">
        <v>11296</v>
      </c>
    </row>
    <row r="495" spans="1:9" s="666" customFormat="1" ht="31.5" customHeight="1" thickBot="1" x14ac:dyDescent="0.25">
      <c r="A495" s="1575" t="s">
        <v>7458</v>
      </c>
      <c r="B495" s="1576" t="s">
        <v>7459</v>
      </c>
      <c r="C495" s="1576" t="s">
        <v>2468</v>
      </c>
      <c r="D495" s="874" t="s">
        <v>56</v>
      </c>
      <c r="E495" s="1585"/>
      <c r="F495" s="1577" t="s">
        <v>777</v>
      </c>
      <c r="G495" s="1027" t="s">
        <v>4177</v>
      </c>
      <c r="H495" s="1386">
        <v>43039</v>
      </c>
      <c r="I495" s="1028" t="s">
        <v>11296</v>
      </c>
    </row>
    <row r="496" spans="1:9" s="666" customFormat="1" ht="31.5" customHeight="1" thickTop="1" x14ac:dyDescent="0.2">
      <c r="A496" s="682" t="s">
        <v>8526</v>
      </c>
      <c r="B496" s="865" t="s">
        <v>8527</v>
      </c>
      <c r="C496" s="865" t="s">
        <v>9413</v>
      </c>
      <c r="D496" s="833" t="s">
        <v>9413</v>
      </c>
      <c r="E496" s="685" t="s">
        <v>4130</v>
      </c>
      <c r="F496" s="857" t="s">
        <v>10641</v>
      </c>
      <c r="G496" s="1058" t="s">
        <v>10642</v>
      </c>
      <c r="H496" s="1058">
        <v>44922</v>
      </c>
      <c r="I496" s="907" t="s">
        <v>11296</v>
      </c>
    </row>
    <row r="497" spans="1:9" s="666" customFormat="1" ht="31.5" customHeight="1" x14ac:dyDescent="0.2">
      <c r="A497" s="1481" t="s">
        <v>7472</v>
      </c>
      <c r="B497" s="1138" t="s">
        <v>7473</v>
      </c>
      <c r="C497" s="1138" t="s">
        <v>9413</v>
      </c>
      <c r="D497" s="834" t="s">
        <v>9413</v>
      </c>
      <c r="E497" s="1483" t="s">
        <v>9709</v>
      </c>
      <c r="F497" s="857" t="s">
        <v>10641</v>
      </c>
      <c r="G497" s="1488" t="s">
        <v>10643</v>
      </c>
      <c r="H497" s="1489">
        <v>44916</v>
      </c>
      <c r="I497" s="1949" t="s">
        <v>11296</v>
      </c>
    </row>
    <row r="498" spans="1:9" s="666" customFormat="1" ht="31.5" customHeight="1" x14ac:dyDescent="0.2">
      <c r="A498" s="1481" t="s">
        <v>9304</v>
      </c>
      <c r="B498" s="1482" t="s">
        <v>10404</v>
      </c>
      <c r="C498" s="1482" t="s">
        <v>9413</v>
      </c>
      <c r="D498" s="661" t="s">
        <v>9413</v>
      </c>
      <c r="E498" s="1487" t="s">
        <v>474</v>
      </c>
      <c r="F498" s="857" t="s">
        <v>10641</v>
      </c>
      <c r="G498" s="1488" t="s">
        <v>10644</v>
      </c>
      <c r="H498" s="963">
        <v>44922</v>
      </c>
      <c r="I498" s="878" t="s">
        <v>11296</v>
      </c>
    </row>
    <row r="499" spans="1:9" s="666" customFormat="1" ht="31.5" customHeight="1" x14ac:dyDescent="0.2">
      <c r="A499" s="1485" t="s">
        <v>9408</v>
      </c>
      <c r="B499" s="1486" t="s">
        <v>9409</v>
      </c>
      <c r="C499" s="1486" t="s">
        <v>9413</v>
      </c>
      <c r="D499" s="1607" t="s">
        <v>9413</v>
      </c>
      <c r="E499" s="1590" t="s">
        <v>474</v>
      </c>
      <c r="F499" s="857" t="s">
        <v>10641</v>
      </c>
      <c r="G499" s="906" t="s">
        <v>10645</v>
      </c>
      <c r="H499" s="1058">
        <v>44914</v>
      </c>
      <c r="I499" s="907" t="s">
        <v>11296</v>
      </c>
    </row>
    <row r="500" spans="1:9" s="666" customFormat="1" ht="31.5" customHeight="1" x14ac:dyDescent="0.2">
      <c r="A500" s="1481" t="s">
        <v>9718</v>
      </c>
      <c r="B500" s="1138" t="s">
        <v>9552</v>
      </c>
      <c r="C500" s="1138"/>
      <c r="D500" s="832"/>
      <c r="E500" s="1143" t="s">
        <v>474</v>
      </c>
      <c r="F500" s="857" t="s">
        <v>10641</v>
      </c>
      <c r="G500" s="922" t="s">
        <v>10646</v>
      </c>
      <c r="H500" s="1021">
        <v>44932</v>
      </c>
      <c r="I500" s="902" t="s">
        <v>11296</v>
      </c>
    </row>
    <row r="501" spans="1:9" s="666" customFormat="1" ht="31.5" customHeight="1" x14ac:dyDescent="0.2">
      <c r="A501" s="1481" t="s">
        <v>7460</v>
      </c>
      <c r="B501" s="1482" t="s">
        <v>7461</v>
      </c>
      <c r="C501" s="1482" t="s">
        <v>2468</v>
      </c>
      <c r="D501" s="834" t="s">
        <v>56</v>
      </c>
      <c r="E501" s="1487" t="s">
        <v>10176</v>
      </c>
      <c r="F501" s="857" t="s">
        <v>10641</v>
      </c>
      <c r="G501" s="1488" t="s">
        <v>3733</v>
      </c>
      <c r="H501" s="1489">
        <v>38807</v>
      </c>
      <c r="I501" s="1949" t="s">
        <v>11296</v>
      </c>
    </row>
    <row r="502" spans="1:9" s="666" customFormat="1" ht="31.5" customHeight="1" x14ac:dyDescent="0.2">
      <c r="A502" s="1481" t="s">
        <v>5622</v>
      </c>
      <c r="B502" s="1520" t="s">
        <v>5623</v>
      </c>
      <c r="C502" s="1482" t="s">
        <v>44</v>
      </c>
      <c r="D502" s="1156" t="s">
        <v>2277</v>
      </c>
      <c r="E502" s="1487" t="s">
        <v>10176</v>
      </c>
      <c r="F502" s="857" t="s">
        <v>10641</v>
      </c>
      <c r="G502" s="950" t="s">
        <v>3100</v>
      </c>
      <c r="H502" s="1391">
        <v>42118</v>
      </c>
      <c r="I502" s="951" t="s">
        <v>11296</v>
      </c>
    </row>
    <row r="503" spans="1:9" s="666" customFormat="1" ht="31.5" customHeight="1" x14ac:dyDescent="0.2">
      <c r="A503" s="1481" t="s">
        <v>10647</v>
      </c>
      <c r="B503" s="1486" t="s">
        <v>10648</v>
      </c>
      <c r="C503" s="1482"/>
      <c r="D503" s="661"/>
      <c r="E503" s="1487" t="s">
        <v>9710</v>
      </c>
      <c r="F503" s="857" t="s">
        <v>10641</v>
      </c>
      <c r="G503" s="1488" t="s">
        <v>10649</v>
      </c>
      <c r="H503" s="1489">
        <v>44914</v>
      </c>
      <c r="I503" s="1949" t="s">
        <v>11296</v>
      </c>
    </row>
    <row r="504" spans="1:9" s="666" customFormat="1" ht="31.5" customHeight="1" x14ac:dyDescent="0.2">
      <c r="A504" s="1481" t="s">
        <v>7470</v>
      </c>
      <c r="B504" s="1138" t="s">
        <v>7471</v>
      </c>
      <c r="C504" s="1138" t="s">
        <v>9413</v>
      </c>
      <c r="D504" s="834" t="s">
        <v>9413</v>
      </c>
      <c r="E504" s="1487" t="s">
        <v>9710</v>
      </c>
      <c r="F504" s="857" t="s">
        <v>10641</v>
      </c>
      <c r="G504" s="1488" t="s">
        <v>10650</v>
      </c>
      <c r="H504" s="963">
        <v>44914</v>
      </c>
      <c r="I504" s="878" t="s">
        <v>11296</v>
      </c>
    </row>
    <row r="505" spans="1:9" s="666" customFormat="1" ht="31.5" customHeight="1" thickBot="1" x14ac:dyDescent="0.25">
      <c r="A505" s="1496" t="s">
        <v>10651</v>
      </c>
      <c r="B505" s="1497" t="s">
        <v>10652</v>
      </c>
      <c r="C505" s="1497"/>
      <c r="D505" s="696"/>
      <c r="E505" s="1539" t="s">
        <v>9710</v>
      </c>
      <c r="F505" s="1009" t="s">
        <v>10641</v>
      </c>
      <c r="G505" s="1499" t="s">
        <v>10653</v>
      </c>
      <c r="H505" s="746">
        <v>44922</v>
      </c>
      <c r="I505" s="699" t="s">
        <v>11296</v>
      </c>
    </row>
    <row r="506" spans="1:9" s="666" customFormat="1" ht="31.5" customHeight="1" thickTop="1" x14ac:dyDescent="0.2">
      <c r="A506" s="1501" t="s">
        <v>7476</v>
      </c>
      <c r="B506" s="1571" t="s">
        <v>7477</v>
      </c>
      <c r="C506" s="1571" t="s">
        <v>9413</v>
      </c>
      <c r="D506" s="831"/>
      <c r="E506" s="1525" t="s">
        <v>4130</v>
      </c>
      <c r="F506" s="1526" t="s">
        <v>847</v>
      </c>
      <c r="G506" s="1508" t="s">
        <v>4292</v>
      </c>
      <c r="H506" s="1509">
        <v>43075</v>
      </c>
      <c r="I506" s="1953" t="s">
        <v>11296</v>
      </c>
    </row>
    <row r="507" spans="1:9" s="666" customFormat="1" ht="31.5" customHeight="1" x14ac:dyDescent="0.2">
      <c r="A507" s="1481" t="s">
        <v>7474</v>
      </c>
      <c r="B507" s="1482" t="s">
        <v>7475</v>
      </c>
      <c r="C507" s="1482" t="s">
        <v>44</v>
      </c>
      <c r="D507" s="834" t="s">
        <v>2277</v>
      </c>
      <c r="E507" s="1483" t="s">
        <v>9709</v>
      </c>
      <c r="F507" s="1507" t="s">
        <v>847</v>
      </c>
      <c r="G507" s="1488" t="s">
        <v>3736</v>
      </c>
      <c r="H507" s="1489">
        <v>39311</v>
      </c>
      <c r="I507" s="1949" t="s">
        <v>11296</v>
      </c>
    </row>
    <row r="508" spans="1:9" s="666" customFormat="1" ht="31.5" customHeight="1" x14ac:dyDescent="0.2">
      <c r="A508" s="1481" t="s">
        <v>7478</v>
      </c>
      <c r="B508" s="1482" t="s">
        <v>7479</v>
      </c>
      <c r="C508" s="1482" t="s">
        <v>9413</v>
      </c>
      <c r="D508" s="834" t="s">
        <v>9413</v>
      </c>
      <c r="E508" s="1483" t="s">
        <v>474</v>
      </c>
      <c r="F508" s="1507" t="s">
        <v>847</v>
      </c>
      <c r="G508" s="1488" t="s">
        <v>3329</v>
      </c>
      <c r="H508" s="1489">
        <v>42059</v>
      </c>
      <c r="I508" s="1949" t="s">
        <v>11296</v>
      </c>
    </row>
    <row r="509" spans="1:9" s="666" customFormat="1" ht="31.5" customHeight="1" x14ac:dyDescent="0.2">
      <c r="A509" s="1481" t="s">
        <v>7480</v>
      </c>
      <c r="B509" s="1482" t="s">
        <v>7481</v>
      </c>
      <c r="C509" s="1482" t="s">
        <v>9413</v>
      </c>
      <c r="D509" s="834" t="s">
        <v>9413</v>
      </c>
      <c r="E509" s="1483" t="s">
        <v>474</v>
      </c>
      <c r="F509" s="1507" t="s">
        <v>847</v>
      </c>
      <c r="G509" s="1488" t="s">
        <v>3906</v>
      </c>
      <c r="H509" s="1489">
        <v>42230</v>
      </c>
      <c r="I509" s="1949" t="s">
        <v>11296</v>
      </c>
    </row>
    <row r="510" spans="1:9" s="666" customFormat="1" ht="31.5" customHeight="1" x14ac:dyDescent="0.2">
      <c r="A510" s="1481" t="s">
        <v>10114</v>
      </c>
      <c r="B510" s="1510" t="s">
        <v>9715</v>
      </c>
      <c r="C510" s="1510"/>
      <c r="D510" s="1608"/>
      <c r="E510" s="1483" t="s">
        <v>474</v>
      </c>
      <c r="F510" s="1512" t="s">
        <v>847</v>
      </c>
      <c r="G510" s="1489" t="s">
        <v>11354</v>
      </c>
      <c r="H510" s="663">
        <v>45117</v>
      </c>
      <c r="I510" s="691" t="s">
        <v>11296</v>
      </c>
    </row>
    <row r="511" spans="1:9" s="666" customFormat="1" ht="31.5" customHeight="1" x14ac:dyDescent="0.2">
      <c r="A511" s="1481" t="s">
        <v>10113</v>
      </c>
      <c r="B511" s="1482" t="s">
        <v>7416</v>
      </c>
      <c r="C511" s="1482" t="s">
        <v>44</v>
      </c>
      <c r="D511" s="834" t="s">
        <v>2277</v>
      </c>
      <c r="E511" s="1487" t="s">
        <v>10176</v>
      </c>
      <c r="F511" s="1507" t="s">
        <v>847</v>
      </c>
      <c r="G511" s="1488" t="s">
        <v>3728</v>
      </c>
      <c r="H511" s="663">
        <v>41925</v>
      </c>
      <c r="I511" s="691" t="s">
        <v>11296</v>
      </c>
    </row>
    <row r="512" spans="1:9" s="666" customFormat="1" ht="31.5" customHeight="1" x14ac:dyDescent="0.2">
      <c r="A512" s="1481" t="s">
        <v>7422</v>
      </c>
      <c r="B512" s="1482" t="s">
        <v>7423</v>
      </c>
      <c r="C512" s="1482" t="s">
        <v>44</v>
      </c>
      <c r="D512" s="834" t="s">
        <v>2277</v>
      </c>
      <c r="E512" s="1487" t="s">
        <v>10176</v>
      </c>
      <c r="F512" s="1507" t="s">
        <v>847</v>
      </c>
      <c r="G512" s="922" t="s">
        <v>2952</v>
      </c>
      <c r="H512" s="663">
        <v>42116</v>
      </c>
      <c r="I512" s="691" t="s">
        <v>11296</v>
      </c>
    </row>
    <row r="513" spans="1:9" s="666" customFormat="1" ht="31.5" customHeight="1" x14ac:dyDescent="0.2">
      <c r="A513" s="1481" t="s">
        <v>10914</v>
      </c>
      <c r="B513" s="1482" t="s">
        <v>10915</v>
      </c>
      <c r="C513" s="1482"/>
      <c r="D513" s="661"/>
      <c r="E513" s="1143" t="s">
        <v>9710</v>
      </c>
      <c r="F513" s="1507" t="s">
        <v>847</v>
      </c>
      <c r="G513" s="1488" t="s">
        <v>11354</v>
      </c>
      <c r="H513" s="663">
        <v>45117</v>
      </c>
      <c r="I513" s="691" t="s">
        <v>11296</v>
      </c>
    </row>
    <row r="514" spans="1:9" s="666" customFormat="1" ht="31.5" customHeight="1" x14ac:dyDescent="0.2">
      <c r="A514" s="1481" t="s">
        <v>10654</v>
      </c>
      <c r="B514" s="1138" t="s">
        <v>10655</v>
      </c>
      <c r="C514" s="1138"/>
      <c r="D514" s="832"/>
      <c r="E514" s="1143" t="s">
        <v>9710</v>
      </c>
      <c r="F514" s="846" t="s">
        <v>847</v>
      </c>
      <c r="G514" s="1488" t="s">
        <v>10656</v>
      </c>
      <c r="H514" s="1489">
        <v>44916</v>
      </c>
      <c r="I514" s="1949" t="s">
        <v>11296</v>
      </c>
    </row>
    <row r="515" spans="1:9" s="666" customFormat="1" ht="31.5" customHeight="1" thickBot="1" x14ac:dyDescent="0.25">
      <c r="A515" s="1513" t="s">
        <v>7482</v>
      </c>
      <c r="B515" s="1523" t="s">
        <v>7483</v>
      </c>
      <c r="C515" s="1523" t="s">
        <v>9413</v>
      </c>
      <c r="D515" s="862" t="s">
        <v>9413</v>
      </c>
      <c r="E515" s="1178" t="s">
        <v>9710</v>
      </c>
      <c r="F515" s="900" t="s">
        <v>847</v>
      </c>
      <c r="G515" s="1517" t="s">
        <v>4348</v>
      </c>
      <c r="H515" s="1518">
        <v>43321</v>
      </c>
      <c r="I515" s="1954" t="s">
        <v>11296</v>
      </c>
    </row>
    <row r="516" spans="1:9" s="666" customFormat="1" ht="31.5" customHeight="1" thickTop="1" x14ac:dyDescent="0.2">
      <c r="A516" s="1485" t="s">
        <v>7486</v>
      </c>
      <c r="B516" s="1486" t="s">
        <v>7487</v>
      </c>
      <c r="C516" s="1486" t="s">
        <v>2490</v>
      </c>
      <c r="D516" s="835" t="s">
        <v>11386</v>
      </c>
      <c r="E516" s="1588" t="s">
        <v>4130</v>
      </c>
      <c r="F516" s="1506" t="s">
        <v>876</v>
      </c>
      <c r="G516" s="1490" t="s">
        <v>3738</v>
      </c>
      <c r="H516" s="1491">
        <v>32769</v>
      </c>
      <c r="I516" s="1950" t="s">
        <v>11296</v>
      </c>
    </row>
    <row r="517" spans="1:9" s="666" customFormat="1" ht="31.5" customHeight="1" x14ac:dyDescent="0.2">
      <c r="A517" s="1481" t="s">
        <v>7484</v>
      </c>
      <c r="B517" s="1482" t="s">
        <v>7485</v>
      </c>
      <c r="C517" s="1482" t="s">
        <v>2468</v>
      </c>
      <c r="D517" s="834" t="s">
        <v>56</v>
      </c>
      <c r="E517" s="1483" t="s">
        <v>9709</v>
      </c>
      <c r="F517" s="1507" t="s">
        <v>876</v>
      </c>
      <c r="G517" s="1488" t="s">
        <v>3739</v>
      </c>
      <c r="H517" s="1489">
        <v>39300</v>
      </c>
      <c r="I517" s="1949" t="s">
        <v>11296</v>
      </c>
    </row>
    <row r="518" spans="1:9" s="666" customFormat="1" ht="31.5" customHeight="1" x14ac:dyDescent="0.2">
      <c r="A518" s="1481" t="s">
        <v>7492</v>
      </c>
      <c r="B518" s="1138" t="s">
        <v>7493</v>
      </c>
      <c r="C518" s="1138" t="s">
        <v>9413</v>
      </c>
      <c r="D518" s="834" t="s">
        <v>9413</v>
      </c>
      <c r="E518" s="1141" t="s">
        <v>474</v>
      </c>
      <c r="F518" s="857" t="s">
        <v>876</v>
      </c>
      <c r="G518" s="1488" t="s">
        <v>9441</v>
      </c>
      <c r="H518" s="1489">
        <v>44655</v>
      </c>
      <c r="I518" s="1949" t="s">
        <v>11296</v>
      </c>
    </row>
    <row r="519" spans="1:9" s="666" customFormat="1" ht="31.5" customHeight="1" x14ac:dyDescent="0.2">
      <c r="A519" s="1481" t="s">
        <v>7488</v>
      </c>
      <c r="B519" s="1138" t="s">
        <v>7489</v>
      </c>
      <c r="C519" s="1138" t="s">
        <v>9413</v>
      </c>
      <c r="D519" s="834" t="s">
        <v>9413</v>
      </c>
      <c r="E519" s="1141" t="s">
        <v>474</v>
      </c>
      <c r="F519" s="857" t="s">
        <v>876</v>
      </c>
      <c r="G519" s="1488" t="s">
        <v>9123</v>
      </c>
      <c r="H519" s="1489">
        <v>44021</v>
      </c>
      <c r="I519" s="1949" t="s">
        <v>11296</v>
      </c>
    </row>
    <row r="520" spans="1:9" s="666" customFormat="1" ht="31.5" customHeight="1" x14ac:dyDescent="0.2">
      <c r="A520" s="1481" t="s">
        <v>7490</v>
      </c>
      <c r="B520" s="1138" t="s">
        <v>7491</v>
      </c>
      <c r="C520" s="1138" t="s">
        <v>9413</v>
      </c>
      <c r="D520" s="834" t="s">
        <v>9413</v>
      </c>
      <c r="E520" s="1141" t="s">
        <v>474</v>
      </c>
      <c r="F520" s="857" t="s">
        <v>876</v>
      </c>
      <c r="G520" s="1488" t="s">
        <v>4486</v>
      </c>
      <c r="H520" s="1489">
        <v>44021</v>
      </c>
      <c r="I520" s="1949" t="s">
        <v>11296</v>
      </c>
    </row>
    <row r="521" spans="1:9" s="666" customFormat="1" ht="31.5" customHeight="1" x14ac:dyDescent="0.2">
      <c r="A521" s="1481" t="s">
        <v>7494</v>
      </c>
      <c r="B521" s="1482" t="s">
        <v>7495</v>
      </c>
      <c r="C521" s="1482" t="s">
        <v>2490</v>
      </c>
      <c r="D521" s="835" t="s">
        <v>11386</v>
      </c>
      <c r="E521" s="1141" t="s">
        <v>10176</v>
      </c>
      <c r="F521" s="1507" t="s">
        <v>876</v>
      </c>
      <c r="G521" s="1488" t="s">
        <v>3740</v>
      </c>
      <c r="H521" s="1489">
        <v>35697</v>
      </c>
      <c r="I521" s="1949" t="s">
        <v>11296</v>
      </c>
    </row>
    <row r="522" spans="1:9" s="666" customFormat="1" ht="31.5" customHeight="1" x14ac:dyDescent="0.2">
      <c r="A522" s="1481" t="s">
        <v>11033</v>
      </c>
      <c r="B522" s="1520" t="s">
        <v>11034</v>
      </c>
      <c r="C522" s="1520"/>
      <c r="D522" s="708"/>
      <c r="E522" s="1581" t="s">
        <v>9710</v>
      </c>
      <c r="F522" s="857" t="s">
        <v>876</v>
      </c>
      <c r="G522" s="1488" t="s">
        <v>11035</v>
      </c>
      <c r="H522" s="663">
        <v>45029</v>
      </c>
      <c r="I522" s="691" t="s">
        <v>11296</v>
      </c>
    </row>
    <row r="523" spans="1:9" s="666" customFormat="1" ht="31.5" customHeight="1" x14ac:dyDescent="0.2">
      <c r="A523" s="682" t="s">
        <v>10122</v>
      </c>
      <c r="B523" s="865" t="s">
        <v>10123</v>
      </c>
      <c r="C523" s="865"/>
      <c r="D523" s="1139"/>
      <c r="E523" s="1581" t="s">
        <v>9710</v>
      </c>
      <c r="F523" s="857" t="s">
        <v>876</v>
      </c>
      <c r="G523" s="906" t="s">
        <v>11036</v>
      </c>
      <c r="H523" s="1058">
        <v>45030</v>
      </c>
      <c r="I523" s="907" t="s">
        <v>11296</v>
      </c>
    </row>
    <row r="524" spans="1:9" s="666" customFormat="1" ht="31.5" customHeight="1" thickBot="1" x14ac:dyDescent="0.25">
      <c r="A524" s="1496" t="s">
        <v>9456</v>
      </c>
      <c r="B524" s="1150" t="s">
        <v>9457</v>
      </c>
      <c r="C524" s="1150"/>
      <c r="D524" s="835"/>
      <c r="E524" s="1151" t="s">
        <v>9710</v>
      </c>
      <c r="F524" s="1009" t="s">
        <v>876</v>
      </c>
      <c r="G524" s="1499" t="s">
        <v>9472</v>
      </c>
      <c r="H524" s="1500">
        <v>44676</v>
      </c>
      <c r="I524" s="1951" t="s">
        <v>11296</v>
      </c>
    </row>
    <row r="525" spans="1:9" s="666" customFormat="1" ht="31.5" customHeight="1" thickTop="1" x14ac:dyDescent="0.2">
      <c r="A525" s="1501" t="s">
        <v>7498</v>
      </c>
      <c r="B525" s="1148" t="s">
        <v>7499</v>
      </c>
      <c r="C525" s="1148" t="s">
        <v>9413</v>
      </c>
      <c r="D525" s="859" t="s">
        <v>9413</v>
      </c>
      <c r="E525" s="1175" t="s">
        <v>4130</v>
      </c>
      <c r="F525" s="842" t="s">
        <v>919</v>
      </c>
      <c r="G525" s="1508" t="s">
        <v>9124</v>
      </c>
      <c r="H525" s="1509">
        <v>44442</v>
      </c>
      <c r="I525" s="1953" t="s">
        <v>11296</v>
      </c>
    </row>
    <row r="526" spans="1:9" s="666" customFormat="1" ht="31.5" customHeight="1" x14ac:dyDescent="0.2">
      <c r="A526" s="1481" t="s">
        <v>7496</v>
      </c>
      <c r="B526" s="1482" t="s">
        <v>7497</v>
      </c>
      <c r="C526" s="1482" t="s">
        <v>9413</v>
      </c>
      <c r="D526" s="834" t="s">
        <v>9413</v>
      </c>
      <c r="E526" s="1483" t="s">
        <v>9709</v>
      </c>
      <c r="F526" s="655" t="s">
        <v>919</v>
      </c>
      <c r="G526" s="1488" t="s">
        <v>3741</v>
      </c>
      <c r="H526" s="1489">
        <v>41401</v>
      </c>
      <c r="I526" s="1949" t="s">
        <v>11296</v>
      </c>
    </row>
    <row r="527" spans="1:9" s="666" customFormat="1" ht="31.5" customHeight="1" x14ac:dyDescent="0.2">
      <c r="A527" s="1481" t="s">
        <v>7510</v>
      </c>
      <c r="B527" s="1482" t="s">
        <v>7511</v>
      </c>
      <c r="C527" s="1482" t="s">
        <v>9413</v>
      </c>
      <c r="D527" s="832" t="s">
        <v>9413</v>
      </c>
      <c r="E527" s="1143" t="s">
        <v>9714</v>
      </c>
      <c r="F527" s="655" t="s">
        <v>919</v>
      </c>
      <c r="G527" s="1488" t="s">
        <v>9858</v>
      </c>
      <c r="H527" s="1489">
        <v>44748</v>
      </c>
      <c r="I527" s="1949" t="s">
        <v>11296</v>
      </c>
    </row>
    <row r="528" spans="1:9" s="666" customFormat="1" ht="31.5" customHeight="1" x14ac:dyDescent="0.2">
      <c r="A528" s="1481" t="s">
        <v>7504</v>
      </c>
      <c r="B528" s="1482" t="s">
        <v>7505</v>
      </c>
      <c r="C528" s="1482" t="s">
        <v>9413</v>
      </c>
      <c r="D528" s="662"/>
      <c r="E528" s="1487" t="s">
        <v>9714</v>
      </c>
      <c r="F528" s="655" t="s">
        <v>919</v>
      </c>
      <c r="G528" s="1488" t="s">
        <v>10657</v>
      </c>
      <c r="H528" s="1489">
        <v>44936</v>
      </c>
      <c r="I528" s="1949" t="s">
        <v>11296</v>
      </c>
    </row>
    <row r="529" spans="1:9" s="666" customFormat="1" ht="31.5" customHeight="1" x14ac:dyDescent="0.2">
      <c r="A529" s="1481" t="s">
        <v>7502</v>
      </c>
      <c r="B529" s="1482" t="s">
        <v>7503</v>
      </c>
      <c r="C529" s="1482" t="s">
        <v>9413</v>
      </c>
      <c r="D529" s="662"/>
      <c r="E529" s="1487" t="s">
        <v>9714</v>
      </c>
      <c r="F529" s="655" t="s">
        <v>919</v>
      </c>
      <c r="G529" s="1488" t="s">
        <v>10658</v>
      </c>
      <c r="H529" s="1489">
        <v>44936</v>
      </c>
      <c r="I529" s="1949" t="s">
        <v>11296</v>
      </c>
    </row>
    <row r="530" spans="1:9" s="666" customFormat="1" ht="31.5" customHeight="1" x14ac:dyDescent="0.2">
      <c r="A530" s="1481" t="s">
        <v>5874</v>
      </c>
      <c r="B530" s="1138" t="s">
        <v>5875</v>
      </c>
      <c r="C530" s="1138" t="s">
        <v>44</v>
      </c>
      <c r="D530" s="1156" t="s">
        <v>2277</v>
      </c>
      <c r="E530" s="1494" t="s">
        <v>10176</v>
      </c>
      <c r="F530" s="1512" t="s">
        <v>919</v>
      </c>
      <c r="G530" s="877" t="s">
        <v>4757</v>
      </c>
      <c r="H530" s="963">
        <v>44319</v>
      </c>
      <c r="I530" s="878" t="s">
        <v>11296</v>
      </c>
    </row>
    <row r="531" spans="1:9" s="666" customFormat="1" ht="31.5" customHeight="1" x14ac:dyDescent="0.2">
      <c r="A531" s="1481" t="s">
        <v>5066</v>
      </c>
      <c r="B531" s="1138" t="s">
        <v>5067</v>
      </c>
      <c r="C531" s="1138" t="s">
        <v>44</v>
      </c>
      <c r="D531" s="1147" t="s">
        <v>2277</v>
      </c>
      <c r="E531" s="1494" t="s">
        <v>10176</v>
      </c>
      <c r="F531" s="1512" t="s">
        <v>919</v>
      </c>
      <c r="G531" s="950" t="s">
        <v>4619</v>
      </c>
      <c r="H531" s="1391">
        <v>44092</v>
      </c>
      <c r="I531" s="951" t="s">
        <v>11296</v>
      </c>
    </row>
    <row r="532" spans="1:9" s="666" customFormat="1" ht="31.5" customHeight="1" x14ac:dyDescent="0.2">
      <c r="A532" s="1481" t="s">
        <v>9716</v>
      </c>
      <c r="B532" s="1510" t="s">
        <v>9717</v>
      </c>
      <c r="C532" s="1609"/>
      <c r="D532" s="1608"/>
      <c r="E532" s="1487" t="s">
        <v>9710</v>
      </c>
      <c r="F532" s="1512" t="s">
        <v>919</v>
      </c>
      <c r="G532" s="1488" t="s">
        <v>10659</v>
      </c>
      <c r="H532" s="1489">
        <v>44936</v>
      </c>
      <c r="I532" s="1949" t="s">
        <v>11296</v>
      </c>
    </row>
    <row r="533" spans="1:9" s="666" customFormat="1" ht="31.5" customHeight="1" x14ac:dyDescent="0.2">
      <c r="A533" s="1481" t="s">
        <v>7508</v>
      </c>
      <c r="B533" s="1604" t="s">
        <v>7509</v>
      </c>
      <c r="C533" s="1604" t="s">
        <v>9413</v>
      </c>
      <c r="D533" s="661"/>
      <c r="E533" s="1487" t="s">
        <v>9710</v>
      </c>
      <c r="F533" s="655" t="s">
        <v>919</v>
      </c>
      <c r="G533" s="1488" t="s">
        <v>10660</v>
      </c>
      <c r="H533" s="1489">
        <v>44936</v>
      </c>
      <c r="I533" s="1949" t="s">
        <v>11296</v>
      </c>
    </row>
    <row r="534" spans="1:9" s="666" customFormat="1" ht="31.5" customHeight="1" thickBot="1" x14ac:dyDescent="0.25">
      <c r="A534" s="1496" t="s">
        <v>7506</v>
      </c>
      <c r="B534" s="1497" t="s">
        <v>7507</v>
      </c>
      <c r="C534" s="1497" t="s">
        <v>9413</v>
      </c>
      <c r="D534" s="696" t="s">
        <v>9413</v>
      </c>
      <c r="E534" s="1610" t="s">
        <v>9710</v>
      </c>
      <c r="F534" s="695" t="s">
        <v>919</v>
      </c>
      <c r="G534" s="1499" t="s">
        <v>10504</v>
      </c>
      <c r="H534" s="1500">
        <v>44875</v>
      </c>
      <c r="I534" s="1951" t="s">
        <v>11296</v>
      </c>
    </row>
    <row r="535" spans="1:9" s="666" customFormat="1" ht="31.5" customHeight="1" thickTop="1" x14ac:dyDescent="0.2">
      <c r="A535" s="1501" t="s">
        <v>7516</v>
      </c>
      <c r="B535" s="1571" t="s">
        <v>7517</v>
      </c>
      <c r="C535" s="1571" t="s">
        <v>9413</v>
      </c>
      <c r="D535" s="831" t="s">
        <v>9413</v>
      </c>
      <c r="E535" s="1175" t="s">
        <v>4130</v>
      </c>
      <c r="F535" s="1526" t="s">
        <v>933</v>
      </c>
      <c r="G535" s="1508" t="s">
        <v>9860</v>
      </c>
      <c r="H535" s="1509">
        <v>44792</v>
      </c>
      <c r="I535" s="1953" t="s">
        <v>11296</v>
      </c>
    </row>
    <row r="536" spans="1:9" s="666" customFormat="1" ht="31.5" customHeight="1" x14ac:dyDescent="0.2">
      <c r="A536" s="1481" t="s">
        <v>7512</v>
      </c>
      <c r="B536" s="1482" t="s">
        <v>7513</v>
      </c>
      <c r="C536" s="1482" t="s">
        <v>44</v>
      </c>
      <c r="D536" s="832" t="s">
        <v>2277</v>
      </c>
      <c r="E536" s="1487" t="s">
        <v>9709</v>
      </c>
      <c r="F536" s="655" t="s">
        <v>933</v>
      </c>
      <c r="G536" s="690" t="s">
        <v>9859</v>
      </c>
      <c r="H536" s="663">
        <v>38807</v>
      </c>
      <c r="I536" s="691" t="s">
        <v>11296</v>
      </c>
    </row>
    <row r="537" spans="1:9" s="666" customFormat="1" ht="31.5" customHeight="1" x14ac:dyDescent="0.2">
      <c r="A537" s="1481" t="s">
        <v>7514</v>
      </c>
      <c r="B537" s="1482" t="s">
        <v>7515</v>
      </c>
      <c r="C537" s="1482" t="s">
        <v>9413</v>
      </c>
      <c r="D537" s="834" t="s">
        <v>9413</v>
      </c>
      <c r="E537" s="1483" t="s">
        <v>474</v>
      </c>
      <c r="F537" s="1507" t="s">
        <v>933</v>
      </c>
      <c r="G537" s="1488" t="s">
        <v>9860</v>
      </c>
      <c r="H537" s="1489">
        <v>44792</v>
      </c>
      <c r="I537" s="1949" t="s">
        <v>11296</v>
      </c>
    </row>
    <row r="538" spans="1:9" s="666" customFormat="1" ht="31.5" customHeight="1" x14ac:dyDescent="0.2">
      <c r="A538" s="1481" t="s">
        <v>7518</v>
      </c>
      <c r="B538" s="1482" t="s">
        <v>10181</v>
      </c>
      <c r="C538" s="1482" t="s">
        <v>9413</v>
      </c>
      <c r="D538" s="834" t="s">
        <v>9413</v>
      </c>
      <c r="E538" s="1483" t="s">
        <v>474</v>
      </c>
      <c r="F538" s="1507" t="s">
        <v>933</v>
      </c>
      <c r="G538" s="1488" t="s">
        <v>3330</v>
      </c>
      <c r="H538" s="1489">
        <v>42076</v>
      </c>
      <c r="I538" s="1949" t="s">
        <v>11296</v>
      </c>
    </row>
    <row r="539" spans="1:9" s="666" customFormat="1" ht="31.5" customHeight="1" x14ac:dyDescent="0.2">
      <c r="A539" s="1481" t="s">
        <v>7519</v>
      </c>
      <c r="B539" s="1482" t="s">
        <v>7520</v>
      </c>
      <c r="C539" s="1482" t="s">
        <v>9413</v>
      </c>
      <c r="D539" s="834" t="s">
        <v>9413</v>
      </c>
      <c r="E539" s="1483" t="s">
        <v>474</v>
      </c>
      <c r="F539" s="1507" t="s">
        <v>933</v>
      </c>
      <c r="G539" s="1488" t="s">
        <v>3742</v>
      </c>
      <c r="H539" s="1489">
        <v>41673</v>
      </c>
      <c r="I539" s="1949" t="s">
        <v>11296</v>
      </c>
    </row>
    <row r="540" spans="1:9" s="666" customFormat="1" ht="31.5" customHeight="1" x14ac:dyDescent="0.2">
      <c r="A540" s="1481" t="s">
        <v>7870</v>
      </c>
      <c r="B540" s="1138" t="s">
        <v>7871</v>
      </c>
      <c r="C540" s="1138" t="s">
        <v>44</v>
      </c>
      <c r="D540" s="834" t="s">
        <v>2277</v>
      </c>
      <c r="E540" s="1494" t="s">
        <v>10176</v>
      </c>
      <c r="F540" s="1507" t="s">
        <v>933</v>
      </c>
      <c r="G540" s="1488" t="s">
        <v>3667</v>
      </c>
      <c r="H540" s="1489">
        <v>39182</v>
      </c>
      <c r="I540" s="1949" t="s">
        <v>11296</v>
      </c>
    </row>
    <row r="541" spans="1:9" s="666" customFormat="1" ht="31.5" customHeight="1" x14ac:dyDescent="0.2">
      <c r="A541" s="1481" t="s">
        <v>11309</v>
      </c>
      <c r="B541" s="1138" t="s">
        <v>11310</v>
      </c>
      <c r="C541" s="1138" t="s">
        <v>11393</v>
      </c>
      <c r="D541" s="832"/>
      <c r="E541" s="1143" t="s">
        <v>10176</v>
      </c>
      <c r="F541" s="1507" t="s">
        <v>933</v>
      </c>
      <c r="G541" s="1488" t="s">
        <v>11355</v>
      </c>
      <c r="H541" s="1489">
        <v>45125</v>
      </c>
      <c r="I541" s="1949" t="s">
        <v>11296</v>
      </c>
    </row>
    <row r="542" spans="1:9" s="666" customFormat="1" ht="31.5" customHeight="1" x14ac:dyDescent="0.2">
      <c r="A542" s="1481" t="s">
        <v>7521</v>
      </c>
      <c r="B542" s="1482" t="s">
        <v>7522</v>
      </c>
      <c r="C542" s="1482"/>
      <c r="D542" s="834" t="s">
        <v>9413</v>
      </c>
      <c r="E542" s="1483" t="s">
        <v>9710</v>
      </c>
      <c r="F542" s="1507" t="s">
        <v>933</v>
      </c>
      <c r="G542" s="1488" t="s">
        <v>3743</v>
      </c>
      <c r="H542" s="1489">
        <v>40927</v>
      </c>
      <c r="I542" s="1949" t="s">
        <v>11296</v>
      </c>
    </row>
    <row r="543" spans="1:9" s="666" customFormat="1" ht="31.5" customHeight="1" x14ac:dyDescent="0.2">
      <c r="A543" s="1481" t="s">
        <v>7523</v>
      </c>
      <c r="B543" s="1482" t="s">
        <v>7524</v>
      </c>
      <c r="C543" s="1482"/>
      <c r="D543" s="834" t="s">
        <v>9413</v>
      </c>
      <c r="E543" s="1483" t="s">
        <v>9710</v>
      </c>
      <c r="F543" s="1507" t="s">
        <v>933</v>
      </c>
      <c r="G543" s="1488" t="s">
        <v>3744</v>
      </c>
      <c r="H543" s="1489">
        <v>41054</v>
      </c>
      <c r="I543" s="1949" t="s">
        <v>11296</v>
      </c>
    </row>
    <row r="544" spans="1:9" s="666" customFormat="1" ht="31.5" customHeight="1" x14ac:dyDescent="0.2">
      <c r="A544" s="1481" t="s">
        <v>11311</v>
      </c>
      <c r="B544" s="1482" t="s">
        <v>9249</v>
      </c>
      <c r="C544" s="1482"/>
      <c r="D544" s="834" t="s">
        <v>9413</v>
      </c>
      <c r="E544" s="1483" t="s">
        <v>9710</v>
      </c>
      <c r="F544" s="1507" t="s">
        <v>933</v>
      </c>
      <c r="G544" s="1488" t="s">
        <v>9250</v>
      </c>
      <c r="H544" s="1489">
        <v>44516</v>
      </c>
      <c r="I544" s="1949" t="s">
        <v>11296</v>
      </c>
    </row>
    <row r="545" spans="1:9" s="666" customFormat="1" ht="31.5" customHeight="1" x14ac:dyDescent="0.2">
      <c r="A545" s="1485" t="s">
        <v>5362</v>
      </c>
      <c r="B545" s="1142" t="s">
        <v>5363</v>
      </c>
      <c r="C545" s="1142" t="s">
        <v>44</v>
      </c>
      <c r="D545" s="837" t="s">
        <v>2277</v>
      </c>
      <c r="E545" s="853"/>
      <c r="F545" s="1507" t="s">
        <v>933</v>
      </c>
      <c r="G545" s="867" t="s">
        <v>4790</v>
      </c>
      <c r="H545" s="1385">
        <v>44348</v>
      </c>
      <c r="I545" s="868" t="s">
        <v>11296</v>
      </c>
    </row>
    <row r="546" spans="1:9" s="666" customFormat="1" ht="31.5" customHeight="1" thickBot="1" x14ac:dyDescent="0.25">
      <c r="A546" s="1513" t="s">
        <v>5512</v>
      </c>
      <c r="B546" s="1176" t="s">
        <v>5513</v>
      </c>
      <c r="C546" s="1176" t="s">
        <v>44</v>
      </c>
      <c r="D546" s="1177" t="s">
        <v>2277</v>
      </c>
      <c r="E546" s="1178"/>
      <c r="F546" s="1570" t="s">
        <v>933</v>
      </c>
      <c r="G546" s="869" t="s">
        <v>4639</v>
      </c>
      <c r="H546" s="1109">
        <v>44092</v>
      </c>
      <c r="I546" s="870" t="s">
        <v>11296</v>
      </c>
    </row>
    <row r="547" spans="1:9" s="666" customFormat="1" ht="31.5" customHeight="1" thickTop="1" x14ac:dyDescent="0.2">
      <c r="A547" s="1485" t="s">
        <v>7533</v>
      </c>
      <c r="B547" s="1142" t="s">
        <v>7534</v>
      </c>
      <c r="C547" s="1142" t="s">
        <v>9413</v>
      </c>
      <c r="D547" s="837" t="s">
        <v>9413</v>
      </c>
      <c r="E547" s="1158" t="s">
        <v>4130</v>
      </c>
      <c r="F547" s="856" t="s">
        <v>970</v>
      </c>
      <c r="G547" s="1490" t="s">
        <v>10320</v>
      </c>
      <c r="H547" s="1491">
        <v>44861</v>
      </c>
      <c r="I547" s="1950" t="s">
        <v>11296</v>
      </c>
    </row>
    <row r="548" spans="1:9" s="666" customFormat="1" ht="31.5" customHeight="1" x14ac:dyDescent="0.2">
      <c r="A548" s="1481" t="s">
        <v>7529</v>
      </c>
      <c r="B548" s="1611" t="s">
        <v>7530</v>
      </c>
      <c r="C548" s="1611" t="s">
        <v>44</v>
      </c>
      <c r="D548" s="834" t="s">
        <v>2277</v>
      </c>
      <c r="E548" s="1141" t="s">
        <v>9709</v>
      </c>
      <c r="F548" s="655" t="s">
        <v>970</v>
      </c>
      <c r="G548" s="690" t="s">
        <v>3746</v>
      </c>
      <c r="H548" s="663">
        <v>41785</v>
      </c>
      <c r="I548" s="691" t="s">
        <v>11296</v>
      </c>
    </row>
    <row r="549" spans="1:9" s="666" customFormat="1" ht="31.5" customHeight="1" x14ac:dyDescent="0.2">
      <c r="A549" s="1481" t="s">
        <v>7531</v>
      </c>
      <c r="B549" s="1207" t="s">
        <v>7532</v>
      </c>
      <c r="C549" s="1207" t="s">
        <v>9413</v>
      </c>
      <c r="D549" s="834" t="s">
        <v>9413</v>
      </c>
      <c r="E549" s="1141" t="s">
        <v>474</v>
      </c>
      <c r="F549" s="857" t="s">
        <v>970</v>
      </c>
      <c r="G549" s="690" t="s">
        <v>10320</v>
      </c>
      <c r="H549" s="663">
        <v>44861</v>
      </c>
      <c r="I549" s="691" t="s">
        <v>11296</v>
      </c>
    </row>
    <row r="550" spans="1:9" s="666" customFormat="1" ht="31.5" customHeight="1" x14ac:dyDescent="0.2">
      <c r="A550" s="1481" t="s">
        <v>9366</v>
      </c>
      <c r="B550" s="1482" t="s">
        <v>9367</v>
      </c>
      <c r="C550" s="1482" t="s">
        <v>9413</v>
      </c>
      <c r="D550" s="834" t="s">
        <v>9413</v>
      </c>
      <c r="E550" s="1141" t="s">
        <v>474</v>
      </c>
      <c r="F550" s="1507" t="s">
        <v>970</v>
      </c>
      <c r="G550" s="1488" t="s">
        <v>9368</v>
      </c>
      <c r="H550" s="1489">
        <v>44627</v>
      </c>
      <c r="I550" s="1949" t="s">
        <v>11296</v>
      </c>
    </row>
    <row r="551" spans="1:9" s="666" customFormat="1" ht="31.5" customHeight="1" x14ac:dyDescent="0.2">
      <c r="A551" s="1481" t="s">
        <v>9355</v>
      </c>
      <c r="B551" s="1138" t="s">
        <v>9356</v>
      </c>
      <c r="C551" s="1138" t="s">
        <v>9413</v>
      </c>
      <c r="D551" s="834" t="s">
        <v>9413</v>
      </c>
      <c r="E551" s="1141" t="s">
        <v>474</v>
      </c>
      <c r="F551" s="857" t="s">
        <v>970</v>
      </c>
      <c r="G551" s="1488" t="s">
        <v>10320</v>
      </c>
      <c r="H551" s="1489">
        <v>44861</v>
      </c>
      <c r="I551" s="1949" t="s">
        <v>11296</v>
      </c>
    </row>
    <row r="552" spans="1:9" s="666" customFormat="1" ht="31.5" customHeight="1" x14ac:dyDescent="0.2">
      <c r="A552" s="1481" t="s">
        <v>7539</v>
      </c>
      <c r="B552" s="1482" t="s">
        <v>7540</v>
      </c>
      <c r="C552" s="1482" t="s">
        <v>2468</v>
      </c>
      <c r="D552" s="834" t="s">
        <v>56</v>
      </c>
      <c r="E552" s="1143" t="s">
        <v>10176</v>
      </c>
      <c r="F552" s="1507" t="s">
        <v>970</v>
      </c>
      <c r="G552" s="1488" t="s">
        <v>3747</v>
      </c>
      <c r="H552" s="1489">
        <v>39353</v>
      </c>
      <c r="I552" s="1949" t="s">
        <v>11296</v>
      </c>
    </row>
    <row r="553" spans="1:9" s="666" customFormat="1" ht="31.5" customHeight="1" x14ac:dyDescent="0.2">
      <c r="A553" s="1481" t="s">
        <v>7527</v>
      </c>
      <c r="B553" s="1482" t="s">
        <v>7528</v>
      </c>
      <c r="C553" s="1482" t="s">
        <v>2468</v>
      </c>
      <c r="D553" s="832" t="s">
        <v>56</v>
      </c>
      <c r="E553" s="1143" t="s">
        <v>10176</v>
      </c>
      <c r="F553" s="655" t="s">
        <v>970</v>
      </c>
      <c r="G553" s="690" t="s">
        <v>3745</v>
      </c>
      <c r="H553" s="663">
        <v>39218</v>
      </c>
      <c r="I553" s="691" t="s">
        <v>11296</v>
      </c>
    </row>
    <row r="554" spans="1:9" s="666" customFormat="1" ht="31.5" customHeight="1" x14ac:dyDescent="0.2">
      <c r="A554" s="1481" t="s">
        <v>10407</v>
      </c>
      <c r="B554" s="1482" t="s">
        <v>10408</v>
      </c>
      <c r="C554" s="1482"/>
      <c r="D554" s="661"/>
      <c r="E554" s="1487" t="s">
        <v>9710</v>
      </c>
      <c r="F554" s="655" t="s">
        <v>970</v>
      </c>
      <c r="G554" s="690" t="s">
        <v>10505</v>
      </c>
      <c r="H554" s="663">
        <v>44875</v>
      </c>
      <c r="I554" s="691" t="s">
        <v>11296</v>
      </c>
    </row>
    <row r="555" spans="1:9" s="666" customFormat="1" ht="31.5" customHeight="1" x14ac:dyDescent="0.2">
      <c r="A555" s="1481" t="s">
        <v>10826</v>
      </c>
      <c r="B555" s="1482" t="s">
        <v>10827</v>
      </c>
      <c r="C555" s="1482"/>
      <c r="D555" s="661"/>
      <c r="E555" s="1487" t="s">
        <v>9710</v>
      </c>
      <c r="F555" s="655" t="s">
        <v>970</v>
      </c>
      <c r="G555" s="690" t="s">
        <v>10828</v>
      </c>
      <c r="H555" s="663">
        <v>44974</v>
      </c>
      <c r="I555" s="691" t="s">
        <v>11296</v>
      </c>
    </row>
    <row r="556" spans="1:9" s="666" customFormat="1" ht="31.5" customHeight="1" x14ac:dyDescent="0.2">
      <c r="A556" s="1481" t="s">
        <v>10661</v>
      </c>
      <c r="B556" s="1482" t="s">
        <v>10409</v>
      </c>
      <c r="C556" s="1482"/>
      <c r="D556" s="661"/>
      <c r="E556" s="1487" t="s">
        <v>9710</v>
      </c>
      <c r="F556" s="1507" t="s">
        <v>970</v>
      </c>
      <c r="G556" s="1488" t="s">
        <v>10506</v>
      </c>
      <c r="H556" s="1489">
        <v>44894</v>
      </c>
      <c r="I556" s="1949" t="s">
        <v>11296</v>
      </c>
    </row>
    <row r="557" spans="1:9" s="666" customFormat="1" ht="31.5" customHeight="1" thickBot="1" x14ac:dyDescent="0.25">
      <c r="A557" s="1496" t="s">
        <v>7537</v>
      </c>
      <c r="B557" s="1497" t="s">
        <v>7538</v>
      </c>
      <c r="C557" s="1497" t="s">
        <v>2468</v>
      </c>
      <c r="D557" s="835" t="s">
        <v>2203</v>
      </c>
      <c r="E557" s="1498"/>
      <c r="F557" s="1545" t="s">
        <v>970</v>
      </c>
      <c r="G557" s="1499" t="s">
        <v>9862</v>
      </c>
      <c r="H557" s="1500">
        <v>39433</v>
      </c>
      <c r="I557" s="1951" t="s">
        <v>11296</v>
      </c>
    </row>
    <row r="558" spans="1:9" s="666" customFormat="1" ht="31.5" customHeight="1" thickTop="1" x14ac:dyDescent="0.2">
      <c r="A558" s="1501" t="s">
        <v>7876</v>
      </c>
      <c r="B558" s="1148" t="s">
        <v>7877</v>
      </c>
      <c r="C558" s="1148" t="s">
        <v>9413</v>
      </c>
      <c r="D558" s="831" t="s">
        <v>9413</v>
      </c>
      <c r="E558" s="1149" t="s">
        <v>4130</v>
      </c>
      <c r="F558" s="942" t="s">
        <v>4034</v>
      </c>
      <c r="G558" s="1056" t="s">
        <v>10569</v>
      </c>
      <c r="H558" s="1420">
        <v>44929</v>
      </c>
      <c r="I558" s="1057" t="s">
        <v>11296</v>
      </c>
    </row>
    <row r="559" spans="1:9" s="666" customFormat="1" ht="31.5" customHeight="1" x14ac:dyDescent="0.2">
      <c r="A559" s="1481" t="s">
        <v>7547</v>
      </c>
      <c r="B559" s="1138" t="s">
        <v>7548</v>
      </c>
      <c r="C559" s="1138" t="s">
        <v>9413</v>
      </c>
      <c r="D559" s="834" t="s">
        <v>9413</v>
      </c>
      <c r="E559" s="1141" t="s">
        <v>9709</v>
      </c>
      <c r="F559" s="857" t="s">
        <v>4034</v>
      </c>
      <c r="G559" s="877" t="s">
        <v>10569</v>
      </c>
      <c r="H559" s="963">
        <v>44929</v>
      </c>
      <c r="I559" s="878" t="s">
        <v>11296</v>
      </c>
    </row>
    <row r="560" spans="1:9" s="666" customFormat="1" ht="31.5" customHeight="1" x14ac:dyDescent="0.2">
      <c r="A560" s="1481" t="s">
        <v>7911</v>
      </c>
      <c r="B560" s="1138" t="s">
        <v>4493</v>
      </c>
      <c r="C560" s="1138" t="s">
        <v>9413</v>
      </c>
      <c r="D560" s="834" t="s">
        <v>9413</v>
      </c>
      <c r="E560" s="1141" t="s">
        <v>474</v>
      </c>
      <c r="F560" s="857" t="s">
        <v>4034</v>
      </c>
      <c r="G560" s="877" t="s">
        <v>10569</v>
      </c>
      <c r="H560" s="963">
        <v>44564</v>
      </c>
      <c r="I560" s="878" t="s">
        <v>11296</v>
      </c>
    </row>
    <row r="561" spans="1:9" s="666" customFormat="1" ht="31.5" customHeight="1" x14ac:dyDescent="0.2">
      <c r="A561" s="1481" t="s">
        <v>10829</v>
      </c>
      <c r="B561" s="1138" t="s">
        <v>10830</v>
      </c>
      <c r="C561" s="1138"/>
      <c r="D561" s="832"/>
      <c r="E561" s="1143" t="s">
        <v>474</v>
      </c>
      <c r="F561" s="857" t="s">
        <v>4034</v>
      </c>
      <c r="G561" s="877" t="s">
        <v>10831</v>
      </c>
      <c r="H561" s="963">
        <v>44957</v>
      </c>
      <c r="I561" s="878" t="s">
        <v>11296</v>
      </c>
    </row>
    <row r="562" spans="1:9" s="666" customFormat="1" ht="31.5" customHeight="1" x14ac:dyDescent="0.2">
      <c r="A562" s="1481" t="s">
        <v>10832</v>
      </c>
      <c r="B562" s="1138" t="s">
        <v>10833</v>
      </c>
      <c r="C562" s="1138"/>
      <c r="D562" s="834"/>
      <c r="E562" s="1141" t="s">
        <v>474</v>
      </c>
      <c r="F562" s="1507" t="s">
        <v>4034</v>
      </c>
      <c r="G562" s="877" t="s">
        <v>10834</v>
      </c>
      <c r="H562" s="663">
        <v>44960</v>
      </c>
      <c r="I562" s="691" t="s">
        <v>11296</v>
      </c>
    </row>
    <row r="563" spans="1:9" s="666" customFormat="1" ht="31.5" customHeight="1" x14ac:dyDescent="0.2">
      <c r="A563" s="1481" t="s">
        <v>8651</v>
      </c>
      <c r="B563" s="1482" t="s">
        <v>8652</v>
      </c>
      <c r="C563" s="1482" t="s">
        <v>2468</v>
      </c>
      <c r="D563" s="661" t="s">
        <v>56</v>
      </c>
      <c r="E563" s="1487" t="s">
        <v>10176</v>
      </c>
      <c r="F563" s="655" t="s">
        <v>4034</v>
      </c>
      <c r="G563" s="877" t="s">
        <v>3126</v>
      </c>
      <c r="H563" s="963">
        <v>39232</v>
      </c>
      <c r="I563" s="878" t="s">
        <v>11296</v>
      </c>
    </row>
    <row r="564" spans="1:9" s="666" customFormat="1" ht="31.5" customHeight="1" x14ac:dyDescent="0.2">
      <c r="A564" s="1481" t="s">
        <v>7550</v>
      </c>
      <c r="B564" s="1482" t="s">
        <v>7551</v>
      </c>
      <c r="C564" s="1482" t="s">
        <v>9413</v>
      </c>
      <c r="D564" s="834" t="s">
        <v>9413</v>
      </c>
      <c r="E564" s="1483" t="s">
        <v>9710</v>
      </c>
      <c r="F564" s="1507" t="s">
        <v>4034</v>
      </c>
      <c r="G564" s="877" t="s">
        <v>4035</v>
      </c>
      <c r="H564" s="963">
        <v>42356</v>
      </c>
      <c r="I564" s="878" t="s">
        <v>11296</v>
      </c>
    </row>
    <row r="565" spans="1:9" s="666" customFormat="1" ht="31.5" customHeight="1" x14ac:dyDescent="0.2">
      <c r="A565" s="1481" t="s">
        <v>10836</v>
      </c>
      <c r="B565" s="1482" t="s">
        <v>10837</v>
      </c>
      <c r="C565" s="1482"/>
      <c r="D565" s="661"/>
      <c r="E565" s="1487" t="s">
        <v>9710</v>
      </c>
      <c r="F565" s="1507" t="s">
        <v>4034</v>
      </c>
      <c r="G565" s="877" t="s">
        <v>10838</v>
      </c>
      <c r="H565" s="963">
        <v>44972</v>
      </c>
      <c r="I565" s="878" t="s">
        <v>11296</v>
      </c>
    </row>
    <row r="566" spans="1:9" s="666" customFormat="1" ht="31.5" customHeight="1" thickBot="1" x14ac:dyDescent="0.25">
      <c r="A566" s="1513" t="s">
        <v>7554</v>
      </c>
      <c r="B566" s="1523" t="s">
        <v>7555</v>
      </c>
      <c r="C566" s="1523" t="s">
        <v>2490</v>
      </c>
      <c r="D566" s="862" t="s">
        <v>90</v>
      </c>
      <c r="E566" s="1612"/>
      <c r="F566" s="1570" t="s">
        <v>4034</v>
      </c>
      <c r="G566" s="1517" t="s">
        <v>3784</v>
      </c>
      <c r="H566" s="1518">
        <v>35633</v>
      </c>
      <c r="I566" s="1954" t="s">
        <v>11296</v>
      </c>
    </row>
    <row r="567" spans="1:9" s="666" customFormat="1" ht="31.5" customHeight="1" thickTop="1" x14ac:dyDescent="0.2">
      <c r="A567" s="1485" t="s">
        <v>7558</v>
      </c>
      <c r="B567" s="1142" t="s">
        <v>7559</v>
      </c>
      <c r="C567" s="1142" t="s">
        <v>44</v>
      </c>
      <c r="D567" s="837" t="s">
        <v>2277</v>
      </c>
      <c r="E567" s="1588" t="s">
        <v>4130</v>
      </c>
      <c r="F567" s="856" t="s">
        <v>4714</v>
      </c>
      <c r="G567" s="1490" t="s">
        <v>9864</v>
      </c>
      <c r="H567" s="1491">
        <v>39189</v>
      </c>
      <c r="I567" s="1950" t="s">
        <v>11296</v>
      </c>
    </row>
    <row r="568" spans="1:9" s="666" customFormat="1" ht="31.5" customHeight="1" x14ac:dyDescent="0.2">
      <c r="A568" s="1481" t="s">
        <v>7556</v>
      </c>
      <c r="B568" s="1138" t="s">
        <v>7557</v>
      </c>
      <c r="C568" s="1138" t="s">
        <v>9413</v>
      </c>
      <c r="D568" s="834" t="s">
        <v>9413</v>
      </c>
      <c r="E568" s="1483" t="s">
        <v>9709</v>
      </c>
      <c r="F568" s="857" t="s">
        <v>4714</v>
      </c>
      <c r="G568" s="1488" t="s">
        <v>4716</v>
      </c>
      <c r="H568" s="1489">
        <v>44298</v>
      </c>
      <c r="I568" s="1949" t="s">
        <v>11296</v>
      </c>
    </row>
    <row r="569" spans="1:9" s="666" customFormat="1" ht="31.5" customHeight="1" x14ac:dyDescent="0.2">
      <c r="A569" s="1481" t="s">
        <v>7562</v>
      </c>
      <c r="B569" s="1138" t="s">
        <v>7563</v>
      </c>
      <c r="C569" s="1138" t="s">
        <v>9413</v>
      </c>
      <c r="D569" s="834" t="s">
        <v>9413</v>
      </c>
      <c r="E569" s="1487" t="s">
        <v>474</v>
      </c>
      <c r="F569" s="857" t="s">
        <v>4714</v>
      </c>
      <c r="G569" s="1488" t="s">
        <v>10839</v>
      </c>
      <c r="H569" s="663">
        <v>44964</v>
      </c>
      <c r="I569" s="691" t="s">
        <v>11296</v>
      </c>
    </row>
    <row r="570" spans="1:9" s="666" customFormat="1" ht="31.5" customHeight="1" x14ac:dyDescent="0.2">
      <c r="A570" s="1481" t="s">
        <v>7560</v>
      </c>
      <c r="B570" s="1138" t="s">
        <v>7561</v>
      </c>
      <c r="C570" s="1138" t="s">
        <v>9413</v>
      </c>
      <c r="D570" s="834" t="s">
        <v>9413</v>
      </c>
      <c r="E570" s="1487" t="s">
        <v>474</v>
      </c>
      <c r="F570" s="857" t="s">
        <v>4714</v>
      </c>
      <c r="G570" s="1488" t="s">
        <v>4717</v>
      </c>
      <c r="H570" s="1489">
        <v>44295</v>
      </c>
      <c r="I570" s="1949" t="s">
        <v>11296</v>
      </c>
    </row>
    <row r="571" spans="1:9" s="666" customFormat="1" ht="31.5" customHeight="1" x14ac:dyDescent="0.2">
      <c r="A571" s="1519" t="s">
        <v>7566</v>
      </c>
      <c r="B571" s="1170" t="s">
        <v>7567</v>
      </c>
      <c r="C571" s="1170" t="s">
        <v>9413</v>
      </c>
      <c r="D571" s="852" t="s">
        <v>9413</v>
      </c>
      <c r="E571" s="1171" t="s">
        <v>474</v>
      </c>
      <c r="F571" s="858" t="s">
        <v>4714</v>
      </c>
      <c r="G571" s="1528" t="s">
        <v>10162</v>
      </c>
      <c r="H571" s="1398">
        <v>44819</v>
      </c>
      <c r="I571" s="977" t="s">
        <v>11296</v>
      </c>
    </row>
    <row r="572" spans="1:9" s="666" customFormat="1" ht="31.5" customHeight="1" x14ac:dyDescent="0.2">
      <c r="A572" s="1481" t="s">
        <v>7468</v>
      </c>
      <c r="B572" s="1482" t="s">
        <v>7469</v>
      </c>
      <c r="C572" s="1482" t="s">
        <v>44</v>
      </c>
      <c r="D572" s="834" t="s">
        <v>2277</v>
      </c>
      <c r="E572" s="1487" t="s">
        <v>10176</v>
      </c>
      <c r="F572" s="858" t="s">
        <v>4714</v>
      </c>
      <c r="G572" s="1488" t="s">
        <v>3734</v>
      </c>
      <c r="H572" s="1489">
        <v>41610</v>
      </c>
      <c r="I572" s="1949" t="s">
        <v>11296</v>
      </c>
    </row>
    <row r="573" spans="1:9" s="666" customFormat="1" ht="31.5" customHeight="1" x14ac:dyDescent="0.2">
      <c r="A573" s="1481" t="s">
        <v>7379</v>
      </c>
      <c r="B573" s="1482" t="s">
        <v>7380</v>
      </c>
      <c r="C573" s="1482" t="s">
        <v>44</v>
      </c>
      <c r="D573" s="834" t="s">
        <v>2277</v>
      </c>
      <c r="E573" s="1487" t="s">
        <v>10176</v>
      </c>
      <c r="F573" s="858" t="s">
        <v>4714</v>
      </c>
      <c r="G573" s="950" t="s">
        <v>3174</v>
      </c>
      <c r="H573" s="1391">
        <v>39223</v>
      </c>
      <c r="I573" s="951" t="s">
        <v>11296</v>
      </c>
    </row>
    <row r="574" spans="1:9" s="666" customFormat="1" ht="31.5" customHeight="1" x14ac:dyDescent="0.2">
      <c r="A574" s="1481" t="s">
        <v>7572</v>
      </c>
      <c r="B574" s="1138" t="s">
        <v>7573</v>
      </c>
      <c r="C574" s="1138" t="s">
        <v>9413</v>
      </c>
      <c r="D574" s="834" t="s">
        <v>9413</v>
      </c>
      <c r="E574" s="1143" t="s">
        <v>9710</v>
      </c>
      <c r="F574" s="857" t="s">
        <v>4714</v>
      </c>
      <c r="G574" s="1488" t="s">
        <v>10163</v>
      </c>
      <c r="H574" s="1489">
        <v>44819</v>
      </c>
      <c r="I574" s="1949" t="s">
        <v>11296</v>
      </c>
    </row>
    <row r="575" spans="1:9" s="666" customFormat="1" ht="31.5" customHeight="1" thickBot="1" x14ac:dyDescent="0.25">
      <c r="A575" s="1496" t="s">
        <v>7564</v>
      </c>
      <c r="B575" s="1150" t="s">
        <v>7565</v>
      </c>
      <c r="C575" s="1150" t="s">
        <v>9413</v>
      </c>
      <c r="D575" s="835" t="s">
        <v>9413</v>
      </c>
      <c r="E575" s="1151" t="s">
        <v>9710</v>
      </c>
      <c r="F575" s="1009" t="s">
        <v>4714</v>
      </c>
      <c r="G575" s="1499" t="s">
        <v>4718</v>
      </c>
      <c r="H575" s="1500">
        <v>44301</v>
      </c>
      <c r="I575" s="1951" t="s">
        <v>11296</v>
      </c>
    </row>
    <row r="576" spans="1:9" s="666" customFormat="1" ht="31.5" customHeight="1" thickTop="1" x14ac:dyDescent="0.2">
      <c r="A576" s="1501" t="s">
        <v>5160</v>
      </c>
      <c r="B576" s="1148" t="s">
        <v>5161</v>
      </c>
      <c r="C576" s="1148" t="s">
        <v>44</v>
      </c>
      <c r="D576" s="1155" t="s">
        <v>2277</v>
      </c>
      <c r="E576" s="1149" t="s">
        <v>4130</v>
      </c>
      <c r="F576" s="942" t="s">
        <v>10662</v>
      </c>
      <c r="G576" s="844" t="s">
        <v>2949</v>
      </c>
      <c r="H576" s="1384">
        <v>42073</v>
      </c>
      <c r="I576" s="845" t="s">
        <v>11296</v>
      </c>
    </row>
    <row r="577" spans="1:9" s="666" customFormat="1" ht="31.5" customHeight="1" x14ac:dyDescent="0.2">
      <c r="A577" s="1481" t="s">
        <v>10663</v>
      </c>
      <c r="B577" s="1482" t="s">
        <v>10664</v>
      </c>
      <c r="C577" s="1482"/>
      <c r="D577" s="1484"/>
      <c r="E577" s="1487" t="s">
        <v>9709</v>
      </c>
      <c r="F577" s="655" t="s">
        <v>10662</v>
      </c>
      <c r="G577" s="690" t="s">
        <v>10665</v>
      </c>
      <c r="H577" s="663">
        <v>44937</v>
      </c>
      <c r="I577" s="691" t="s">
        <v>11296</v>
      </c>
    </row>
    <row r="578" spans="1:9" s="666" customFormat="1" ht="31.5" customHeight="1" x14ac:dyDescent="0.2">
      <c r="A578" s="1481" t="s">
        <v>5212</v>
      </c>
      <c r="B578" s="1482" t="s">
        <v>5213</v>
      </c>
      <c r="C578" s="1482" t="s">
        <v>44</v>
      </c>
      <c r="D578" s="1156" t="s">
        <v>2277</v>
      </c>
      <c r="E578" s="1143" t="s">
        <v>474</v>
      </c>
      <c r="F578" s="857" t="s">
        <v>10662</v>
      </c>
      <c r="G578" s="877" t="s">
        <v>2946</v>
      </c>
      <c r="H578" s="963">
        <v>39189</v>
      </c>
      <c r="I578" s="878" t="s">
        <v>11296</v>
      </c>
    </row>
    <row r="579" spans="1:9" s="666" customFormat="1" ht="31.5" customHeight="1" x14ac:dyDescent="0.2">
      <c r="A579" s="1481" t="s">
        <v>10666</v>
      </c>
      <c r="B579" s="1482" t="s">
        <v>10667</v>
      </c>
      <c r="C579" s="1482"/>
      <c r="D579" s="1484"/>
      <c r="E579" s="1487" t="s">
        <v>474</v>
      </c>
      <c r="F579" s="857" t="s">
        <v>10662</v>
      </c>
      <c r="G579" s="877" t="s">
        <v>10668</v>
      </c>
      <c r="H579" s="963">
        <v>44932</v>
      </c>
      <c r="I579" s="878" t="s">
        <v>11296</v>
      </c>
    </row>
    <row r="580" spans="1:9" s="666" customFormat="1" ht="31.5" customHeight="1" x14ac:dyDescent="0.2">
      <c r="A580" s="1481" t="s">
        <v>9357</v>
      </c>
      <c r="B580" s="1138" t="s">
        <v>9305</v>
      </c>
      <c r="C580" s="1143"/>
      <c r="D580" s="832" t="s">
        <v>9413</v>
      </c>
      <c r="E580" s="1487" t="s">
        <v>474</v>
      </c>
      <c r="F580" s="857" t="s">
        <v>10662</v>
      </c>
      <c r="G580" s="963" t="s">
        <v>10916</v>
      </c>
      <c r="H580" s="663">
        <v>45014</v>
      </c>
      <c r="I580" s="691" t="s">
        <v>11296</v>
      </c>
    </row>
    <row r="581" spans="1:9" s="666" customFormat="1" ht="31.5" customHeight="1" x14ac:dyDescent="0.2">
      <c r="A581" s="1481" t="s">
        <v>5210</v>
      </c>
      <c r="B581" s="1482" t="s">
        <v>5211</v>
      </c>
      <c r="C581" s="1482" t="s">
        <v>2468</v>
      </c>
      <c r="D581" s="1162" t="s">
        <v>56</v>
      </c>
      <c r="E581" s="1191" t="s">
        <v>10176</v>
      </c>
      <c r="F581" s="857" t="s">
        <v>10662</v>
      </c>
      <c r="G581" s="950" t="s">
        <v>2945</v>
      </c>
      <c r="H581" s="1391">
        <v>39213</v>
      </c>
      <c r="I581" s="951" t="s">
        <v>11296</v>
      </c>
    </row>
    <row r="582" spans="1:9" s="666" customFormat="1" ht="31.5" customHeight="1" x14ac:dyDescent="0.2">
      <c r="A582" s="1481" t="s">
        <v>5208</v>
      </c>
      <c r="B582" s="1482" t="s">
        <v>5209</v>
      </c>
      <c r="C582" s="1482" t="s">
        <v>2468</v>
      </c>
      <c r="D582" s="1162" t="s">
        <v>56</v>
      </c>
      <c r="E582" s="1191" t="s">
        <v>10176</v>
      </c>
      <c r="F582" s="857" t="s">
        <v>10662</v>
      </c>
      <c r="G582" s="950" t="s">
        <v>2944</v>
      </c>
      <c r="H582" s="1391">
        <v>39218</v>
      </c>
      <c r="I582" s="951" t="s">
        <v>11296</v>
      </c>
    </row>
    <row r="583" spans="1:9" s="666" customFormat="1" ht="31.5" customHeight="1" x14ac:dyDescent="0.2">
      <c r="A583" s="1481" t="s">
        <v>10917</v>
      </c>
      <c r="B583" s="1482" t="s">
        <v>10918</v>
      </c>
      <c r="C583" s="1487"/>
      <c r="D583" s="661"/>
      <c r="E583" s="656" t="s">
        <v>9710</v>
      </c>
      <c r="F583" s="857" t="s">
        <v>10662</v>
      </c>
      <c r="G583" s="963" t="s">
        <v>10916</v>
      </c>
      <c r="H583" s="663">
        <v>45014</v>
      </c>
      <c r="I583" s="691" t="s">
        <v>11296</v>
      </c>
    </row>
    <row r="584" spans="1:9" s="666" customFormat="1" ht="31.5" customHeight="1" x14ac:dyDescent="0.2">
      <c r="A584" s="1481" t="s">
        <v>10669</v>
      </c>
      <c r="B584" s="1138" t="s">
        <v>10919</v>
      </c>
      <c r="C584" s="1143"/>
      <c r="D584" s="832"/>
      <c r="E584" s="861" t="s">
        <v>9710</v>
      </c>
      <c r="F584" s="857" t="s">
        <v>10662</v>
      </c>
      <c r="G584" s="963" t="s">
        <v>10670</v>
      </c>
      <c r="H584" s="663">
        <v>44953</v>
      </c>
      <c r="I584" s="691" t="s">
        <v>11296</v>
      </c>
    </row>
    <row r="585" spans="1:9" s="666" customFormat="1" ht="31.5" customHeight="1" x14ac:dyDescent="0.2">
      <c r="A585" s="1481" t="s">
        <v>10232</v>
      </c>
      <c r="B585" s="1138" t="s">
        <v>10233</v>
      </c>
      <c r="C585" s="1138"/>
      <c r="D585" s="1162"/>
      <c r="E585" s="861" t="s">
        <v>9710</v>
      </c>
      <c r="F585" s="857" t="s">
        <v>10662</v>
      </c>
      <c r="G585" s="950" t="s">
        <v>10671</v>
      </c>
      <c r="H585" s="1391" t="s">
        <v>10672</v>
      </c>
      <c r="I585" s="951" t="s">
        <v>11296</v>
      </c>
    </row>
    <row r="586" spans="1:9" s="666" customFormat="1" ht="31.5" customHeight="1" x14ac:dyDescent="0.2">
      <c r="A586" s="1481" t="s">
        <v>5214</v>
      </c>
      <c r="B586" s="1138" t="s">
        <v>5215</v>
      </c>
      <c r="C586" s="1138" t="s">
        <v>44</v>
      </c>
      <c r="D586" s="1156" t="s">
        <v>2277</v>
      </c>
      <c r="E586" s="1141"/>
      <c r="F586" s="857" t="s">
        <v>10662</v>
      </c>
      <c r="G586" s="877" t="s">
        <v>4614</v>
      </c>
      <c r="H586" s="963">
        <v>44075</v>
      </c>
      <c r="I586" s="878" t="s">
        <v>11296</v>
      </c>
    </row>
    <row r="587" spans="1:9" s="666" customFormat="1" ht="31.5" customHeight="1" thickBot="1" x14ac:dyDescent="0.25">
      <c r="A587" s="1575" t="s">
        <v>8908</v>
      </c>
      <c r="B587" s="1576" t="s">
        <v>8909</v>
      </c>
      <c r="C587" s="1576" t="s">
        <v>44</v>
      </c>
      <c r="D587" s="1613" t="s">
        <v>2277</v>
      </c>
      <c r="E587" s="1614"/>
      <c r="F587" s="1008" t="s">
        <v>10662</v>
      </c>
      <c r="G587" s="1586" t="s">
        <v>3985</v>
      </c>
      <c r="H587" s="1587">
        <v>39237</v>
      </c>
      <c r="I587" s="1961" t="s">
        <v>11296</v>
      </c>
    </row>
    <row r="588" spans="1:9" s="666" customFormat="1" ht="31.5" customHeight="1" thickTop="1" x14ac:dyDescent="0.2">
      <c r="A588" s="1485" t="s">
        <v>7578</v>
      </c>
      <c r="B588" s="1486" t="s">
        <v>7579</v>
      </c>
      <c r="C588" s="1486" t="s">
        <v>44</v>
      </c>
      <c r="D588" s="837" t="s">
        <v>2277</v>
      </c>
      <c r="E588" s="1588" t="s">
        <v>4130</v>
      </c>
      <c r="F588" s="683" t="s">
        <v>1119</v>
      </c>
      <c r="G588" s="686" t="s">
        <v>3752</v>
      </c>
      <c r="H588" s="692">
        <v>42171</v>
      </c>
      <c r="I588" s="687" t="s">
        <v>11296</v>
      </c>
    </row>
    <row r="589" spans="1:9" s="666" customFormat="1" ht="31.5" customHeight="1" x14ac:dyDescent="0.2">
      <c r="A589" s="1485" t="s">
        <v>7576</v>
      </c>
      <c r="B589" s="1486" t="s">
        <v>7577</v>
      </c>
      <c r="C589" s="1486" t="s">
        <v>9413</v>
      </c>
      <c r="D589" s="837" t="s">
        <v>9413</v>
      </c>
      <c r="E589" s="1588" t="s">
        <v>9709</v>
      </c>
      <c r="F589" s="683" t="s">
        <v>1119</v>
      </c>
      <c r="G589" s="1490" t="s">
        <v>9125</v>
      </c>
      <c r="H589" s="1491">
        <v>43488</v>
      </c>
      <c r="I589" s="1950" t="s">
        <v>11296</v>
      </c>
    </row>
    <row r="590" spans="1:9" s="666" customFormat="1" ht="31.5" customHeight="1" x14ac:dyDescent="0.2">
      <c r="A590" s="1481" t="s">
        <v>7580</v>
      </c>
      <c r="B590" s="1138" t="s">
        <v>7581</v>
      </c>
      <c r="C590" s="1138" t="s">
        <v>9413</v>
      </c>
      <c r="D590" s="832" t="s">
        <v>9413</v>
      </c>
      <c r="E590" s="1143" t="s">
        <v>474</v>
      </c>
      <c r="F590" s="846" t="s">
        <v>1119</v>
      </c>
      <c r="G590" s="690" t="s">
        <v>4487</v>
      </c>
      <c r="H590" s="663">
        <v>44015</v>
      </c>
      <c r="I590" s="691" t="s">
        <v>11296</v>
      </c>
    </row>
    <row r="591" spans="1:9" s="666" customFormat="1" ht="31.5" customHeight="1" x14ac:dyDescent="0.2">
      <c r="A591" s="1481" t="s">
        <v>7582</v>
      </c>
      <c r="B591" s="1482" t="s">
        <v>7583</v>
      </c>
      <c r="C591" s="1482" t="s">
        <v>44</v>
      </c>
      <c r="D591" s="832" t="s">
        <v>2277</v>
      </c>
      <c r="E591" s="1487" t="s">
        <v>474</v>
      </c>
      <c r="F591" s="655" t="s">
        <v>1119</v>
      </c>
      <c r="G591" s="877" t="s">
        <v>3635</v>
      </c>
      <c r="H591" s="963">
        <v>42158</v>
      </c>
      <c r="I591" s="878" t="s">
        <v>11296</v>
      </c>
    </row>
    <row r="592" spans="1:9" s="666" customFormat="1" ht="31.5" customHeight="1" x14ac:dyDescent="0.2">
      <c r="A592" s="1481" t="s">
        <v>7592</v>
      </c>
      <c r="B592" s="1482" t="s">
        <v>7593</v>
      </c>
      <c r="C592" s="1482" t="s">
        <v>44</v>
      </c>
      <c r="D592" s="834" t="s">
        <v>2277</v>
      </c>
      <c r="E592" s="1487" t="s">
        <v>474</v>
      </c>
      <c r="F592" s="655" t="s">
        <v>1119</v>
      </c>
      <c r="G592" s="877" t="s">
        <v>2940</v>
      </c>
      <c r="H592" s="963">
        <v>41759</v>
      </c>
      <c r="I592" s="878" t="s">
        <v>11296</v>
      </c>
    </row>
    <row r="593" spans="1:9" s="666" customFormat="1" ht="31.5" customHeight="1" x14ac:dyDescent="0.2">
      <c r="A593" s="1485" t="s">
        <v>7594</v>
      </c>
      <c r="B593" s="1486" t="s">
        <v>7595</v>
      </c>
      <c r="C593" s="1486" t="s">
        <v>2468</v>
      </c>
      <c r="D593" s="837" t="s">
        <v>2203</v>
      </c>
      <c r="E593" s="1158" t="s">
        <v>10176</v>
      </c>
      <c r="F593" s="683" t="s">
        <v>1119</v>
      </c>
      <c r="G593" s="1490" t="s">
        <v>9865</v>
      </c>
      <c r="H593" s="1491">
        <v>39433</v>
      </c>
      <c r="I593" s="1950" t="s">
        <v>11296</v>
      </c>
    </row>
    <row r="594" spans="1:9" s="666" customFormat="1" ht="31.5" customHeight="1" x14ac:dyDescent="0.2">
      <c r="A594" s="1481" t="s">
        <v>7584</v>
      </c>
      <c r="B594" s="1482" t="s">
        <v>7585</v>
      </c>
      <c r="C594" s="1482" t="s">
        <v>44</v>
      </c>
      <c r="D594" s="832" t="s">
        <v>2277</v>
      </c>
      <c r="E594" s="1143" t="s">
        <v>10176</v>
      </c>
      <c r="F594" s="655" t="s">
        <v>1119</v>
      </c>
      <c r="G594" s="1488" t="s">
        <v>3716</v>
      </c>
      <c r="H594" s="1489">
        <v>42171</v>
      </c>
      <c r="I594" s="1949" t="s">
        <v>11296</v>
      </c>
    </row>
    <row r="595" spans="1:9" s="666" customFormat="1" ht="31.5" customHeight="1" x14ac:dyDescent="0.2">
      <c r="A595" s="1485" t="s">
        <v>7586</v>
      </c>
      <c r="B595" s="1142" t="s">
        <v>7587</v>
      </c>
      <c r="C595" s="1142" t="s">
        <v>9413</v>
      </c>
      <c r="D595" s="834" t="s">
        <v>9413</v>
      </c>
      <c r="E595" s="1141" t="s">
        <v>9710</v>
      </c>
      <c r="F595" s="846" t="s">
        <v>1119</v>
      </c>
      <c r="G595" s="1490" t="s">
        <v>4511</v>
      </c>
      <c r="H595" s="1491">
        <v>44061</v>
      </c>
      <c r="I595" s="1950" t="s">
        <v>11296</v>
      </c>
    </row>
    <row r="596" spans="1:9" s="666" customFormat="1" ht="31.5" customHeight="1" x14ac:dyDescent="0.2">
      <c r="A596" s="1481" t="s">
        <v>7588</v>
      </c>
      <c r="B596" s="1482" t="s">
        <v>7589</v>
      </c>
      <c r="C596" s="1482" t="s">
        <v>9413</v>
      </c>
      <c r="D596" s="834" t="s">
        <v>9413</v>
      </c>
      <c r="E596" s="1483" t="s">
        <v>9710</v>
      </c>
      <c r="F596" s="655" t="s">
        <v>1119</v>
      </c>
      <c r="G596" s="690" t="s">
        <v>4368</v>
      </c>
      <c r="H596" s="663">
        <v>43524</v>
      </c>
      <c r="I596" s="691" t="s">
        <v>11296</v>
      </c>
    </row>
    <row r="597" spans="1:9" s="666" customFormat="1" ht="31.5" customHeight="1" thickBot="1" x14ac:dyDescent="0.25">
      <c r="A597" s="1537" t="s">
        <v>7590</v>
      </c>
      <c r="B597" s="1145" t="s">
        <v>7591</v>
      </c>
      <c r="C597" s="1145" t="s">
        <v>9413</v>
      </c>
      <c r="D597" s="835" t="s">
        <v>9413</v>
      </c>
      <c r="E597" s="1151" t="s">
        <v>9710</v>
      </c>
      <c r="F597" s="973" t="s">
        <v>1119</v>
      </c>
      <c r="G597" s="698" t="s">
        <v>4512</v>
      </c>
      <c r="H597" s="746">
        <v>44061</v>
      </c>
      <c r="I597" s="699" t="s">
        <v>11296</v>
      </c>
    </row>
    <row r="598" spans="1:9" s="666" customFormat="1" ht="31.5" customHeight="1" thickTop="1" x14ac:dyDescent="0.2">
      <c r="A598" s="1501" t="s">
        <v>7600</v>
      </c>
      <c r="B598" s="1571" t="s">
        <v>7601</v>
      </c>
      <c r="C598" s="1571" t="s">
        <v>9413</v>
      </c>
      <c r="D598" s="831" t="s">
        <v>9413</v>
      </c>
      <c r="E598" s="1525" t="s">
        <v>4130</v>
      </c>
      <c r="F598" s="942" t="s">
        <v>4098</v>
      </c>
      <c r="G598" s="1508" t="s">
        <v>4147</v>
      </c>
      <c r="H598" s="1509">
        <v>42962</v>
      </c>
      <c r="I598" s="1953" t="s">
        <v>11296</v>
      </c>
    </row>
    <row r="599" spans="1:9" s="666" customFormat="1" ht="31.5" customHeight="1" x14ac:dyDescent="0.2">
      <c r="A599" s="1481" t="s">
        <v>7598</v>
      </c>
      <c r="B599" s="1482" t="s">
        <v>7599</v>
      </c>
      <c r="C599" s="1482" t="s">
        <v>44</v>
      </c>
      <c r="D599" s="834" t="s">
        <v>2277</v>
      </c>
      <c r="E599" s="1483" t="s">
        <v>9709</v>
      </c>
      <c r="F599" s="857" t="s">
        <v>4098</v>
      </c>
      <c r="G599" s="690" t="s">
        <v>3735</v>
      </c>
      <c r="H599" s="663">
        <v>41759</v>
      </c>
      <c r="I599" s="691" t="s">
        <v>11296</v>
      </c>
    </row>
    <row r="600" spans="1:9" s="666" customFormat="1" ht="31.5" customHeight="1" x14ac:dyDescent="0.2">
      <c r="A600" s="1481" t="s">
        <v>7602</v>
      </c>
      <c r="B600" s="1482" t="s">
        <v>7603</v>
      </c>
      <c r="C600" s="1482" t="s">
        <v>9413</v>
      </c>
      <c r="D600" s="832" t="s">
        <v>9413</v>
      </c>
      <c r="E600" s="1487" t="s">
        <v>474</v>
      </c>
      <c r="F600" s="857" t="s">
        <v>4098</v>
      </c>
      <c r="G600" s="1488" t="s">
        <v>4107</v>
      </c>
      <c r="H600" s="1489">
        <v>42815</v>
      </c>
      <c r="I600" s="1949" t="s">
        <v>11296</v>
      </c>
    </row>
    <row r="601" spans="1:9" s="666" customFormat="1" ht="31.5" customHeight="1" x14ac:dyDescent="0.2">
      <c r="A601" s="1481" t="s">
        <v>7604</v>
      </c>
      <c r="B601" s="1482" t="s">
        <v>7605</v>
      </c>
      <c r="C601" s="1482" t="s">
        <v>9413</v>
      </c>
      <c r="D601" s="832" t="s">
        <v>9413</v>
      </c>
      <c r="E601" s="1487" t="s">
        <v>474</v>
      </c>
      <c r="F601" s="857" t="s">
        <v>4098</v>
      </c>
      <c r="G601" s="1488" t="s">
        <v>4108</v>
      </c>
      <c r="H601" s="1489">
        <v>42815</v>
      </c>
      <c r="I601" s="1949" t="s">
        <v>11296</v>
      </c>
    </row>
    <row r="602" spans="1:9" s="666" customFormat="1" ht="31.5" customHeight="1" x14ac:dyDescent="0.2">
      <c r="A602" s="1481" t="s">
        <v>7606</v>
      </c>
      <c r="B602" s="1482" t="s">
        <v>7607</v>
      </c>
      <c r="C602" s="1482" t="s">
        <v>9413</v>
      </c>
      <c r="D602" s="832" t="s">
        <v>9413</v>
      </c>
      <c r="E602" s="1487" t="s">
        <v>474</v>
      </c>
      <c r="F602" s="857" t="s">
        <v>4098</v>
      </c>
      <c r="G602" s="690" t="s">
        <v>4324</v>
      </c>
      <c r="H602" s="663">
        <v>43174</v>
      </c>
      <c r="I602" s="691" t="s">
        <v>11296</v>
      </c>
    </row>
    <row r="603" spans="1:9" s="666" customFormat="1" ht="31.5" customHeight="1" x14ac:dyDescent="0.2">
      <c r="A603" s="688" t="s">
        <v>9783</v>
      </c>
      <c r="B603" s="1138" t="s">
        <v>9784</v>
      </c>
      <c r="C603" s="1482" t="s">
        <v>2468</v>
      </c>
      <c r="D603" s="1162" t="s">
        <v>56</v>
      </c>
      <c r="E603" s="1143" t="s">
        <v>10176</v>
      </c>
      <c r="F603" s="857" t="s">
        <v>4098</v>
      </c>
      <c r="G603" s="877" t="s">
        <v>9980</v>
      </c>
      <c r="H603" s="963">
        <v>44700</v>
      </c>
      <c r="I603" s="878" t="s">
        <v>11296</v>
      </c>
    </row>
    <row r="604" spans="1:9" s="666" customFormat="1" ht="31.5" customHeight="1" x14ac:dyDescent="0.2">
      <c r="A604" s="688" t="s">
        <v>9781</v>
      </c>
      <c r="B604" s="1138" t="s">
        <v>9782</v>
      </c>
      <c r="C604" s="1482" t="s">
        <v>2468</v>
      </c>
      <c r="D604" s="1162" t="s">
        <v>56</v>
      </c>
      <c r="E604" s="1143" t="s">
        <v>10176</v>
      </c>
      <c r="F604" s="857" t="s">
        <v>4098</v>
      </c>
      <c r="G604" s="877" t="s">
        <v>9979</v>
      </c>
      <c r="H604" s="963">
        <v>44697</v>
      </c>
      <c r="I604" s="878" t="s">
        <v>11296</v>
      </c>
    </row>
    <row r="605" spans="1:9" s="666" customFormat="1" ht="31.5" customHeight="1" x14ac:dyDescent="0.2">
      <c r="A605" s="1481" t="s">
        <v>7608</v>
      </c>
      <c r="B605" s="1482" t="s">
        <v>7609</v>
      </c>
      <c r="C605" s="1482" t="s">
        <v>9413</v>
      </c>
      <c r="D605" s="834" t="s">
        <v>9413</v>
      </c>
      <c r="E605" s="1483" t="s">
        <v>9710</v>
      </c>
      <c r="F605" s="857" t="s">
        <v>4098</v>
      </c>
      <c r="G605" s="690" t="s">
        <v>4109</v>
      </c>
      <c r="H605" s="663">
        <v>42815</v>
      </c>
      <c r="I605" s="691" t="s">
        <v>11296</v>
      </c>
    </row>
    <row r="606" spans="1:9" s="666" customFormat="1" ht="31.5" customHeight="1" x14ac:dyDescent="0.2">
      <c r="A606" s="1481" t="s">
        <v>7610</v>
      </c>
      <c r="B606" s="1138" t="s">
        <v>7611</v>
      </c>
      <c r="C606" s="1138"/>
      <c r="D606" s="834" t="s">
        <v>9413</v>
      </c>
      <c r="E606" s="1141" t="s">
        <v>9710</v>
      </c>
      <c r="F606" s="857" t="s">
        <v>4098</v>
      </c>
      <c r="G606" s="1488" t="s">
        <v>4509</v>
      </c>
      <c r="H606" s="1489">
        <v>44053</v>
      </c>
      <c r="I606" s="1949" t="s">
        <v>11296</v>
      </c>
    </row>
    <row r="607" spans="1:9" s="666" customFormat="1" ht="31.5" customHeight="1" thickBot="1" x14ac:dyDescent="0.25">
      <c r="A607" s="1534" t="s">
        <v>11394</v>
      </c>
      <c r="B607" s="1172" t="s">
        <v>11395</v>
      </c>
      <c r="C607" s="1172"/>
      <c r="D607" s="889"/>
      <c r="E607" s="1615" t="s">
        <v>9710</v>
      </c>
      <c r="F607" s="1037" t="s">
        <v>4098</v>
      </c>
      <c r="G607" s="1616" t="s">
        <v>11396</v>
      </c>
      <c r="H607" s="1467">
        <v>45161</v>
      </c>
      <c r="I607" s="1954" t="s">
        <v>11296</v>
      </c>
    </row>
    <row r="608" spans="1:9" s="666" customFormat="1" ht="31.5" customHeight="1" thickTop="1" x14ac:dyDescent="0.2">
      <c r="A608" s="1578" t="s">
        <v>7614</v>
      </c>
      <c r="B608" s="1579" t="s">
        <v>7615</v>
      </c>
      <c r="C608" s="1579" t="s">
        <v>44</v>
      </c>
      <c r="D608" s="873" t="s">
        <v>2277</v>
      </c>
      <c r="E608" s="1617" t="s">
        <v>4130</v>
      </c>
      <c r="F608" s="1593" t="s">
        <v>4122</v>
      </c>
      <c r="G608" s="884" t="s">
        <v>3243</v>
      </c>
      <c r="H608" s="1099">
        <v>35521</v>
      </c>
      <c r="I608" s="885" t="s">
        <v>11296</v>
      </c>
    </row>
    <row r="609" spans="1:9" s="666" customFormat="1" ht="31.5" customHeight="1" x14ac:dyDescent="0.2">
      <c r="A609" s="1485" t="s">
        <v>7612</v>
      </c>
      <c r="B609" s="1486" t="s">
        <v>7613</v>
      </c>
      <c r="C609" s="1486" t="s">
        <v>44</v>
      </c>
      <c r="D609" s="837" t="s">
        <v>2277</v>
      </c>
      <c r="E609" s="1590" t="s">
        <v>9709</v>
      </c>
      <c r="F609" s="1506" t="s">
        <v>4122</v>
      </c>
      <c r="G609" s="1065" t="s">
        <v>3241</v>
      </c>
      <c r="H609" s="1422">
        <v>39433</v>
      </c>
      <c r="I609" s="1066" t="s">
        <v>11296</v>
      </c>
    </row>
    <row r="610" spans="1:9" s="666" customFormat="1" ht="31.5" customHeight="1" x14ac:dyDescent="0.2">
      <c r="A610" s="1485" t="s">
        <v>7618</v>
      </c>
      <c r="B610" s="1486" t="s">
        <v>7619</v>
      </c>
      <c r="C610" s="1486" t="s">
        <v>9413</v>
      </c>
      <c r="D610" s="833" t="s">
        <v>9413</v>
      </c>
      <c r="E610" s="1143" t="s">
        <v>474</v>
      </c>
      <c r="F610" s="1506" t="s">
        <v>4122</v>
      </c>
      <c r="G610" s="1490" t="s">
        <v>10673</v>
      </c>
      <c r="H610" s="1491">
        <v>44916</v>
      </c>
      <c r="I610" s="1950" t="s">
        <v>11296</v>
      </c>
    </row>
    <row r="611" spans="1:9" s="666" customFormat="1" ht="31.5" customHeight="1" x14ac:dyDescent="0.2">
      <c r="A611" s="1481" t="s">
        <v>7616</v>
      </c>
      <c r="B611" s="1482" t="s">
        <v>7617</v>
      </c>
      <c r="C611" s="1482" t="s">
        <v>9413</v>
      </c>
      <c r="D611" s="832" t="s">
        <v>9413</v>
      </c>
      <c r="E611" s="1143" t="s">
        <v>474</v>
      </c>
      <c r="F611" s="1507" t="s">
        <v>4122</v>
      </c>
      <c r="G611" s="1488" t="s">
        <v>4125</v>
      </c>
      <c r="H611" s="1489">
        <v>42858</v>
      </c>
      <c r="I611" s="1949" t="s">
        <v>11296</v>
      </c>
    </row>
    <row r="612" spans="1:9" s="666" customFormat="1" ht="31.5" customHeight="1" x14ac:dyDescent="0.2">
      <c r="A612" s="1496" t="s">
        <v>7620</v>
      </c>
      <c r="B612" s="1150" t="s">
        <v>7621</v>
      </c>
      <c r="C612" s="1150" t="s">
        <v>9413</v>
      </c>
      <c r="D612" s="855" t="s">
        <v>9413</v>
      </c>
      <c r="E612" s="1146" t="s">
        <v>474</v>
      </c>
      <c r="F612" s="1009" t="s">
        <v>4122</v>
      </c>
      <c r="G612" s="1499" t="s">
        <v>4658</v>
      </c>
      <c r="H612" s="1500">
        <v>44208</v>
      </c>
      <c r="I612" s="1951" t="s">
        <v>11296</v>
      </c>
    </row>
    <row r="613" spans="1:9" s="666" customFormat="1" ht="31.5" customHeight="1" x14ac:dyDescent="0.2">
      <c r="A613" s="1481" t="s">
        <v>7627</v>
      </c>
      <c r="B613" s="1482" t="s">
        <v>7628</v>
      </c>
      <c r="C613" s="1482" t="s">
        <v>47</v>
      </c>
      <c r="D613" s="834" t="s">
        <v>9413</v>
      </c>
      <c r="E613" s="1141" t="s">
        <v>10176</v>
      </c>
      <c r="F613" s="1507" t="s">
        <v>4122</v>
      </c>
      <c r="G613" s="1488" t="s">
        <v>9866</v>
      </c>
      <c r="H613" s="1489">
        <v>35331</v>
      </c>
      <c r="I613" s="1949" t="s">
        <v>11296</v>
      </c>
    </row>
    <row r="614" spans="1:9" s="666" customFormat="1" ht="31.5" customHeight="1" x14ac:dyDescent="0.2">
      <c r="A614" s="1481" t="s">
        <v>8601</v>
      </c>
      <c r="B614" s="1138" t="s">
        <v>8602</v>
      </c>
      <c r="C614" s="1138" t="s">
        <v>2468</v>
      </c>
      <c r="D614" s="1187" t="s">
        <v>2203</v>
      </c>
      <c r="E614" s="1141" t="s">
        <v>10176</v>
      </c>
      <c r="F614" s="1593" t="s">
        <v>4122</v>
      </c>
      <c r="G614" s="877" t="s">
        <v>3780</v>
      </c>
      <c r="H614" s="963">
        <v>39189</v>
      </c>
      <c r="I614" s="878" t="s">
        <v>11296</v>
      </c>
    </row>
    <row r="615" spans="1:9" s="666" customFormat="1" ht="31.5" customHeight="1" x14ac:dyDescent="0.2">
      <c r="A615" s="1485" t="s">
        <v>7622</v>
      </c>
      <c r="B615" s="1486" t="s">
        <v>9358</v>
      </c>
      <c r="C615" s="1486" t="s">
        <v>9413</v>
      </c>
      <c r="D615" s="684" t="s">
        <v>9413</v>
      </c>
      <c r="E615" s="1498" t="s">
        <v>9710</v>
      </c>
      <c r="F615" s="1593" t="s">
        <v>4122</v>
      </c>
      <c r="G615" s="1490" t="s">
        <v>10674</v>
      </c>
      <c r="H615" s="1491">
        <v>44916</v>
      </c>
      <c r="I615" s="1950" t="s">
        <v>11296</v>
      </c>
    </row>
    <row r="616" spans="1:9" s="666" customFormat="1" ht="31.5" customHeight="1" x14ac:dyDescent="0.2">
      <c r="A616" s="1481" t="s">
        <v>7625</v>
      </c>
      <c r="B616" s="1497" t="s">
        <v>7626</v>
      </c>
      <c r="C616" s="1497" t="s">
        <v>9413</v>
      </c>
      <c r="D616" s="696" t="s">
        <v>9413</v>
      </c>
      <c r="E616" s="1498" t="s">
        <v>9710</v>
      </c>
      <c r="F616" s="1593" t="s">
        <v>4122</v>
      </c>
      <c r="G616" s="1499" t="s">
        <v>10675</v>
      </c>
      <c r="H616" s="1500">
        <v>44916</v>
      </c>
      <c r="I616" s="1951" t="s">
        <v>11296</v>
      </c>
    </row>
    <row r="617" spans="1:9" s="666" customFormat="1" ht="31.5" customHeight="1" x14ac:dyDescent="0.2">
      <c r="A617" s="1496" t="s">
        <v>7623</v>
      </c>
      <c r="B617" s="1497" t="s">
        <v>7624</v>
      </c>
      <c r="C617" s="1497" t="s">
        <v>9413</v>
      </c>
      <c r="D617" s="835" t="s">
        <v>9413</v>
      </c>
      <c r="E617" s="1498" t="s">
        <v>9710</v>
      </c>
      <c r="F617" s="1545" t="s">
        <v>4122</v>
      </c>
      <c r="G617" s="1499" t="s">
        <v>4126</v>
      </c>
      <c r="H617" s="1500">
        <v>42858</v>
      </c>
      <c r="I617" s="1951" t="s">
        <v>11296</v>
      </c>
    </row>
    <row r="618" spans="1:9" s="666" customFormat="1" ht="31.5" customHeight="1" thickBot="1" x14ac:dyDescent="0.25">
      <c r="A618" s="1496" t="s">
        <v>11301</v>
      </c>
      <c r="B618" s="1150" t="s">
        <v>10182</v>
      </c>
      <c r="C618" s="1150" t="s">
        <v>10395</v>
      </c>
      <c r="D618" s="835"/>
      <c r="E618" s="1151"/>
      <c r="F618" s="1009" t="s">
        <v>4122</v>
      </c>
      <c r="G618" s="1499"/>
      <c r="H618" s="1500"/>
      <c r="I618" s="1951" t="s">
        <v>2446</v>
      </c>
    </row>
    <row r="619" spans="1:9" s="666" customFormat="1" ht="31.5" customHeight="1" thickTop="1" x14ac:dyDescent="0.2">
      <c r="A619" s="700" t="s">
        <v>7631</v>
      </c>
      <c r="B619" s="842" t="s">
        <v>7632</v>
      </c>
      <c r="C619" s="842" t="s">
        <v>9413</v>
      </c>
      <c r="D619" s="831" t="s">
        <v>9413</v>
      </c>
      <c r="E619" s="1525" t="s">
        <v>4130</v>
      </c>
      <c r="F619" s="942" t="s">
        <v>4316</v>
      </c>
      <c r="G619" s="1508" t="s">
        <v>4508</v>
      </c>
      <c r="H619" s="1509">
        <v>44061</v>
      </c>
      <c r="I619" s="1953" t="s">
        <v>11296</v>
      </c>
    </row>
    <row r="620" spans="1:9" s="666" customFormat="1" ht="31.5" customHeight="1" x14ac:dyDescent="0.2">
      <c r="A620" s="1481" t="s">
        <v>7629</v>
      </c>
      <c r="B620" s="1482" t="s">
        <v>7630</v>
      </c>
      <c r="C620" s="1482" t="s">
        <v>9413</v>
      </c>
      <c r="D620" s="834" t="s">
        <v>9413</v>
      </c>
      <c r="E620" s="1141" t="s">
        <v>9709</v>
      </c>
      <c r="F620" s="1507" t="s">
        <v>4316</v>
      </c>
      <c r="G620" s="690" t="s">
        <v>4325</v>
      </c>
      <c r="H620" s="663">
        <v>43193</v>
      </c>
      <c r="I620" s="691" t="s">
        <v>11296</v>
      </c>
    </row>
    <row r="621" spans="1:9" s="666" customFormat="1" ht="31.5" customHeight="1" x14ac:dyDescent="0.2">
      <c r="A621" s="1481" t="s">
        <v>7633</v>
      </c>
      <c r="B621" s="1482" t="s">
        <v>7634</v>
      </c>
      <c r="C621" s="1482" t="s">
        <v>9413</v>
      </c>
      <c r="D621" s="832"/>
      <c r="E621" s="1143" t="s">
        <v>474</v>
      </c>
      <c r="F621" s="1507" t="s">
        <v>4316</v>
      </c>
      <c r="G621" s="1488" t="s">
        <v>4326</v>
      </c>
      <c r="H621" s="1489">
        <v>43195</v>
      </c>
      <c r="I621" s="1949" t="s">
        <v>11296</v>
      </c>
    </row>
    <row r="622" spans="1:9" s="666" customFormat="1" ht="31.5" customHeight="1" x14ac:dyDescent="0.2">
      <c r="A622" s="1481" t="s">
        <v>7635</v>
      </c>
      <c r="B622" s="1138" t="s">
        <v>7636</v>
      </c>
      <c r="C622" s="1138" t="s">
        <v>9413</v>
      </c>
      <c r="D622" s="832" t="s">
        <v>9413</v>
      </c>
      <c r="E622" s="1143" t="s">
        <v>474</v>
      </c>
      <c r="F622" s="857" t="s">
        <v>4316</v>
      </c>
      <c r="G622" s="1488" t="s">
        <v>4366</v>
      </c>
      <c r="H622" s="1489">
        <v>43692</v>
      </c>
      <c r="I622" s="1949" t="s">
        <v>11296</v>
      </c>
    </row>
    <row r="623" spans="1:9" s="666" customFormat="1" ht="31.5" customHeight="1" x14ac:dyDescent="0.2">
      <c r="A623" s="1481" t="s">
        <v>7637</v>
      </c>
      <c r="B623" s="1138" t="s">
        <v>7638</v>
      </c>
      <c r="C623" s="1138" t="s">
        <v>9413</v>
      </c>
      <c r="D623" s="832" t="s">
        <v>9413</v>
      </c>
      <c r="E623" s="1143" t="s">
        <v>474</v>
      </c>
      <c r="F623" s="857" t="s">
        <v>4316</v>
      </c>
      <c r="G623" s="1488" t="s">
        <v>4536</v>
      </c>
      <c r="H623" s="1489">
        <v>44077</v>
      </c>
      <c r="I623" s="1949" t="s">
        <v>11296</v>
      </c>
    </row>
    <row r="624" spans="1:9" s="666" customFormat="1" ht="31.5" customHeight="1" x14ac:dyDescent="0.2">
      <c r="A624" s="688" t="s">
        <v>10439</v>
      </c>
      <c r="B624" s="846" t="s">
        <v>10440</v>
      </c>
      <c r="C624" s="846" t="s">
        <v>44</v>
      </c>
      <c r="D624" s="904" t="s">
        <v>2277</v>
      </c>
      <c r="E624" s="656" t="s">
        <v>10176</v>
      </c>
      <c r="F624" s="857" t="s">
        <v>4316</v>
      </c>
      <c r="G624" s="877" t="s">
        <v>10522</v>
      </c>
      <c r="H624" s="963">
        <v>44873</v>
      </c>
      <c r="I624" s="878" t="s">
        <v>11296</v>
      </c>
    </row>
    <row r="625" spans="1:9" s="666" customFormat="1" ht="31.5" customHeight="1" x14ac:dyDescent="0.2">
      <c r="A625" s="688" t="s">
        <v>9763</v>
      </c>
      <c r="B625" s="1510" t="s">
        <v>9764</v>
      </c>
      <c r="C625" s="1510" t="s">
        <v>44</v>
      </c>
      <c r="D625" s="1608" t="s">
        <v>2277</v>
      </c>
      <c r="E625" s="656" t="s">
        <v>10176</v>
      </c>
      <c r="F625" s="857" t="s">
        <v>4316</v>
      </c>
      <c r="G625" s="877" t="s">
        <v>9962</v>
      </c>
      <c r="H625" s="963">
        <v>44700</v>
      </c>
      <c r="I625" s="878" t="s">
        <v>11296</v>
      </c>
    </row>
    <row r="626" spans="1:9" s="666" customFormat="1" ht="31.5" customHeight="1" x14ac:dyDescent="0.2">
      <c r="A626" s="1481" t="s">
        <v>7639</v>
      </c>
      <c r="B626" s="1138" t="s">
        <v>7640</v>
      </c>
      <c r="C626" s="1138" t="s">
        <v>9413</v>
      </c>
      <c r="D626" s="834" t="s">
        <v>9413</v>
      </c>
      <c r="E626" s="1141" t="s">
        <v>9710</v>
      </c>
      <c r="F626" s="857" t="s">
        <v>4316</v>
      </c>
      <c r="G626" s="1488" t="s">
        <v>4383</v>
      </c>
      <c r="H626" s="1489">
        <v>43683</v>
      </c>
      <c r="I626" s="1949" t="s">
        <v>11296</v>
      </c>
    </row>
    <row r="627" spans="1:9" s="666" customFormat="1" ht="31.5" customHeight="1" x14ac:dyDescent="0.2">
      <c r="A627" s="1481" t="s">
        <v>7641</v>
      </c>
      <c r="B627" s="1138" t="s">
        <v>7642</v>
      </c>
      <c r="C627" s="1138" t="s">
        <v>9413</v>
      </c>
      <c r="D627" s="834" t="s">
        <v>9413</v>
      </c>
      <c r="E627" s="1141" t="s">
        <v>9710</v>
      </c>
      <c r="F627" s="857" t="s">
        <v>4316</v>
      </c>
      <c r="G627" s="1488" t="s">
        <v>4647</v>
      </c>
      <c r="H627" s="1489">
        <v>44138</v>
      </c>
      <c r="I627" s="1949" t="s">
        <v>11296</v>
      </c>
    </row>
    <row r="628" spans="1:9" s="666" customFormat="1" ht="31.5" customHeight="1" thickBot="1" x14ac:dyDescent="0.25">
      <c r="A628" s="1513" t="s">
        <v>7643</v>
      </c>
      <c r="B628" s="1176" t="s">
        <v>7644</v>
      </c>
      <c r="C628" s="1176" t="s">
        <v>9413</v>
      </c>
      <c r="D628" s="862" t="s">
        <v>9413</v>
      </c>
      <c r="E628" s="1178" t="s">
        <v>9710</v>
      </c>
      <c r="F628" s="900" t="s">
        <v>4316</v>
      </c>
      <c r="G628" s="1517" t="s">
        <v>4389</v>
      </c>
      <c r="H628" s="1518">
        <v>43738</v>
      </c>
      <c r="I628" s="1954" t="s">
        <v>11296</v>
      </c>
    </row>
    <row r="629" spans="1:9" s="666" customFormat="1" ht="31.5" customHeight="1" thickTop="1" x14ac:dyDescent="0.2">
      <c r="A629" s="1485" t="s">
        <v>7647</v>
      </c>
      <c r="B629" s="1142" t="s">
        <v>7648</v>
      </c>
      <c r="C629" s="1142" t="s">
        <v>9413</v>
      </c>
      <c r="D629" s="833" t="s">
        <v>9413</v>
      </c>
      <c r="E629" s="1168" t="s">
        <v>4130</v>
      </c>
      <c r="F629" s="856" t="s">
        <v>4343</v>
      </c>
      <c r="G629" s="906" t="s">
        <v>9255</v>
      </c>
      <c r="H629" s="1058">
        <v>44530</v>
      </c>
      <c r="I629" s="907" t="s">
        <v>11296</v>
      </c>
    </row>
    <row r="630" spans="1:9" s="666" customFormat="1" ht="31.5" customHeight="1" x14ac:dyDescent="0.2">
      <c r="A630" s="1481" t="s">
        <v>7645</v>
      </c>
      <c r="B630" s="1482" t="s">
        <v>7646</v>
      </c>
      <c r="C630" s="1482" t="s">
        <v>44</v>
      </c>
      <c r="D630" s="834" t="s">
        <v>2277</v>
      </c>
      <c r="E630" s="1483" t="s">
        <v>9709</v>
      </c>
      <c r="F630" s="1507" t="s">
        <v>4343</v>
      </c>
      <c r="G630" s="877" t="s">
        <v>3782</v>
      </c>
      <c r="H630" s="963">
        <v>39311</v>
      </c>
      <c r="I630" s="878" t="s">
        <v>11296</v>
      </c>
    </row>
    <row r="631" spans="1:9" s="666" customFormat="1" ht="31.5" customHeight="1" x14ac:dyDescent="0.2">
      <c r="A631" s="1481" t="s">
        <v>7649</v>
      </c>
      <c r="B631" s="1604" t="s">
        <v>7650</v>
      </c>
      <c r="C631" s="1604" t="s">
        <v>9413</v>
      </c>
      <c r="D631" s="832" t="s">
        <v>9413</v>
      </c>
      <c r="E631" s="1143" t="s">
        <v>474</v>
      </c>
      <c r="F631" s="1507" t="s">
        <v>4343</v>
      </c>
      <c r="G631" s="1488" t="s">
        <v>9126</v>
      </c>
      <c r="H631" s="1489">
        <v>43284</v>
      </c>
      <c r="I631" s="1949" t="s">
        <v>11296</v>
      </c>
    </row>
    <row r="632" spans="1:9" s="666" customFormat="1" ht="31.5" customHeight="1" x14ac:dyDescent="0.2">
      <c r="A632" s="1481" t="s">
        <v>7651</v>
      </c>
      <c r="B632" s="1482" t="s">
        <v>7652</v>
      </c>
      <c r="C632" s="1482" t="s">
        <v>9413</v>
      </c>
      <c r="D632" s="832" t="s">
        <v>9413</v>
      </c>
      <c r="E632" s="1143" t="s">
        <v>474</v>
      </c>
      <c r="F632" s="1507" t="s">
        <v>4343</v>
      </c>
      <c r="G632" s="1488" t="s">
        <v>9127</v>
      </c>
      <c r="H632" s="1489">
        <v>43306</v>
      </c>
      <c r="I632" s="1949" t="s">
        <v>11296</v>
      </c>
    </row>
    <row r="633" spans="1:9" s="666" customFormat="1" ht="31.5" customHeight="1" x14ac:dyDescent="0.2">
      <c r="A633" s="1481" t="s">
        <v>7653</v>
      </c>
      <c r="B633" s="1482" t="s">
        <v>9458</v>
      </c>
      <c r="C633" s="1482" t="s">
        <v>9413</v>
      </c>
      <c r="D633" s="832" t="s">
        <v>9413</v>
      </c>
      <c r="E633" s="1143" t="s">
        <v>474</v>
      </c>
      <c r="F633" s="857" t="s">
        <v>4343</v>
      </c>
      <c r="G633" s="1488" t="s">
        <v>4367</v>
      </c>
      <c r="H633" s="1489">
        <v>43536</v>
      </c>
      <c r="I633" s="1949" t="s">
        <v>11296</v>
      </c>
    </row>
    <row r="634" spans="1:9" s="666" customFormat="1" ht="31.5" customHeight="1" x14ac:dyDescent="0.2">
      <c r="A634" s="1481" t="s">
        <v>5306</v>
      </c>
      <c r="B634" s="1482" t="s">
        <v>5307</v>
      </c>
      <c r="C634" s="1482" t="s">
        <v>44</v>
      </c>
      <c r="D634" s="1147" t="s">
        <v>2277</v>
      </c>
      <c r="E634" s="1141" t="s">
        <v>10176</v>
      </c>
      <c r="F634" s="857" t="s">
        <v>4343</v>
      </c>
      <c r="G634" s="922" t="s">
        <v>2976</v>
      </c>
      <c r="H634" s="1021">
        <v>41876</v>
      </c>
      <c r="I634" s="902" t="s">
        <v>11296</v>
      </c>
    </row>
    <row r="635" spans="1:9" s="666" customFormat="1" ht="31.5" customHeight="1" x14ac:dyDescent="0.2">
      <c r="A635" s="1481" t="s">
        <v>5693</v>
      </c>
      <c r="B635" s="1138" t="s">
        <v>5694</v>
      </c>
      <c r="C635" s="1138" t="s">
        <v>44</v>
      </c>
      <c r="D635" s="1156" t="s">
        <v>2277</v>
      </c>
      <c r="E635" s="1141" t="s">
        <v>10176</v>
      </c>
      <c r="F635" s="1512" t="s">
        <v>4343</v>
      </c>
      <c r="G635" s="1488" t="s">
        <v>4640</v>
      </c>
      <c r="H635" s="1489">
        <v>44075</v>
      </c>
      <c r="I635" s="1949" t="s">
        <v>11296</v>
      </c>
    </row>
    <row r="636" spans="1:9" s="666" customFormat="1" ht="31.5" customHeight="1" x14ac:dyDescent="0.2">
      <c r="A636" s="1481" t="s">
        <v>9721</v>
      </c>
      <c r="B636" s="1510" t="s">
        <v>9722</v>
      </c>
      <c r="C636" s="1510"/>
      <c r="D636" s="1608"/>
      <c r="E636" s="1494" t="s">
        <v>9710</v>
      </c>
      <c r="F636" s="1512" t="s">
        <v>4343</v>
      </c>
      <c r="G636" s="1566" t="s">
        <v>9867</v>
      </c>
      <c r="H636" s="1567">
        <v>44735</v>
      </c>
      <c r="I636" s="1958" t="s">
        <v>11296</v>
      </c>
    </row>
    <row r="637" spans="1:9" s="666" customFormat="1" ht="31.5" customHeight="1" x14ac:dyDescent="0.2">
      <c r="A637" s="1481" t="s">
        <v>9723</v>
      </c>
      <c r="B637" s="1138" t="s">
        <v>9724</v>
      </c>
      <c r="C637" s="1138"/>
      <c r="D637" s="834"/>
      <c r="E637" s="1141" t="s">
        <v>9710</v>
      </c>
      <c r="F637" s="857" t="s">
        <v>4343</v>
      </c>
      <c r="G637" s="1488" t="s">
        <v>9868</v>
      </c>
      <c r="H637" s="1489">
        <v>44725</v>
      </c>
      <c r="I637" s="1949" t="s">
        <v>11296</v>
      </c>
    </row>
    <row r="638" spans="1:9" s="666" customFormat="1" ht="31.5" customHeight="1" thickBot="1" x14ac:dyDescent="0.25">
      <c r="A638" s="1575" t="s">
        <v>7037</v>
      </c>
      <c r="B638" s="1198" t="s">
        <v>7038</v>
      </c>
      <c r="C638" s="1198" t="s">
        <v>9413</v>
      </c>
      <c r="D638" s="1308" t="s">
        <v>9413</v>
      </c>
      <c r="E638" s="1216" t="s">
        <v>9710</v>
      </c>
      <c r="F638" s="1008" t="s">
        <v>4343</v>
      </c>
      <c r="G638" s="1027" t="s">
        <v>9869</v>
      </c>
      <c r="H638" s="1386">
        <v>44747</v>
      </c>
      <c r="I638" s="1028" t="s">
        <v>11296</v>
      </c>
    </row>
    <row r="639" spans="1:9" s="666" customFormat="1" ht="31.5" customHeight="1" thickTop="1" x14ac:dyDescent="0.2">
      <c r="A639" s="1485" t="s">
        <v>7658</v>
      </c>
      <c r="B639" s="1142" t="s">
        <v>7659</v>
      </c>
      <c r="C639" s="1142" t="s">
        <v>2468</v>
      </c>
      <c r="D639" s="837" t="s">
        <v>2203</v>
      </c>
      <c r="E639" s="1168" t="s">
        <v>4130</v>
      </c>
      <c r="F639" s="856" t="s">
        <v>4728</v>
      </c>
      <c r="G639" s="1490" t="s">
        <v>3725</v>
      </c>
      <c r="H639" s="1491">
        <v>39496</v>
      </c>
      <c r="I639" s="1950" t="s">
        <v>11296</v>
      </c>
    </row>
    <row r="640" spans="1:9" s="666" customFormat="1" ht="31.5" customHeight="1" x14ac:dyDescent="0.2">
      <c r="A640" s="1496" t="s">
        <v>7660</v>
      </c>
      <c r="B640" s="1150" t="s">
        <v>7661</v>
      </c>
      <c r="C640" s="1150" t="s">
        <v>9413</v>
      </c>
      <c r="D640" s="835" t="s">
        <v>9413</v>
      </c>
      <c r="E640" s="1146" t="s">
        <v>9709</v>
      </c>
      <c r="F640" s="1009" t="s">
        <v>4728</v>
      </c>
      <c r="G640" s="1499" t="s">
        <v>10133</v>
      </c>
      <c r="H640" s="1500">
        <v>44798</v>
      </c>
      <c r="I640" s="1951" t="s">
        <v>11296</v>
      </c>
    </row>
    <row r="641" spans="1:9" s="666" customFormat="1" ht="31.5" customHeight="1" x14ac:dyDescent="0.2">
      <c r="A641" s="1481" t="s">
        <v>638</v>
      </c>
      <c r="B641" s="1482" t="s">
        <v>7664</v>
      </c>
      <c r="C641" s="1482" t="s">
        <v>9413</v>
      </c>
      <c r="D641" s="832" t="s">
        <v>9413</v>
      </c>
      <c r="E641" s="1487" t="s">
        <v>474</v>
      </c>
      <c r="F641" s="655" t="s">
        <v>4728</v>
      </c>
      <c r="G641" s="1488" t="s">
        <v>9128</v>
      </c>
      <c r="H641" s="1489">
        <v>44403</v>
      </c>
      <c r="I641" s="1949" t="s">
        <v>11296</v>
      </c>
    </row>
    <row r="642" spans="1:9" s="666" customFormat="1" ht="31.5" customHeight="1" x14ac:dyDescent="0.2">
      <c r="A642" s="1481" t="s">
        <v>9417</v>
      </c>
      <c r="B642" s="1138" t="s">
        <v>9418</v>
      </c>
      <c r="C642" s="1138" t="s">
        <v>9413</v>
      </c>
      <c r="D642" s="834" t="s">
        <v>9413</v>
      </c>
      <c r="E642" s="1487" t="s">
        <v>474</v>
      </c>
      <c r="F642" s="655" t="s">
        <v>4728</v>
      </c>
      <c r="G642" s="1488" t="s">
        <v>9870</v>
      </c>
      <c r="H642" s="1489">
        <v>44788</v>
      </c>
      <c r="I642" s="1949" t="s">
        <v>11296</v>
      </c>
    </row>
    <row r="643" spans="1:9" s="666" customFormat="1" ht="31.5" customHeight="1" x14ac:dyDescent="0.2">
      <c r="A643" s="1481" t="s">
        <v>9549</v>
      </c>
      <c r="B643" s="1138" t="s">
        <v>9550</v>
      </c>
      <c r="C643" s="1138"/>
      <c r="D643" s="834"/>
      <c r="E643" s="1487" t="s">
        <v>474</v>
      </c>
      <c r="F643" s="857" t="s">
        <v>4728</v>
      </c>
      <c r="G643" s="877" t="s">
        <v>10164</v>
      </c>
      <c r="H643" s="963">
        <v>44813</v>
      </c>
      <c r="I643" s="878" t="s">
        <v>11296</v>
      </c>
    </row>
    <row r="644" spans="1:9" s="666" customFormat="1" ht="31.5" customHeight="1" x14ac:dyDescent="0.2">
      <c r="A644" s="1618" t="s">
        <v>7656</v>
      </c>
      <c r="B644" s="1211" t="s">
        <v>7657</v>
      </c>
      <c r="C644" s="1211" t="s">
        <v>2468</v>
      </c>
      <c r="D644" s="893" t="s">
        <v>56</v>
      </c>
      <c r="E644" s="1487" t="s">
        <v>10176</v>
      </c>
      <c r="F644" s="1083" t="s">
        <v>4728</v>
      </c>
      <c r="G644" s="1084" t="s">
        <v>2886</v>
      </c>
      <c r="H644" s="1431">
        <v>39232</v>
      </c>
      <c r="I644" s="1085" t="s">
        <v>11296</v>
      </c>
    </row>
    <row r="645" spans="1:9" s="666" customFormat="1" ht="31.5" customHeight="1" x14ac:dyDescent="0.2">
      <c r="A645" s="1481" t="s">
        <v>7671</v>
      </c>
      <c r="B645" s="1138" t="s">
        <v>7672</v>
      </c>
      <c r="C645" s="1138" t="s">
        <v>2468</v>
      </c>
      <c r="D645" s="838" t="s">
        <v>2203</v>
      </c>
      <c r="E645" s="1487" t="s">
        <v>10176</v>
      </c>
      <c r="F645" s="857" t="s">
        <v>4728</v>
      </c>
      <c r="G645" s="950" t="s">
        <v>2819</v>
      </c>
      <c r="H645" s="1391">
        <v>39433</v>
      </c>
      <c r="I645" s="951" t="s">
        <v>11296</v>
      </c>
    </row>
    <row r="646" spans="1:9" s="666" customFormat="1" ht="31.5" customHeight="1" x14ac:dyDescent="0.2">
      <c r="A646" s="1481" t="s">
        <v>10138</v>
      </c>
      <c r="B646" s="1138" t="s">
        <v>10115</v>
      </c>
      <c r="C646" s="1138"/>
      <c r="D646" s="832"/>
      <c r="E646" s="1141" t="s">
        <v>9710</v>
      </c>
      <c r="F646" s="857" t="s">
        <v>4728</v>
      </c>
      <c r="G646" s="1488" t="s">
        <v>10165</v>
      </c>
      <c r="H646" s="1489" t="s">
        <v>10166</v>
      </c>
      <c r="I646" s="1949" t="s">
        <v>11296</v>
      </c>
    </row>
    <row r="647" spans="1:9" s="666" customFormat="1" ht="31.5" customHeight="1" x14ac:dyDescent="0.2">
      <c r="A647" s="1481" t="s">
        <v>7665</v>
      </c>
      <c r="B647" s="1138" t="s">
        <v>7666</v>
      </c>
      <c r="C647" s="1138" t="s">
        <v>9413</v>
      </c>
      <c r="D647" s="834" t="s">
        <v>9413</v>
      </c>
      <c r="E647" s="1141" t="s">
        <v>9710</v>
      </c>
      <c r="F647" s="857" t="s">
        <v>4728</v>
      </c>
      <c r="G647" s="1488" t="s">
        <v>4773</v>
      </c>
      <c r="H647" s="1489">
        <v>44349</v>
      </c>
      <c r="I647" s="1949" t="s">
        <v>11296</v>
      </c>
    </row>
    <row r="648" spans="1:9" s="666" customFormat="1" ht="31.5" customHeight="1" x14ac:dyDescent="0.2">
      <c r="A648" s="1481" t="s">
        <v>7667</v>
      </c>
      <c r="B648" s="1138" t="s">
        <v>7668</v>
      </c>
      <c r="C648" s="1138" t="s">
        <v>9413</v>
      </c>
      <c r="D648" s="834" t="s">
        <v>9413</v>
      </c>
      <c r="E648" s="1141" t="s">
        <v>9710</v>
      </c>
      <c r="F648" s="857" t="s">
        <v>4728</v>
      </c>
      <c r="G648" s="1488" t="s">
        <v>4774</v>
      </c>
      <c r="H648" s="1489">
        <v>44361</v>
      </c>
      <c r="I648" s="1949" t="s">
        <v>11296</v>
      </c>
    </row>
    <row r="649" spans="1:9" s="666" customFormat="1" ht="31.5" customHeight="1" thickBot="1" x14ac:dyDescent="0.25">
      <c r="A649" s="1513" t="s">
        <v>7669</v>
      </c>
      <c r="B649" s="1523" t="s">
        <v>7670</v>
      </c>
      <c r="C649" s="1523" t="s">
        <v>44</v>
      </c>
      <c r="D649" s="862" t="s">
        <v>2277</v>
      </c>
      <c r="E649" s="1619"/>
      <c r="F649" s="900" t="s">
        <v>4728</v>
      </c>
      <c r="G649" s="869" t="s">
        <v>2887</v>
      </c>
      <c r="H649" s="1109">
        <v>42095</v>
      </c>
      <c r="I649" s="870" t="s">
        <v>11296</v>
      </c>
    </row>
    <row r="650" spans="1:9" s="666" customFormat="1" ht="31.5" customHeight="1" thickTop="1" x14ac:dyDescent="0.2">
      <c r="A650" s="1485" t="s">
        <v>8989</v>
      </c>
      <c r="B650" s="1486" t="s">
        <v>8990</v>
      </c>
      <c r="C650" s="1486" t="s">
        <v>2490</v>
      </c>
      <c r="D650" s="835" t="s">
        <v>11386</v>
      </c>
      <c r="E650" s="1542"/>
      <c r="F650" s="1506" t="s">
        <v>4046</v>
      </c>
      <c r="G650" s="1490" t="s">
        <v>3984</v>
      </c>
      <c r="H650" s="1491">
        <v>35521</v>
      </c>
      <c r="I650" s="1950" t="s">
        <v>11296</v>
      </c>
    </row>
    <row r="651" spans="1:9" s="666" customFormat="1" ht="31.5" customHeight="1" x14ac:dyDescent="0.2">
      <c r="A651" s="1481" t="s">
        <v>8991</v>
      </c>
      <c r="B651" s="1482" t="s">
        <v>8992</v>
      </c>
      <c r="C651" s="1482" t="s">
        <v>2490</v>
      </c>
      <c r="D651" s="834" t="s">
        <v>11386</v>
      </c>
      <c r="E651" s="1530"/>
      <c r="F651" s="1507" t="s">
        <v>4046</v>
      </c>
      <c r="G651" s="1488" t="s">
        <v>3992</v>
      </c>
      <c r="H651" s="1489">
        <v>35508</v>
      </c>
      <c r="I651" s="1949" t="s">
        <v>11296</v>
      </c>
    </row>
    <row r="652" spans="1:9" s="666" customFormat="1" ht="31.5" customHeight="1" x14ac:dyDescent="0.2">
      <c r="A652" s="682" t="s">
        <v>6905</v>
      </c>
      <c r="B652" s="865" t="s">
        <v>6906</v>
      </c>
      <c r="C652" s="865" t="s">
        <v>37</v>
      </c>
      <c r="D652" s="908"/>
      <c r="E652" s="853"/>
      <c r="F652" s="1507" t="s">
        <v>4046</v>
      </c>
      <c r="G652" s="906" t="s">
        <v>10097</v>
      </c>
      <c r="H652" s="1058">
        <v>35328</v>
      </c>
      <c r="I652" s="907" t="s">
        <v>11296</v>
      </c>
    </row>
    <row r="653" spans="1:9" s="666" customFormat="1" ht="31.5" customHeight="1" thickBot="1" x14ac:dyDescent="0.25">
      <c r="A653" s="1513" t="s">
        <v>8993</v>
      </c>
      <c r="B653" s="1523" t="s">
        <v>8994</v>
      </c>
      <c r="C653" s="1523" t="s">
        <v>2490</v>
      </c>
      <c r="D653" s="835" t="s">
        <v>11386</v>
      </c>
      <c r="E653" s="1620"/>
      <c r="F653" s="1570" t="s">
        <v>4046</v>
      </c>
      <c r="G653" s="1517" t="s">
        <v>3993</v>
      </c>
      <c r="H653" s="1518">
        <v>35521</v>
      </c>
      <c r="I653" s="1954" t="s">
        <v>11296</v>
      </c>
    </row>
    <row r="654" spans="1:9" s="666" customFormat="1" ht="31.5" customHeight="1" thickTop="1" x14ac:dyDescent="0.2">
      <c r="A654" s="1501" t="s">
        <v>7831</v>
      </c>
      <c r="B654" s="1571" t="s">
        <v>7832</v>
      </c>
      <c r="C654" s="1571" t="s">
        <v>44</v>
      </c>
      <c r="D654" s="831" t="s">
        <v>2277</v>
      </c>
      <c r="E654" s="1621" t="s">
        <v>4330</v>
      </c>
      <c r="F654" s="1526" t="s">
        <v>10499</v>
      </c>
      <c r="G654" s="844" t="s">
        <v>3392</v>
      </c>
      <c r="H654" s="1384">
        <v>35521</v>
      </c>
      <c r="I654" s="845" t="s">
        <v>11296</v>
      </c>
    </row>
    <row r="655" spans="1:9" s="666" customFormat="1" ht="31.5" customHeight="1" thickBot="1" x14ac:dyDescent="0.25">
      <c r="A655" s="1481" t="s">
        <v>7833</v>
      </c>
      <c r="B655" s="1482" t="s">
        <v>7834</v>
      </c>
      <c r="C655" s="1482" t="s">
        <v>2490</v>
      </c>
      <c r="D655" s="835" t="s">
        <v>11386</v>
      </c>
      <c r="E655" s="1483" t="s">
        <v>7835</v>
      </c>
      <c r="F655" s="1507" t="s">
        <v>10499</v>
      </c>
      <c r="G655" s="1488" t="s">
        <v>3379</v>
      </c>
      <c r="H655" s="1489">
        <v>39239</v>
      </c>
      <c r="I655" s="1949" t="s">
        <v>11296</v>
      </c>
    </row>
    <row r="656" spans="1:9" s="666" customFormat="1" ht="31.5" customHeight="1" thickTop="1" thickBot="1" x14ac:dyDescent="0.25">
      <c r="A656" s="1502" t="s">
        <v>7848</v>
      </c>
      <c r="B656" s="1622" t="s">
        <v>7849</v>
      </c>
      <c r="C656" s="1622" t="s">
        <v>9413</v>
      </c>
      <c r="D656" s="836" t="s">
        <v>9413</v>
      </c>
      <c r="E656" s="1212" t="s">
        <v>4134</v>
      </c>
      <c r="F656" s="1051" t="s">
        <v>9085</v>
      </c>
      <c r="G656" s="754" t="s">
        <v>4510</v>
      </c>
      <c r="H656" s="1466">
        <v>44041</v>
      </c>
      <c r="I656" s="755" t="s">
        <v>11296</v>
      </c>
    </row>
    <row r="657" spans="1:9" s="666" customFormat="1" ht="31.5" customHeight="1" thickTop="1" x14ac:dyDescent="0.2">
      <c r="A657" s="1623" t="s">
        <v>7836</v>
      </c>
      <c r="B657" s="1624" t="s">
        <v>7837</v>
      </c>
      <c r="C657" s="1624" t="s">
        <v>2468</v>
      </c>
      <c r="D657" s="894" t="s">
        <v>56</v>
      </c>
      <c r="E657" s="1252" t="s">
        <v>4279</v>
      </c>
      <c r="F657" s="1625" t="s">
        <v>11140</v>
      </c>
      <c r="G657" s="1508" t="s">
        <v>3772</v>
      </c>
      <c r="H657" s="1509">
        <v>39218</v>
      </c>
      <c r="I657" s="1953" t="s">
        <v>11296</v>
      </c>
    </row>
    <row r="658" spans="1:9" s="666" customFormat="1" ht="31.5" customHeight="1" x14ac:dyDescent="0.2">
      <c r="A658" s="1481" t="s">
        <v>7842</v>
      </c>
      <c r="B658" s="1482" t="s">
        <v>7843</v>
      </c>
      <c r="C658" s="1482" t="s">
        <v>44</v>
      </c>
      <c r="D658" s="834" t="s">
        <v>2277</v>
      </c>
      <c r="E658" s="1483" t="s">
        <v>11463</v>
      </c>
      <c r="F658" s="1626" t="s">
        <v>11140</v>
      </c>
      <c r="G658" s="1488" t="s">
        <v>3773</v>
      </c>
      <c r="H658" s="1489">
        <v>39433</v>
      </c>
      <c r="I658" s="1949" t="s">
        <v>11296</v>
      </c>
    </row>
    <row r="659" spans="1:9" s="666" customFormat="1" ht="31.5" customHeight="1" x14ac:dyDescent="0.2">
      <c r="A659" s="1481" t="s">
        <v>7844</v>
      </c>
      <c r="B659" s="1482" t="s">
        <v>7845</v>
      </c>
      <c r="C659" s="1482" t="s">
        <v>9413</v>
      </c>
      <c r="D659" s="834" t="s">
        <v>9413</v>
      </c>
      <c r="E659" s="1483" t="s">
        <v>9725</v>
      </c>
      <c r="F659" s="1626" t="s">
        <v>11140</v>
      </c>
      <c r="G659" s="877" t="s">
        <v>11464</v>
      </c>
      <c r="H659" s="963">
        <v>45189</v>
      </c>
      <c r="I659" s="878" t="s">
        <v>11296</v>
      </c>
    </row>
    <row r="660" spans="1:9" s="666" customFormat="1" ht="31.5" customHeight="1" x14ac:dyDescent="0.2">
      <c r="A660" s="1481" t="s">
        <v>7846</v>
      </c>
      <c r="B660" s="1138" t="s">
        <v>7847</v>
      </c>
      <c r="C660" s="1138" t="s">
        <v>44</v>
      </c>
      <c r="D660" s="834" t="s">
        <v>2277</v>
      </c>
      <c r="E660" s="1141" t="s">
        <v>4797</v>
      </c>
      <c r="F660" s="1626" t="s">
        <v>11140</v>
      </c>
      <c r="G660" s="877" t="s">
        <v>3012</v>
      </c>
      <c r="H660" s="963">
        <v>41649</v>
      </c>
      <c r="I660" s="878" t="s">
        <v>11296</v>
      </c>
    </row>
    <row r="661" spans="1:9" s="666" customFormat="1" ht="31.5" customHeight="1" thickBot="1" x14ac:dyDescent="0.25">
      <c r="A661" s="1537" t="s">
        <v>7874</v>
      </c>
      <c r="B661" s="1145" t="s">
        <v>7875</v>
      </c>
      <c r="C661" s="1145" t="s">
        <v>44</v>
      </c>
      <c r="D661" s="887" t="s">
        <v>2277</v>
      </c>
      <c r="E661" s="1498"/>
      <c r="F661" s="1582" t="s">
        <v>11140</v>
      </c>
      <c r="G661" s="1073" t="s">
        <v>3010</v>
      </c>
      <c r="H661" s="1428">
        <v>38814</v>
      </c>
      <c r="I661" s="1074" t="s">
        <v>11296</v>
      </c>
    </row>
    <row r="662" spans="1:9" s="666" customFormat="1" ht="31.5" customHeight="1" thickTop="1" x14ac:dyDescent="0.2">
      <c r="A662" s="1501" t="s">
        <v>7868</v>
      </c>
      <c r="B662" s="1148" t="s">
        <v>7869</v>
      </c>
      <c r="C662" s="1148" t="s">
        <v>9413</v>
      </c>
      <c r="D662" s="831" t="s">
        <v>9413</v>
      </c>
      <c r="E662" s="1175" t="s">
        <v>4134</v>
      </c>
      <c r="F662" s="942" t="s">
        <v>11341</v>
      </c>
      <c r="G662" s="1056" t="s">
        <v>11397</v>
      </c>
      <c r="H662" s="764">
        <v>45160</v>
      </c>
      <c r="I662" s="1057" t="s">
        <v>11296</v>
      </c>
    </row>
    <row r="663" spans="1:9" s="666" customFormat="1" ht="31.5" customHeight="1" x14ac:dyDescent="0.2">
      <c r="A663" s="1481" t="s">
        <v>10308</v>
      </c>
      <c r="B663" s="1482" t="s">
        <v>10309</v>
      </c>
      <c r="C663" s="1482"/>
      <c r="D663" s="1484"/>
      <c r="E663" s="1143" t="s">
        <v>10150</v>
      </c>
      <c r="F663" s="857" t="s">
        <v>11341</v>
      </c>
      <c r="G663" s="877" t="s">
        <v>11397</v>
      </c>
      <c r="H663" s="663">
        <v>45160</v>
      </c>
      <c r="I663" s="878" t="s">
        <v>11296</v>
      </c>
    </row>
    <row r="664" spans="1:9" s="666" customFormat="1" ht="31.5" customHeight="1" x14ac:dyDescent="0.2">
      <c r="A664" s="1481" t="s">
        <v>9360</v>
      </c>
      <c r="B664" s="1138" t="s">
        <v>9361</v>
      </c>
      <c r="C664" s="1138" t="s">
        <v>9413</v>
      </c>
      <c r="D664" s="834" t="s">
        <v>9413</v>
      </c>
      <c r="E664" s="1141" t="s">
        <v>4134</v>
      </c>
      <c r="F664" s="857" t="s">
        <v>11341</v>
      </c>
      <c r="G664" s="950" t="s">
        <v>11356</v>
      </c>
      <c r="H664" s="1391">
        <v>45112</v>
      </c>
      <c r="I664" s="951" t="s">
        <v>11296</v>
      </c>
    </row>
    <row r="665" spans="1:9" s="666" customFormat="1" ht="31.5" customHeight="1" x14ac:dyDescent="0.2">
      <c r="A665" s="1481" t="s">
        <v>10928</v>
      </c>
      <c r="B665" s="1138" t="s">
        <v>10929</v>
      </c>
      <c r="C665" s="1138"/>
      <c r="D665" s="832"/>
      <c r="E665" s="1143" t="s">
        <v>10150</v>
      </c>
      <c r="F665" s="857" t="s">
        <v>11341</v>
      </c>
      <c r="G665" s="950" t="s">
        <v>11356</v>
      </c>
      <c r="H665" s="663">
        <v>45112</v>
      </c>
      <c r="I665" s="691" t="s">
        <v>11296</v>
      </c>
    </row>
    <row r="666" spans="1:9" s="666" customFormat="1" ht="31.5" customHeight="1" x14ac:dyDescent="0.2">
      <c r="A666" s="1481" t="s">
        <v>7854</v>
      </c>
      <c r="B666" s="1138" t="s">
        <v>7855</v>
      </c>
      <c r="C666" s="1138" t="s">
        <v>9413</v>
      </c>
      <c r="D666" s="834" t="s">
        <v>9413</v>
      </c>
      <c r="E666" s="1141" t="s">
        <v>4134</v>
      </c>
      <c r="F666" s="857" t="s">
        <v>11341</v>
      </c>
      <c r="G666" s="1488" t="s">
        <v>4653</v>
      </c>
      <c r="H666" s="1489">
        <v>44180</v>
      </c>
      <c r="I666" s="1949" t="s">
        <v>11296</v>
      </c>
    </row>
    <row r="667" spans="1:9" s="666" customFormat="1" ht="31.5" customHeight="1" x14ac:dyDescent="0.2">
      <c r="A667" s="1481" t="s">
        <v>11037</v>
      </c>
      <c r="B667" s="1138" t="s">
        <v>10920</v>
      </c>
      <c r="C667" s="1138"/>
      <c r="D667" s="832"/>
      <c r="E667" s="1143" t="s">
        <v>10150</v>
      </c>
      <c r="F667" s="857" t="s">
        <v>11341</v>
      </c>
      <c r="G667" s="1488" t="s">
        <v>10921</v>
      </c>
      <c r="H667" s="1489">
        <v>45016</v>
      </c>
      <c r="I667" s="1949" t="s">
        <v>11296</v>
      </c>
    </row>
    <row r="668" spans="1:9" s="666" customFormat="1" ht="31.5" customHeight="1" x14ac:dyDescent="0.2">
      <c r="A668" s="688" t="s">
        <v>10492</v>
      </c>
      <c r="B668" s="846" t="s">
        <v>10314</v>
      </c>
      <c r="C668" s="846"/>
      <c r="D668" s="1157"/>
      <c r="E668" s="1141" t="s">
        <v>4134</v>
      </c>
      <c r="F668" s="857" t="s">
        <v>11341</v>
      </c>
      <c r="G668" s="922" t="s">
        <v>11357</v>
      </c>
      <c r="H668" s="663">
        <v>45132</v>
      </c>
      <c r="I668" s="691" t="s">
        <v>11296</v>
      </c>
    </row>
    <row r="669" spans="1:9" s="666" customFormat="1" ht="31.5" customHeight="1" thickBot="1" x14ac:dyDescent="0.25">
      <c r="A669" s="711" t="s">
        <v>11312</v>
      </c>
      <c r="B669" s="943" t="s">
        <v>11313</v>
      </c>
      <c r="C669" s="943"/>
      <c r="D669" s="1225"/>
      <c r="E669" s="1196" t="s">
        <v>10150</v>
      </c>
      <c r="F669" s="900" t="s">
        <v>11341</v>
      </c>
      <c r="G669" s="1034" t="s">
        <v>11357</v>
      </c>
      <c r="H669" s="783">
        <v>45132</v>
      </c>
      <c r="I669" s="716" t="s">
        <v>11296</v>
      </c>
    </row>
    <row r="670" spans="1:9" s="666" customFormat="1" ht="31.5" customHeight="1" thickTop="1" x14ac:dyDescent="0.2">
      <c r="A670" s="1485" t="s">
        <v>7862</v>
      </c>
      <c r="B670" s="1486" t="s">
        <v>7863</v>
      </c>
      <c r="C670" s="1486" t="s">
        <v>44</v>
      </c>
      <c r="D670" s="837" t="s">
        <v>2277</v>
      </c>
      <c r="E670" s="1158" t="s">
        <v>4134</v>
      </c>
      <c r="F670" s="856" t="s">
        <v>11343</v>
      </c>
      <c r="G670" s="1065" t="s">
        <v>2926</v>
      </c>
      <c r="H670" s="1422">
        <v>42073</v>
      </c>
      <c r="I670" s="1066" t="s">
        <v>11296</v>
      </c>
    </row>
    <row r="671" spans="1:9" s="666" customFormat="1" ht="31.5" customHeight="1" x14ac:dyDescent="0.2">
      <c r="A671" s="1481" t="s">
        <v>10922</v>
      </c>
      <c r="B671" s="1482" t="s">
        <v>10923</v>
      </c>
      <c r="C671" s="1482"/>
      <c r="D671" s="661"/>
      <c r="E671" s="1487" t="s">
        <v>10150</v>
      </c>
      <c r="F671" s="857" t="s">
        <v>11343</v>
      </c>
      <c r="G671" s="950" t="s">
        <v>10924</v>
      </c>
      <c r="H671" s="663">
        <v>45005</v>
      </c>
      <c r="I671" s="691" t="s">
        <v>11296</v>
      </c>
    </row>
    <row r="672" spans="1:9" s="666" customFormat="1" ht="31.5" customHeight="1" x14ac:dyDescent="0.2">
      <c r="A672" s="1481" t="s">
        <v>9502</v>
      </c>
      <c r="B672" s="1482" t="s">
        <v>9503</v>
      </c>
      <c r="C672" s="1510" t="s">
        <v>44</v>
      </c>
      <c r="D672" s="1147" t="s">
        <v>2277</v>
      </c>
      <c r="E672" s="1143" t="s">
        <v>4134</v>
      </c>
      <c r="F672" s="857" t="s">
        <v>11343</v>
      </c>
      <c r="G672" s="877" t="s">
        <v>9616</v>
      </c>
      <c r="H672" s="963">
        <v>44669</v>
      </c>
      <c r="I672" s="878" t="s">
        <v>11296</v>
      </c>
    </row>
    <row r="673" spans="1:9" s="666" customFormat="1" ht="31.5" customHeight="1" x14ac:dyDescent="0.2">
      <c r="A673" s="1481" t="s">
        <v>11398</v>
      </c>
      <c r="B673" s="1138" t="s">
        <v>11399</v>
      </c>
      <c r="C673" s="1138"/>
      <c r="D673" s="832"/>
      <c r="E673" s="1143" t="s">
        <v>10150</v>
      </c>
      <c r="F673" s="857" t="s">
        <v>11343</v>
      </c>
      <c r="G673" s="1488" t="s">
        <v>11400</v>
      </c>
      <c r="H673" s="963">
        <v>45142</v>
      </c>
      <c r="I673" s="1949" t="s">
        <v>11296</v>
      </c>
    </row>
    <row r="674" spans="1:9" s="666" customFormat="1" ht="31.5" customHeight="1" x14ac:dyDescent="0.2">
      <c r="A674" s="1481" t="s">
        <v>7858</v>
      </c>
      <c r="B674" s="1482" t="s">
        <v>7859</v>
      </c>
      <c r="C674" s="1482" t="s">
        <v>44</v>
      </c>
      <c r="D674" s="834" t="s">
        <v>2277</v>
      </c>
      <c r="E674" s="1141" t="s">
        <v>4134</v>
      </c>
      <c r="F674" s="857" t="s">
        <v>11343</v>
      </c>
      <c r="G674" s="1488" t="s">
        <v>9872</v>
      </c>
      <c r="H674" s="1489">
        <v>35936</v>
      </c>
      <c r="I674" s="1949" t="s">
        <v>11296</v>
      </c>
    </row>
    <row r="675" spans="1:9" s="666" customFormat="1" ht="31.5" customHeight="1" x14ac:dyDescent="0.2">
      <c r="A675" s="1481" t="s">
        <v>11314</v>
      </c>
      <c r="B675" s="1482" t="s">
        <v>11315</v>
      </c>
      <c r="C675" s="1482"/>
      <c r="D675" s="661"/>
      <c r="E675" s="1487" t="s">
        <v>10150</v>
      </c>
      <c r="F675" s="857" t="s">
        <v>11343</v>
      </c>
      <c r="G675" s="1488" t="s">
        <v>11358</v>
      </c>
      <c r="H675" s="1489">
        <v>45125</v>
      </c>
      <c r="I675" s="1949" t="s">
        <v>11296</v>
      </c>
    </row>
    <row r="676" spans="1:9" s="666" customFormat="1" ht="31.5" customHeight="1" x14ac:dyDescent="0.2">
      <c r="A676" s="1481" t="s">
        <v>5685</v>
      </c>
      <c r="B676" s="1510" t="s">
        <v>5686</v>
      </c>
      <c r="C676" s="1510" t="s">
        <v>44</v>
      </c>
      <c r="D676" s="1608" t="s">
        <v>2277</v>
      </c>
      <c r="E676" s="1494" t="s">
        <v>4134</v>
      </c>
      <c r="F676" s="857" t="s">
        <v>11343</v>
      </c>
      <c r="G676" s="1488" t="s">
        <v>9100</v>
      </c>
      <c r="H676" s="1489">
        <v>44075</v>
      </c>
      <c r="I676" s="1949" t="s">
        <v>11296</v>
      </c>
    </row>
    <row r="677" spans="1:9" s="666" customFormat="1" ht="31.5" customHeight="1" thickBot="1" x14ac:dyDescent="0.25">
      <c r="A677" s="1513" t="s">
        <v>10925</v>
      </c>
      <c r="B677" s="1523" t="s">
        <v>10926</v>
      </c>
      <c r="C677" s="1523"/>
      <c r="D677" s="717"/>
      <c r="E677" s="1627" t="s">
        <v>10150</v>
      </c>
      <c r="F677" s="900" t="s">
        <v>11343</v>
      </c>
      <c r="G677" s="1517" t="s">
        <v>10927</v>
      </c>
      <c r="H677" s="1518">
        <v>44993</v>
      </c>
      <c r="I677" s="1954" t="s">
        <v>11296</v>
      </c>
    </row>
    <row r="678" spans="1:9" s="666" customFormat="1" ht="31.5" customHeight="1" thickTop="1" x14ac:dyDescent="0.2">
      <c r="A678" s="1501" t="s">
        <v>7783</v>
      </c>
      <c r="B678" s="1148" t="s">
        <v>7784</v>
      </c>
      <c r="C678" s="1148" t="s">
        <v>2468</v>
      </c>
      <c r="D678" s="931" t="s">
        <v>56</v>
      </c>
      <c r="E678" s="1252" t="s">
        <v>4279</v>
      </c>
      <c r="F678" s="942" t="s">
        <v>11141</v>
      </c>
      <c r="G678" s="1056" t="s">
        <v>3765</v>
      </c>
      <c r="H678" s="1420">
        <v>41785</v>
      </c>
      <c r="I678" s="1057" t="s">
        <v>11296</v>
      </c>
    </row>
    <row r="679" spans="1:9" s="666" customFormat="1" ht="31.5" customHeight="1" x14ac:dyDescent="0.2">
      <c r="A679" s="1481" t="s">
        <v>7838</v>
      </c>
      <c r="B679" s="1482" t="s">
        <v>7839</v>
      </c>
      <c r="C679" s="1482" t="s">
        <v>9413</v>
      </c>
      <c r="D679" s="834" t="s">
        <v>9413</v>
      </c>
      <c r="E679" s="1487" t="s">
        <v>9725</v>
      </c>
      <c r="F679" s="1011" t="s">
        <v>11141</v>
      </c>
      <c r="G679" s="1488" t="s">
        <v>11464</v>
      </c>
      <c r="H679" s="1489">
        <v>45189</v>
      </c>
      <c r="I679" s="1949" t="s">
        <v>11296</v>
      </c>
    </row>
    <row r="680" spans="1:9" s="666" customFormat="1" ht="31.5" customHeight="1" x14ac:dyDescent="0.2">
      <c r="A680" s="1481" t="s">
        <v>7840</v>
      </c>
      <c r="B680" s="1482" t="s">
        <v>7841</v>
      </c>
      <c r="C680" s="1138" t="s">
        <v>44</v>
      </c>
      <c r="D680" s="1156" t="s">
        <v>2281</v>
      </c>
      <c r="E680" s="1487" t="s">
        <v>9725</v>
      </c>
      <c r="F680" s="857" t="s">
        <v>11141</v>
      </c>
      <c r="G680" s="1488" t="s">
        <v>9871</v>
      </c>
      <c r="H680" s="1489">
        <v>44697</v>
      </c>
      <c r="I680" s="1949" t="s">
        <v>11296</v>
      </c>
    </row>
    <row r="681" spans="1:9" s="666" customFormat="1" ht="31.5" customHeight="1" thickBot="1" x14ac:dyDescent="0.25">
      <c r="A681" s="1481" t="s">
        <v>6179</v>
      </c>
      <c r="B681" s="1138" t="s">
        <v>6180</v>
      </c>
      <c r="C681" s="1138" t="s">
        <v>44</v>
      </c>
      <c r="D681" s="834" t="s">
        <v>2277</v>
      </c>
      <c r="E681" s="1487" t="s">
        <v>4797</v>
      </c>
      <c r="F681" s="857" t="s">
        <v>11141</v>
      </c>
      <c r="G681" s="877" t="s">
        <v>4601</v>
      </c>
      <c r="H681" s="963">
        <v>44092</v>
      </c>
      <c r="I681" s="878" t="s">
        <v>11296</v>
      </c>
    </row>
    <row r="682" spans="1:9" s="666" customFormat="1" ht="31.5" customHeight="1" thickTop="1" x14ac:dyDescent="0.2">
      <c r="A682" s="1501" t="s">
        <v>7866</v>
      </c>
      <c r="B682" s="1148" t="s">
        <v>7867</v>
      </c>
      <c r="C682" s="1148" t="s">
        <v>44</v>
      </c>
      <c r="D682" s="831" t="s">
        <v>2277</v>
      </c>
      <c r="E682" s="1583" t="s">
        <v>4134</v>
      </c>
      <c r="F682" s="942" t="s">
        <v>11342</v>
      </c>
      <c r="G682" s="844" t="s">
        <v>3041</v>
      </c>
      <c r="H682" s="1384">
        <v>41649</v>
      </c>
      <c r="I682" s="845" t="s">
        <v>11296</v>
      </c>
    </row>
    <row r="683" spans="1:9" s="666" customFormat="1" ht="31.5" customHeight="1" x14ac:dyDescent="0.2">
      <c r="A683" s="1481" t="s">
        <v>10930</v>
      </c>
      <c r="B683" s="1482" t="s">
        <v>10931</v>
      </c>
      <c r="C683" s="1482"/>
      <c r="D683" s="661"/>
      <c r="E683" s="1487" t="s">
        <v>10150</v>
      </c>
      <c r="F683" s="857" t="s">
        <v>11342</v>
      </c>
      <c r="G683" s="877" t="s">
        <v>10932</v>
      </c>
      <c r="H683" s="663">
        <v>45013</v>
      </c>
      <c r="I683" s="691" t="s">
        <v>11296</v>
      </c>
    </row>
    <row r="684" spans="1:9" s="666" customFormat="1" ht="31.5" customHeight="1" x14ac:dyDescent="0.2">
      <c r="A684" s="1481" t="s">
        <v>6010</v>
      </c>
      <c r="B684" s="1482" t="s">
        <v>6011</v>
      </c>
      <c r="C684" s="1482" t="s">
        <v>44</v>
      </c>
      <c r="D684" s="1162" t="s">
        <v>2277</v>
      </c>
      <c r="E684" s="1487" t="s">
        <v>4134</v>
      </c>
      <c r="F684" s="857" t="s">
        <v>11342</v>
      </c>
      <c r="G684" s="877" t="s">
        <v>3099</v>
      </c>
      <c r="H684" s="963">
        <v>42118</v>
      </c>
      <c r="I684" s="878" t="s">
        <v>11296</v>
      </c>
    </row>
    <row r="685" spans="1:9" s="666" customFormat="1" ht="31.5" customHeight="1" x14ac:dyDescent="0.2">
      <c r="A685" s="1481" t="s">
        <v>11401</v>
      </c>
      <c r="B685" s="1482" t="s">
        <v>11402</v>
      </c>
      <c r="C685" s="1482"/>
      <c r="D685" s="1162"/>
      <c r="E685" s="1487" t="s">
        <v>10150</v>
      </c>
      <c r="F685" s="857" t="s">
        <v>11342</v>
      </c>
      <c r="G685" s="877" t="s">
        <v>11403</v>
      </c>
      <c r="H685" s="663" t="s">
        <v>11404</v>
      </c>
      <c r="I685" s="878" t="s">
        <v>11296</v>
      </c>
    </row>
    <row r="686" spans="1:9" s="666" customFormat="1" ht="31.5" customHeight="1" x14ac:dyDescent="0.2">
      <c r="A686" s="1481" t="s">
        <v>7872</v>
      </c>
      <c r="B686" s="1138" t="s">
        <v>7873</v>
      </c>
      <c r="C686" s="1138" t="s">
        <v>9413</v>
      </c>
      <c r="D686" s="834" t="s">
        <v>9413</v>
      </c>
      <c r="E686" s="1141" t="s">
        <v>4134</v>
      </c>
      <c r="F686" s="857" t="s">
        <v>11342</v>
      </c>
      <c r="G686" s="922" t="s">
        <v>4659</v>
      </c>
      <c r="H686" s="1021">
        <v>43836</v>
      </c>
      <c r="I686" s="902" t="s">
        <v>11296</v>
      </c>
    </row>
    <row r="687" spans="1:9" s="666" customFormat="1" ht="31.5" customHeight="1" x14ac:dyDescent="0.2">
      <c r="A687" s="1481" t="s">
        <v>10933</v>
      </c>
      <c r="B687" s="1482" t="s">
        <v>10934</v>
      </c>
      <c r="C687" s="1482"/>
      <c r="D687" s="661"/>
      <c r="E687" s="1487" t="s">
        <v>10150</v>
      </c>
      <c r="F687" s="857" t="s">
        <v>11342</v>
      </c>
      <c r="G687" s="950" t="s">
        <v>10935</v>
      </c>
      <c r="H687" s="663">
        <v>44995</v>
      </c>
      <c r="I687" s="691" t="s">
        <v>11296</v>
      </c>
    </row>
    <row r="688" spans="1:9" s="666" customFormat="1" ht="31.5" customHeight="1" x14ac:dyDescent="0.2">
      <c r="A688" s="1481" t="s">
        <v>7570</v>
      </c>
      <c r="B688" s="1510" t="s">
        <v>7571</v>
      </c>
      <c r="C688" s="1510" t="s">
        <v>9413</v>
      </c>
      <c r="D688" s="1608" t="s">
        <v>9413</v>
      </c>
      <c r="E688" s="1494" t="s">
        <v>4134</v>
      </c>
      <c r="F688" s="857" t="s">
        <v>11342</v>
      </c>
      <c r="G688" s="1488" t="s">
        <v>10507</v>
      </c>
      <c r="H688" s="1567">
        <v>44907</v>
      </c>
      <c r="I688" s="1958" t="s">
        <v>11296</v>
      </c>
    </row>
    <row r="689" spans="1:9" s="666" customFormat="1" ht="31.5" customHeight="1" thickBot="1" x14ac:dyDescent="0.25">
      <c r="A689" s="1513" t="s">
        <v>11465</v>
      </c>
      <c r="B689" s="1523" t="s">
        <v>11466</v>
      </c>
      <c r="C689" s="1523"/>
      <c r="D689" s="717"/>
      <c r="E689" s="1627" t="s">
        <v>10150</v>
      </c>
      <c r="F689" s="900" t="s">
        <v>11342</v>
      </c>
      <c r="G689" s="1517" t="s">
        <v>11467</v>
      </c>
      <c r="H689" s="783">
        <v>45201</v>
      </c>
      <c r="I689" s="1958" t="s">
        <v>11296</v>
      </c>
    </row>
    <row r="690" spans="1:9" s="666" customFormat="1" ht="31.5" customHeight="1" thickTop="1" x14ac:dyDescent="0.2">
      <c r="A690" s="1485" t="s">
        <v>10676</v>
      </c>
      <c r="B690" s="1628" t="s">
        <v>10677</v>
      </c>
      <c r="C690" s="1628"/>
      <c r="D690" s="1573"/>
      <c r="E690" s="1590" t="s">
        <v>9726</v>
      </c>
      <c r="F690" s="1506" t="s">
        <v>1629</v>
      </c>
      <c r="G690" s="1490" t="s">
        <v>10569</v>
      </c>
      <c r="H690" s="1629">
        <v>44929</v>
      </c>
      <c r="I690" s="1962" t="s">
        <v>11296</v>
      </c>
    </row>
    <row r="691" spans="1:9" s="666" customFormat="1" ht="31.5" customHeight="1" x14ac:dyDescent="0.2">
      <c r="A691" s="1481" t="s">
        <v>10678</v>
      </c>
      <c r="B691" s="1510" t="s">
        <v>10679</v>
      </c>
      <c r="C691" s="1510"/>
      <c r="D691" s="1608"/>
      <c r="E691" s="1487" t="s">
        <v>9727</v>
      </c>
      <c r="F691" s="1507" t="s">
        <v>1629</v>
      </c>
      <c r="G691" s="1488" t="s">
        <v>10569</v>
      </c>
      <c r="H691" s="1567">
        <v>44929</v>
      </c>
      <c r="I691" s="1958" t="s">
        <v>11296</v>
      </c>
    </row>
    <row r="692" spans="1:9" s="666" customFormat="1" ht="31.5" customHeight="1" x14ac:dyDescent="0.2">
      <c r="A692" s="1481" t="s">
        <v>8014</v>
      </c>
      <c r="B692" s="1138" t="s">
        <v>8015</v>
      </c>
      <c r="C692" s="1138" t="s">
        <v>44</v>
      </c>
      <c r="D692" s="832" t="s">
        <v>2277</v>
      </c>
      <c r="E692" s="1494" t="s">
        <v>10680</v>
      </c>
      <c r="F692" s="1507" t="s">
        <v>1629</v>
      </c>
      <c r="G692" s="1488" t="s">
        <v>4148</v>
      </c>
      <c r="H692" s="1489">
        <v>39310</v>
      </c>
      <c r="I692" s="1949" t="s">
        <v>11296</v>
      </c>
    </row>
    <row r="693" spans="1:9" s="666" customFormat="1" ht="31.5" customHeight="1" x14ac:dyDescent="0.2">
      <c r="A693" s="1519" t="s">
        <v>7880</v>
      </c>
      <c r="B693" s="1520" t="s">
        <v>7881</v>
      </c>
      <c r="C693" s="1520" t="s">
        <v>47</v>
      </c>
      <c r="D693" s="852" t="s">
        <v>9413</v>
      </c>
      <c r="E693" s="1214"/>
      <c r="F693" s="858" t="s">
        <v>1629</v>
      </c>
      <c r="G693" s="912" t="s">
        <v>9873</v>
      </c>
      <c r="H693" s="1082">
        <v>32871</v>
      </c>
      <c r="I693" s="913" t="s">
        <v>11296</v>
      </c>
    </row>
    <row r="694" spans="1:9" s="666" customFormat="1" ht="31.5" customHeight="1" x14ac:dyDescent="0.2">
      <c r="A694" s="688" t="s">
        <v>8031</v>
      </c>
      <c r="B694" s="846" t="s">
        <v>10849</v>
      </c>
      <c r="C694" s="846" t="s">
        <v>2468</v>
      </c>
      <c r="D694" s="1630" t="s">
        <v>2203</v>
      </c>
      <c r="E694" s="1610"/>
      <c r="F694" s="858" t="s">
        <v>1629</v>
      </c>
      <c r="G694" s="877" t="s">
        <v>3692</v>
      </c>
      <c r="H694" s="963">
        <v>38807</v>
      </c>
      <c r="I694" s="878" t="s">
        <v>11296</v>
      </c>
    </row>
    <row r="695" spans="1:9" s="666" customFormat="1" ht="31.5" customHeight="1" x14ac:dyDescent="0.2">
      <c r="A695" s="1519" t="s">
        <v>8851</v>
      </c>
      <c r="B695" s="1520" t="s">
        <v>8852</v>
      </c>
      <c r="C695" s="1631" t="s">
        <v>2490</v>
      </c>
      <c r="D695" s="852" t="s">
        <v>11386</v>
      </c>
      <c r="E695" s="1632"/>
      <c r="F695" s="858" t="s">
        <v>1629</v>
      </c>
      <c r="G695" s="1528" t="s">
        <v>3898</v>
      </c>
      <c r="H695" s="1552">
        <v>31399</v>
      </c>
      <c r="I695" s="1956" t="s">
        <v>11296</v>
      </c>
    </row>
    <row r="696" spans="1:9" s="666" customFormat="1" ht="31.5" customHeight="1" thickBot="1" x14ac:dyDescent="0.25">
      <c r="A696" s="730" t="s">
        <v>6580</v>
      </c>
      <c r="B696" s="724" t="s">
        <v>6581</v>
      </c>
      <c r="C696" s="724" t="s">
        <v>2468</v>
      </c>
      <c r="D696" s="1633" t="s">
        <v>131</v>
      </c>
      <c r="E696" s="1634"/>
      <c r="F696" s="1008" t="s">
        <v>1629</v>
      </c>
      <c r="G696" s="896" t="s">
        <v>3496</v>
      </c>
      <c r="H696" s="1387">
        <v>41807</v>
      </c>
      <c r="I696" s="897" t="s">
        <v>11296</v>
      </c>
    </row>
    <row r="697" spans="1:9" s="666" customFormat="1" ht="31.5" customHeight="1" thickTop="1" x14ac:dyDescent="0.2">
      <c r="A697" s="1485" t="s">
        <v>7390</v>
      </c>
      <c r="B697" s="1142" t="s">
        <v>7391</v>
      </c>
      <c r="C697" s="1142" t="s">
        <v>44</v>
      </c>
      <c r="D697" s="837" t="s">
        <v>2277</v>
      </c>
      <c r="E697" s="1215" t="s">
        <v>4279</v>
      </c>
      <c r="F697" s="856" t="s">
        <v>1631</v>
      </c>
      <c r="G697" s="1065" t="s">
        <v>3152</v>
      </c>
      <c r="H697" s="1422">
        <v>39318</v>
      </c>
      <c r="I697" s="1066" t="s">
        <v>11296</v>
      </c>
    </row>
    <row r="698" spans="1:9" s="666" customFormat="1" ht="31.5" customHeight="1" x14ac:dyDescent="0.2">
      <c r="A698" s="1481" t="s">
        <v>7394</v>
      </c>
      <c r="B698" s="1482" t="s">
        <v>7395</v>
      </c>
      <c r="C698" s="1482" t="s">
        <v>44</v>
      </c>
      <c r="D698" s="834" t="s">
        <v>2277</v>
      </c>
      <c r="E698" s="1599" t="s">
        <v>10681</v>
      </c>
      <c r="F698" s="857" t="s">
        <v>1631</v>
      </c>
      <c r="G698" s="1488" t="s">
        <v>4092</v>
      </c>
      <c r="H698" s="1489">
        <v>42732</v>
      </c>
      <c r="I698" s="1949" t="s">
        <v>11296</v>
      </c>
    </row>
    <row r="699" spans="1:9" s="666" customFormat="1" ht="31.5" customHeight="1" x14ac:dyDescent="0.2">
      <c r="A699" s="1481" t="s">
        <v>7884</v>
      </c>
      <c r="B699" s="1138" t="s">
        <v>9152</v>
      </c>
      <c r="C699" s="1138" t="s">
        <v>44</v>
      </c>
      <c r="D699" s="834" t="s">
        <v>2277</v>
      </c>
      <c r="E699" s="1156" t="s">
        <v>7885</v>
      </c>
      <c r="F699" s="857" t="s">
        <v>1631</v>
      </c>
      <c r="G699" s="922" t="s">
        <v>2953</v>
      </c>
      <c r="H699" s="1021">
        <v>42073</v>
      </c>
      <c r="I699" s="902" t="s">
        <v>11296</v>
      </c>
    </row>
    <row r="700" spans="1:9" s="666" customFormat="1" ht="31.5" customHeight="1" x14ac:dyDescent="0.2">
      <c r="A700" s="1481" t="s">
        <v>7886</v>
      </c>
      <c r="B700" s="1482" t="s">
        <v>7887</v>
      </c>
      <c r="C700" s="1482" t="s">
        <v>44</v>
      </c>
      <c r="D700" s="834" t="s">
        <v>2277</v>
      </c>
      <c r="E700" s="834" t="s">
        <v>4070</v>
      </c>
      <c r="F700" s="857" t="s">
        <v>1631</v>
      </c>
      <c r="G700" s="877" t="s">
        <v>9874</v>
      </c>
      <c r="H700" s="963">
        <v>33372</v>
      </c>
      <c r="I700" s="878" t="s">
        <v>11296</v>
      </c>
    </row>
    <row r="701" spans="1:9" s="666" customFormat="1" ht="31.5" customHeight="1" x14ac:dyDescent="0.2">
      <c r="A701" s="1481" t="s">
        <v>7545</v>
      </c>
      <c r="B701" s="1482" t="s">
        <v>7546</v>
      </c>
      <c r="C701" s="1482" t="s">
        <v>44</v>
      </c>
      <c r="D701" s="834" t="s">
        <v>2277</v>
      </c>
      <c r="E701" s="1483"/>
      <c r="F701" s="1507" t="s">
        <v>1631</v>
      </c>
      <c r="G701" s="1488" t="s">
        <v>3797</v>
      </c>
      <c r="H701" s="1489">
        <v>39252</v>
      </c>
      <c r="I701" s="1949" t="s">
        <v>11296</v>
      </c>
    </row>
    <row r="702" spans="1:9" s="666" customFormat="1" ht="31.5" customHeight="1" thickBot="1" x14ac:dyDescent="0.25">
      <c r="A702" s="1513" t="s">
        <v>9187</v>
      </c>
      <c r="B702" s="1523" t="s">
        <v>9188</v>
      </c>
      <c r="C702" s="1523" t="s">
        <v>44</v>
      </c>
      <c r="D702" s="862" t="s">
        <v>2277</v>
      </c>
      <c r="E702" s="1561"/>
      <c r="F702" s="900" t="s">
        <v>1631</v>
      </c>
      <c r="G702" s="869" t="s">
        <v>9214</v>
      </c>
      <c r="H702" s="1109">
        <v>44447</v>
      </c>
      <c r="I702" s="870" t="s">
        <v>11296</v>
      </c>
    </row>
    <row r="703" spans="1:9" s="666" customFormat="1" ht="31.5" customHeight="1" thickTop="1" x14ac:dyDescent="0.2">
      <c r="A703" s="1481" t="s">
        <v>5218</v>
      </c>
      <c r="B703" s="1138" t="s">
        <v>5219</v>
      </c>
      <c r="C703" s="1138" t="s">
        <v>9413</v>
      </c>
      <c r="D703" s="1162" t="s">
        <v>9413</v>
      </c>
      <c r="E703" s="1487" t="s">
        <v>10683</v>
      </c>
      <c r="F703" s="1625" t="s">
        <v>10939</v>
      </c>
      <c r="G703" s="877" t="s">
        <v>10684</v>
      </c>
      <c r="H703" s="963">
        <v>44951</v>
      </c>
      <c r="I703" s="878" t="s">
        <v>11296</v>
      </c>
    </row>
    <row r="704" spans="1:9" s="666" customFormat="1" ht="31.5" customHeight="1" x14ac:dyDescent="0.2">
      <c r="A704" s="1496" t="s">
        <v>8454</v>
      </c>
      <c r="B704" s="1497" t="s">
        <v>8455</v>
      </c>
      <c r="C704" s="1497" t="s">
        <v>9413</v>
      </c>
      <c r="D704" s="1554" t="s">
        <v>9413</v>
      </c>
      <c r="E704" s="744" t="s">
        <v>10685</v>
      </c>
      <c r="F704" s="1626" t="s">
        <v>10939</v>
      </c>
      <c r="G704" s="813" t="s">
        <v>10569</v>
      </c>
      <c r="H704" s="1468">
        <v>44929</v>
      </c>
      <c r="I704" s="814" t="s">
        <v>11296</v>
      </c>
    </row>
    <row r="705" spans="1:9" s="666" customFormat="1" ht="31.5" customHeight="1" thickBot="1" x14ac:dyDescent="0.25">
      <c r="A705" s="1481" t="s">
        <v>7525</v>
      </c>
      <c r="B705" s="1482" t="s">
        <v>7526</v>
      </c>
      <c r="C705" s="1482" t="s">
        <v>2468</v>
      </c>
      <c r="D705" s="834" t="s">
        <v>56</v>
      </c>
      <c r="E705" s="1487"/>
      <c r="F705" s="1582" t="s">
        <v>10939</v>
      </c>
      <c r="G705" s="690" t="s">
        <v>9861</v>
      </c>
      <c r="H705" s="663">
        <v>39310</v>
      </c>
      <c r="I705" s="691" t="s">
        <v>11296</v>
      </c>
    </row>
    <row r="706" spans="1:9" s="666" customFormat="1" ht="31.5" customHeight="1" thickTop="1" x14ac:dyDescent="0.2">
      <c r="A706" s="1635" t="s">
        <v>5868</v>
      </c>
      <c r="B706" s="1636" t="s">
        <v>5869</v>
      </c>
      <c r="C706" s="1636" t="s">
        <v>9413</v>
      </c>
      <c r="D706" s="1637" t="s">
        <v>9413</v>
      </c>
      <c r="E706" s="1638" t="s">
        <v>10683</v>
      </c>
      <c r="F706" s="1432" t="s">
        <v>11251</v>
      </c>
      <c r="G706" s="1639" t="s">
        <v>11149</v>
      </c>
      <c r="H706" s="1640">
        <v>45082</v>
      </c>
      <c r="I706" s="1963" t="s">
        <v>11296</v>
      </c>
    </row>
    <row r="707" spans="1:9" s="666" customFormat="1" ht="31.5" customHeight="1" x14ac:dyDescent="0.2">
      <c r="A707" s="1481" t="s">
        <v>7892</v>
      </c>
      <c r="B707" s="1138" t="s">
        <v>4480</v>
      </c>
      <c r="C707" s="1138" t="s">
        <v>9413</v>
      </c>
      <c r="D707" s="834" t="s">
        <v>9413</v>
      </c>
      <c r="E707" s="848" t="s">
        <v>10685</v>
      </c>
      <c r="F707" s="857" t="s">
        <v>11251</v>
      </c>
      <c r="G707" s="922" t="s">
        <v>10569</v>
      </c>
      <c r="H707" s="1021">
        <v>44929</v>
      </c>
      <c r="I707" s="902" t="s">
        <v>11296</v>
      </c>
    </row>
    <row r="708" spans="1:9" s="666" customFormat="1" ht="31.5" customHeight="1" x14ac:dyDescent="0.2">
      <c r="A708" s="706" t="s">
        <v>8604</v>
      </c>
      <c r="B708" s="909" t="s">
        <v>8605</v>
      </c>
      <c r="C708" s="909" t="s">
        <v>2468</v>
      </c>
      <c r="D708" s="1184" t="s">
        <v>2203</v>
      </c>
      <c r="E708" s="1184"/>
      <c r="F708" s="858" t="s">
        <v>11251</v>
      </c>
      <c r="G708" s="912" t="s">
        <v>3699</v>
      </c>
      <c r="H708" s="1082">
        <v>38882</v>
      </c>
      <c r="I708" s="913" t="s">
        <v>11296</v>
      </c>
    </row>
    <row r="709" spans="1:9" s="666" customFormat="1" ht="31.5" customHeight="1" thickBot="1" x14ac:dyDescent="0.25">
      <c r="A709" s="1476" t="s">
        <v>11426</v>
      </c>
      <c r="B709" s="1383" t="s">
        <v>11427</v>
      </c>
      <c r="C709" s="1641" t="s">
        <v>44</v>
      </c>
      <c r="D709" s="1642" t="s">
        <v>2277</v>
      </c>
      <c r="E709" s="1643"/>
      <c r="F709" s="1644" t="s">
        <v>11251</v>
      </c>
      <c r="G709" s="1645" t="s">
        <v>11428</v>
      </c>
      <c r="H709" s="1646">
        <v>45120</v>
      </c>
      <c r="I709" s="1964" t="s">
        <v>11296</v>
      </c>
    </row>
    <row r="710" spans="1:9" s="666" customFormat="1" ht="31.5" customHeight="1" thickTop="1" x14ac:dyDescent="0.2">
      <c r="A710" s="1485" t="s">
        <v>6748</v>
      </c>
      <c r="B710" s="1142" t="s">
        <v>6749</v>
      </c>
      <c r="C710" s="1142" t="s">
        <v>9413</v>
      </c>
      <c r="D710" s="1139" t="s">
        <v>9413</v>
      </c>
      <c r="E710" s="1590" t="s">
        <v>10844</v>
      </c>
      <c r="F710" s="1506" t="s">
        <v>10940</v>
      </c>
      <c r="G710" s="906" t="s">
        <v>10845</v>
      </c>
      <c r="H710" s="692">
        <v>44967</v>
      </c>
      <c r="I710" s="687" t="s">
        <v>11296</v>
      </c>
    </row>
    <row r="711" spans="1:9" s="666" customFormat="1" ht="31.5" customHeight="1" x14ac:dyDescent="0.2">
      <c r="A711" s="1481" t="s">
        <v>9730</v>
      </c>
      <c r="B711" s="1482" t="s">
        <v>9731</v>
      </c>
      <c r="C711" s="1482"/>
      <c r="D711" s="661"/>
      <c r="E711" s="848" t="s">
        <v>10685</v>
      </c>
      <c r="F711" s="1507" t="s">
        <v>10940</v>
      </c>
      <c r="G711" s="690" t="s">
        <v>9831</v>
      </c>
      <c r="H711" s="663">
        <v>44746</v>
      </c>
      <c r="I711" s="691" t="s">
        <v>11296</v>
      </c>
    </row>
    <row r="712" spans="1:9" s="666" customFormat="1" ht="31.5" customHeight="1" x14ac:dyDescent="0.2">
      <c r="A712" s="1481" t="s">
        <v>6746</v>
      </c>
      <c r="B712" s="1482" t="s">
        <v>6747</v>
      </c>
      <c r="C712" s="1482" t="s">
        <v>2490</v>
      </c>
      <c r="D712" s="835" t="s">
        <v>11386</v>
      </c>
      <c r="E712" s="861"/>
      <c r="F712" s="1507" t="s">
        <v>10940</v>
      </c>
      <c r="G712" s="877" t="s">
        <v>10088</v>
      </c>
      <c r="H712" s="963">
        <v>39273</v>
      </c>
      <c r="I712" s="878" t="s">
        <v>11297</v>
      </c>
    </row>
    <row r="713" spans="1:9" s="666" customFormat="1" ht="31.5" customHeight="1" thickBot="1" x14ac:dyDescent="0.25">
      <c r="A713" s="1575" t="s">
        <v>8631</v>
      </c>
      <c r="B713" s="1576" t="s">
        <v>8632</v>
      </c>
      <c r="C713" s="1576" t="s">
        <v>2468</v>
      </c>
      <c r="D713" s="872" t="s">
        <v>2228</v>
      </c>
      <c r="E713" s="1216"/>
      <c r="F713" s="1570" t="s">
        <v>10940</v>
      </c>
      <c r="G713" s="1027" t="s">
        <v>2982</v>
      </c>
      <c r="H713" s="1386">
        <v>35881</v>
      </c>
      <c r="I713" s="1028" t="s">
        <v>11296</v>
      </c>
    </row>
    <row r="714" spans="1:9" s="666" customFormat="1" ht="31.5" customHeight="1" thickTop="1" x14ac:dyDescent="0.2">
      <c r="A714" s="1485" t="s">
        <v>5628</v>
      </c>
      <c r="B714" s="1486" t="s">
        <v>5629</v>
      </c>
      <c r="C714" s="1486" t="s">
        <v>44</v>
      </c>
      <c r="D714" s="1217" t="s">
        <v>2277</v>
      </c>
      <c r="E714" s="866" t="s">
        <v>4661</v>
      </c>
      <c r="F714" s="1507" t="s">
        <v>9205</v>
      </c>
      <c r="G714" s="906" t="s">
        <v>3102</v>
      </c>
      <c r="H714" s="1058">
        <v>35419</v>
      </c>
      <c r="I714" s="907" t="s">
        <v>11296</v>
      </c>
    </row>
    <row r="715" spans="1:9" s="666" customFormat="1" ht="31.5" customHeight="1" x14ac:dyDescent="0.2">
      <c r="A715" s="1496" t="s">
        <v>5632</v>
      </c>
      <c r="B715" s="1497" t="s">
        <v>5633</v>
      </c>
      <c r="C715" s="1497" t="s">
        <v>44</v>
      </c>
      <c r="D715" s="1209" t="s">
        <v>2277</v>
      </c>
      <c r="E715" s="1610" t="s">
        <v>4797</v>
      </c>
      <c r="F715" s="1507" t="s">
        <v>9205</v>
      </c>
      <c r="G715" s="974" t="s">
        <v>3104</v>
      </c>
      <c r="H715" s="1081">
        <v>39311</v>
      </c>
      <c r="I715" s="962" t="s">
        <v>11296</v>
      </c>
    </row>
    <row r="716" spans="1:9" s="666" customFormat="1" ht="31.5" customHeight="1" x14ac:dyDescent="0.2">
      <c r="A716" s="1481" t="s">
        <v>8582</v>
      </c>
      <c r="B716" s="1138" t="s">
        <v>8583</v>
      </c>
      <c r="C716" s="1138" t="s">
        <v>44</v>
      </c>
      <c r="D716" s="1156" t="s">
        <v>2277</v>
      </c>
      <c r="E716" s="1484"/>
      <c r="F716" s="1507" t="s">
        <v>9205</v>
      </c>
      <c r="G716" s="690" t="s">
        <v>3753</v>
      </c>
      <c r="H716" s="663">
        <v>38807</v>
      </c>
      <c r="I716" s="691" t="s">
        <v>11296</v>
      </c>
    </row>
    <row r="717" spans="1:9" s="666" customFormat="1" ht="31.5" customHeight="1" x14ac:dyDescent="0.2">
      <c r="A717" s="1481" t="s">
        <v>7907</v>
      </c>
      <c r="B717" s="1482" t="s">
        <v>7908</v>
      </c>
      <c r="C717" s="1482" t="s">
        <v>47</v>
      </c>
      <c r="D717" s="834" t="s">
        <v>9413</v>
      </c>
      <c r="E717" s="898"/>
      <c r="F717" s="1507" t="s">
        <v>9205</v>
      </c>
      <c r="G717" s="1488" t="s">
        <v>9875</v>
      </c>
      <c r="H717" s="1489">
        <v>35409</v>
      </c>
      <c r="I717" s="1949" t="s">
        <v>11296</v>
      </c>
    </row>
    <row r="718" spans="1:9" s="666" customFormat="1" ht="31.5" customHeight="1" x14ac:dyDescent="0.2">
      <c r="A718" s="1481" t="s">
        <v>7909</v>
      </c>
      <c r="B718" s="1482" t="s">
        <v>7910</v>
      </c>
      <c r="C718" s="1482" t="s">
        <v>2468</v>
      </c>
      <c r="D718" s="834" t="s">
        <v>2203</v>
      </c>
      <c r="E718" s="1647"/>
      <c r="F718" s="1507" t="s">
        <v>9205</v>
      </c>
      <c r="G718" s="1488" t="s">
        <v>9876</v>
      </c>
      <c r="H718" s="1489">
        <v>39500</v>
      </c>
      <c r="I718" s="1949" t="s">
        <v>11296</v>
      </c>
    </row>
    <row r="719" spans="1:9" s="666" customFormat="1" ht="31.5" customHeight="1" thickBot="1" x14ac:dyDescent="0.25">
      <c r="A719" s="1513" t="s">
        <v>7905</v>
      </c>
      <c r="B719" s="1523" t="s">
        <v>7906</v>
      </c>
      <c r="C719" s="1523" t="s">
        <v>2468</v>
      </c>
      <c r="D719" s="862" t="s">
        <v>56</v>
      </c>
      <c r="E719" s="899"/>
      <c r="F719" s="1570" t="s">
        <v>9205</v>
      </c>
      <c r="G719" s="1517" t="s">
        <v>9877</v>
      </c>
      <c r="H719" s="1518">
        <v>39413</v>
      </c>
      <c r="I719" s="1954" t="s">
        <v>11296</v>
      </c>
    </row>
    <row r="720" spans="1:9" s="666" customFormat="1" ht="31.5" customHeight="1" thickTop="1" x14ac:dyDescent="0.2">
      <c r="A720" s="1481" t="s">
        <v>7392</v>
      </c>
      <c r="B720" s="1510" t="s">
        <v>7393</v>
      </c>
      <c r="C720" s="1494"/>
      <c r="D720" s="1527" t="s">
        <v>9413</v>
      </c>
      <c r="E720" s="1143" t="s">
        <v>9728</v>
      </c>
      <c r="F720" s="1507" t="s">
        <v>9088</v>
      </c>
      <c r="G720" s="877" t="s">
        <v>10569</v>
      </c>
      <c r="H720" s="963">
        <v>44929</v>
      </c>
      <c r="I720" s="907" t="s">
        <v>11296</v>
      </c>
    </row>
    <row r="721" spans="1:9" s="666" customFormat="1" ht="31.5" customHeight="1" x14ac:dyDescent="0.2">
      <c r="A721" s="1481" t="s">
        <v>10936</v>
      </c>
      <c r="B721" s="1482" t="s">
        <v>10937</v>
      </c>
      <c r="C721" s="1487"/>
      <c r="D721" s="705"/>
      <c r="E721" s="1487" t="s">
        <v>10682</v>
      </c>
      <c r="F721" s="1507" t="s">
        <v>9088</v>
      </c>
      <c r="G721" s="877" t="s">
        <v>10938</v>
      </c>
      <c r="H721" s="663">
        <v>44992</v>
      </c>
      <c r="I721" s="687" t="s">
        <v>11296</v>
      </c>
    </row>
    <row r="722" spans="1:9" s="666" customFormat="1" ht="31.5" customHeight="1" x14ac:dyDescent="0.2">
      <c r="A722" s="1481" t="s">
        <v>7930</v>
      </c>
      <c r="B722" s="1482" t="s">
        <v>7931</v>
      </c>
      <c r="C722" s="1482" t="s">
        <v>44</v>
      </c>
      <c r="D722" s="834" t="s">
        <v>2277</v>
      </c>
      <c r="E722" s="1143" t="s">
        <v>2466</v>
      </c>
      <c r="F722" s="1507" t="s">
        <v>9088</v>
      </c>
      <c r="G722" s="1488" t="s">
        <v>3793</v>
      </c>
      <c r="H722" s="1489">
        <v>39433</v>
      </c>
      <c r="I722" s="1949" t="s">
        <v>11296</v>
      </c>
    </row>
    <row r="723" spans="1:9" s="666" customFormat="1" ht="31.5" customHeight="1" x14ac:dyDescent="0.2">
      <c r="A723" s="1519" t="s">
        <v>7924</v>
      </c>
      <c r="B723" s="1520" t="s">
        <v>7925</v>
      </c>
      <c r="C723" s="1520" t="s">
        <v>2490</v>
      </c>
      <c r="D723" s="835" t="s">
        <v>11386</v>
      </c>
      <c r="E723" s="1184"/>
      <c r="F723" s="1507" t="s">
        <v>9088</v>
      </c>
      <c r="G723" s="1528" t="s">
        <v>3762</v>
      </c>
      <c r="H723" s="1552">
        <v>39273</v>
      </c>
      <c r="I723" s="1956" t="s">
        <v>11296</v>
      </c>
    </row>
    <row r="724" spans="1:9" s="666" customFormat="1" ht="31.5" customHeight="1" x14ac:dyDescent="0.2">
      <c r="A724" s="1481" t="s">
        <v>7936</v>
      </c>
      <c r="B724" s="1482" t="s">
        <v>7937</v>
      </c>
      <c r="C724" s="1482" t="s">
        <v>2490</v>
      </c>
      <c r="D724" s="835" t="s">
        <v>11386</v>
      </c>
      <c r="E724" s="1530"/>
      <c r="F724" s="1507" t="s">
        <v>9088</v>
      </c>
      <c r="G724" s="1488" t="s">
        <v>3963</v>
      </c>
      <c r="H724" s="1489">
        <v>39430</v>
      </c>
      <c r="I724" s="1949" t="s">
        <v>11296</v>
      </c>
    </row>
    <row r="725" spans="1:9" s="666" customFormat="1" ht="31.5" customHeight="1" x14ac:dyDescent="0.2">
      <c r="A725" s="1485" t="s">
        <v>7934</v>
      </c>
      <c r="B725" s="1486" t="s">
        <v>7935</v>
      </c>
      <c r="C725" s="1486" t="s">
        <v>44</v>
      </c>
      <c r="D725" s="837" t="s">
        <v>2277</v>
      </c>
      <c r="E725" s="1588"/>
      <c r="F725" s="1506" t="s">
        <v>9088</v>
      </c>
      <c r="G725" s="1490" t="s">
        <v>3760</v>
      </c>
      <c r="H725" s="1491">
        <v>39318</v>
      </c>
      <c r="I725" s="1950" t="s">
        <v>11296</v>
      </c>
    </row>
    <row r="726" spans="1:9" s="666" customFormat="1" ht="31.5" customHeight="1" x14ac:dyDescent="0.2">
      <c r="A726" s="1481" t="s">
        <v>5248</v>
      </c>
      <c r="B726" s="1482" t="s">
        <v>5249</v>
      </c>
      <c r="C726" s="1482" t="s">
        <v>44</v>
      </c>
      <c r="D726" s="1162" t="s">
        <v>2277</v>
      </c>
      <c r="E726" s="1607"/>
      <c r="F726" s="1507" t="s">
        <v>9088</v>
      </c>
      <c r="G726" s="877" t="s">
        <v>3265</v>
      </c>
      <c r="H726" s="963">
        <v>42069</v>
      </c>
      <c r="I726" s="907" t="s">
        <v>11296</v>
      </c>
    </row>
    <row r="727" spans="1:9" s="666" customFormat="1" ht="31.5" customHeight="1" x14ac:dyDescent="0.2">
      <c r="A727" s="1496" t="s">
        <v>7938</v>
      </c>
      <c r="B727" s="1497" t="s">
        <v>7939</v>
      </c>
      <c r="C727" s="1497" t="s">
        <v>2468</v>
      </c>
      <c r="D727" s="835" t="s">
        <v>2203</v>
      </c>
      <c r="E727" s="1156"/>
      <c r="F727" s="1507" t="s">
        <v>9088</v>
      </c>
      <c r="G727" s="1499" t="s">
        <v>3794</v>
      </c>
      <c r="H727" s="1500">
        <v>39433</v>
      </c>
      <c r="I727" s="1951" t="s">
        <v>11296</v>
      </c>
    </row>
    <row r="728" spans="1:9" s="666" customFormat="1" ht="31.5" customHeight="1" thickBot="1" x14ac:dyDescent="0.25">
      <c r="A728" s="1496" t="s">
        <v>7940</v>
      </c>
      <c r="B728" s="1497" t="s">
        <v>7941</v>
      </c>
      <c r="C728" s="1497" t="s">
        <v>44</v>
      </c>
      <c r="D728" s="835" t="s">
        <v>2277</v>
      </c>
      <c r="E728" s="1544"/>
      <c r="F728" s="1545" t="s">
        <v>9088</v>
      </c>
      <c r="G728" s="1499" t="s">
        <v>9878</v>
      </c>
      <c r="H728" s="1500">
        <v>35328</v>
      </c>
      <c r="I728" s="1951" t="s">
        <v>11296</v>
      </c>
    </row>
    <row r="729" spans="1:9" s="666" customFormat="1" ht="31.5" customHeight="1" thickTop="1" x14ac:dyDescent="0.2">
      <c r="A729" s="1501" t="s">
        <v>7403</v>
      </c>
      <c r="B729" s="1571" t="s">
        <v>7404</v>
      </c>
      <c r="C729" s="1571" t="s">
        <v>44</v>
      </c>
      <c r="D729" s="831" t="s">
        <v>2277</v>
      </c>
      <c r="E729" s="1175" t="s">
        <v>9729</v>
      </c>
      <c r="F729" s="1526" t="s">
        <v>1630</v>
      </c>
      <c r="G729" s="1022" t="s">
        <v>3123</v>
      </c>
      <c r="H729" s="1392">
        <v>38814</v>
      </c>
      <c r="I729" s="1023" t="s">
        <v>11296</v>
      </c>
    </row>
    <row r="730" spans="1:9" s="666" customFormat="1" ht="31.5" customHeight="1" x14ac:dyDescent="0.2">
      <c r="A730" s="1481" t="s">
        <v>7890</v>
      </c>
      <c r="B730" s="1482" t="s">
        <v>7891</v>
      </c>
      <c r="C730" s="1482" t="s">
        <v>9413</v>
      </c>
      <c r="D730" s="834" t="s">
        <v>9413</v>
      </c>
      <c r="E730" s="1483" t="s">
        <v>4071</v>
      </c>
      <c r="F730" s="1507" t="s">
        <v>1630</v>
      </c>
      <c r="G730" s="690" t="s">
        <v>4294</v>
      </c>
      <c r="H730" s="663">
        <v>43108</v>
      </c>
      <c r="I730" s="691" t="s">
        <v>11297</v>
      </c>
    </row>
    <row r="731" spans="1:9" s="666" customFormat="1" ht="31.5" customHeight="1" x14ac:dyDescent="0.2">
      <c r="A731" s="1481" t="s">
        <v>10841</v>
      </c>
      <c r="B731" s="1482" t="s">
        <v>10842</v>
      </c>
      <c r="C731" s="1482"/>
      <c r="D731" s="661"/>
      <c r="E731" s="1487" t="s">
        <v>7893</v>
      </c>
      <c r="F731" s="655" t="s">
        <v>1630</v>
      </c>
      <c r="G731" s="690" t="s">
        <v>10843</v>
      </c>
      <c r="H731" s="663">
        <v>44970</v>
      </c>
      <c r="I731" s="691" t="s">
        <v>11296</v>
      </c>
    </row>
    <row r="732" spans="1:9" s="666" customFormat="1" ht="31.5" customHeight="1" x14ac:dyDescent="0.2">
      <c r="A732" s="1481" t="s">
        <v>7894</v>
      </c>
      <c r="B732" s="1138" t="s">
        <v>7895</v>
      </c>
      <c r="C732" s="1138" t="s">
        <v>44</v>
      </c>
      <c r="D732" s="839" t="s">
        <v>2277</v>
      </c>
      <c r="E732" s="1563" t="s">
        <v>7896</v>
      </c>
      <c r="F732" s="857" t="s">
        <v>1630</v>
      </c>
      <c r="G732" s="1488" t="s">
        <v>9880</v>
      </c>
      <c r="H732" s="1489">
        <v>35508</v>
      </c>
      <c r="I732" s="1949" t="s">
        <v>11296</v>
      </c>
    </row>
    <row r="733" spans="1:9" s="666" customFormat="1" ht="31.5" customHeight="1" x14ac:dyDescent="0.2">
      <c r="A733" s="1481" t="s">
        <v>7899</v>
      </c>
      <c r="B733" s="1482" t="s">
        <v>7900</v>
      </c>
      <c r="C733" s="1482" t="s">
        <v>2468</v>
      </c>
      <c r="D733" s="834" t="s">
        <v>56</v>
      </c>
      <c r="E733" s="1143"/>
      <c r="F733" s="655" t="s">
        <v>1630</v>
      </c>
      <c r="G733" s="1488" t="s">
        <v>9879</v>
      </c>
      <c r="H733" s="1489">
        <v>35328</v>
      </c>
      <c r="I733" s="1949" t="s">
        <v>11296</v>
      </c>
    </row>
    <row r="734" spans="1:9" s="666" customFormat="1" ht="31.5" customHeight="1" x14ac:dyDescent="0.2">
      <c r="A734" s="1481" t="s">
        <v>7897</v>
      </c>
      <c r="B734" s="1482" t="s">
        <v>7898</v>
      </c>
      <c r="C734" s="1482" t="s">
        <v>2490</v>
      </c>
      <c r="D734" s="835" t="s">
        <v>11386</v>
      </c>
      <c r="E734" s="1530"/>
      <c r="F734" s="1507" t="s">
        <v>1630</v>
      </c>
      <c r="G734" s="1488" t="s">
        <v>3790</v>
      </c>
      <c r="H734" s="1489">
        <v>38807</v>
      </c>
      <c r="I734" s="1949" t="s">
        <v>11296</v>
      </c>
    </row>
    <row r="735" spans="1:9" s="666" customFormat="1" ht="31.5" customHeight="1" x14ac:dyDescent="0.2">
      <c r="A735" s="1481" t="s">
        <v>7901</v>
      </c>
      <c r="B735" s="1482" t="s">
        <v>7902</v>
      </c>
      <c r="C735" s="1482" t="s">
        <v>2468</v>
      </c>
      <c r="D735" s="834" t="s">
        <v>2203</v>
      </c>
      <c r="E735" s="1647"/>
      <c r="F735" s="1507" t="s">
        <v>1630</v>
      </c>
      <c r="G735" s="1488" t="s">
        <v>9881</v>
      </c>
      <c r="H735" s="1489">
        <v>39433</v>
      </c>
      <c r="I735" s="1949" t="s">
        <v>11296</v>
      </c>
    </row>
    <row r="736" spans="1:9" s="666" customFormat="1" ht="31.5" customHeight="1" thickBot="1" x14ac:dyDescent="0.25">
      <c r="A736" s="1513" t="s">
        <v>7903</v>
      </c>
      <c r="B736" s="1523" t="s">
        <v>7904</v>
      </c>
      <c r="C736" s="1523" t="s">
        <v>2468</v>
      </c>
      <c r="D736" s="862" t="s">
        <v>2203</v>
      </c>
      <c r="E736" s="1612"/>
      <c r="F736" s="1570" t="s">
        <v>1630</v>
      </c>
      <c r="G736" s="1517" t="s">
        <v>3787</v>
      </c>
      <c r="H736" s="1518">
        <v>39189</v>
      </c>
      <c r="I736" s="1954" t="s">
        <v>11296</v>
      </c>
    </row>
    <row r="737" spans="1:9" s="666" customFormat="1" ht="31.5" customHeight="1" thickTop="1" x14ac:dyDescent="0.2">
      <c r="A737" s="688" t="s">
        <v>7396</v>
      </c>
      <c r="B737" s="655" t="s">
        <v>7397</v>
      </c>
      <c r="C737" s="655" t="s">
        <v>9413</v>
      </c>
      <c r="D737" s="834" t="s">
        <v>9413</v>
      </c>
      <c r="E737" s="1542" t="s">
        <v>8453</v>
      </c>
      <c r="F737" s="1506" t="s">
        <v>9090</v>
      </c>
      <c r="G737" s="1488" t="s">
        <v>10569</v>
      </c>
      <c r="H737" s="1489">
        <v>44929</v>
      </c>
      <c r="I737" s="1950" t="s">
        <v>11296</v>
      </c>
    </row>
    <row r="738" spans="1:9" s="666" customFormat="1" ht="31.5" customHeight="1" x14ac:dyDescent="0.2">
      <c r="A738" s="1485" t="s">
        <v>7381</v>
      </c>
      <c r="B738" s="1142" t="s">
        <v>7382</v>
      </c>
      <c r="C738" s="1142" t="s">
        <v>9413</v>
      </c>
      <c r="D738" s="837" t="s">
        <v>9413</v>
      </c>
      <c r="E738" s="1530" t="s">
        <v>8456</v>
      </c>
      <c r="F738" s="1506" t="s">
        <v>9090</v>
      </c>
      <c r="G738" s="1488" t="s">
        <v>9882</v>
      </c>
      <c r="H738" s="1491">
        <v>44749</v>
      </c>
      <c r="I738" s="1950" t="s">
        <v>11296</v>
      </c>
    </row>
    <row r="739" spans="1:9" s="666" customFormat="1" ht="31.5" customHeight="1" x14ac:dyDescent="0.2">
      <c r="A739" s="1481" t="s">
        <v>8457</v>
      </c>
      <c r="B739" s="1482" t="s">
        <v>8458</v>
      </c>
      <c r="C739" s="1482" t="s">
        <v>44</v>
      </c>
      <c r="D739" s="1530" t="s">
        <v>2277</v>
      </c>
      <c r="E739" s="1530" t="s">
        <v>4382</v>
      </c>
      <c r="F739" s="1507" t="s">
        <v>9090</v>
      </c>
      <c r="G739" s="1488" t="s">
        <v>3788</v>
      </c>
      <c r="H739" s="1489">
        <v>39311</v>
      </c>
      <c r="I739" s="1949" t="s">
        <v>11296</v>
      </c>
    </row>
    <row r="740" spans="1:9" s="666" customFormat="1" ht="31.5" customHeight="1" thickBot="1" x14ac:dyDescent="0.25">
      <c r="A740" s="1496" t="s">
        <v>8464</v>
      </c>
      <c r="B740" s="1150" t="s">
        <v>8465</v>
      </c>
      <c r="C740" s="1150" t="s">
        <v>44</v>
      </c>
      <c r="D740" s="1209" t="s">
        <v>2277</v>
      </c>
      <c r="E740" s="1209"/>
      <c r="F740" s="1009" t="s">
        <v>9090</v>
      </c>
      <c r="G740" s="1499" t="s">
        <v>4557</v>
      </c>
      <c r="H740" s="1500">
        <v>44075</v>
      </c>
      <c r="I740" s="1951" t="s">
        <v>11296</v>
      </c>
    </row>
    <row r="741" spans="1:9" s="666" customFormat="1" ht="31.5" customHeight="1" thickTop="1" x14ac:dyDescent="0.2">
      <c r="A741" s="700" t="s">
        <v>9711</v>
      </c>
      <c r="B741" s="842" t="s">
        <v>9551</v>
      </c>
      <c r="C741" s="1648"/>
      <c r="D741" s="1649"/>
      <c r="E741" s="1650" t="s">
        <v>7912</v>
      </c>
      <c r="F741" s="1648" t="s">
        <v>9086</v>
      </c>
      <c r="G741" s="1508" t="s">
        <v>10569</v>
      </c>
      <c r="H741" s="1509">
        <v>44929</v>
      </c>
      <c r="I741" s="1953" t="s">
        <v>11296</v>
      </c>
    </row>
    <row r="742" spans="1:9" s="666" customFormat="1" ht="31.5" customHeight="1" thickBot="1" x14ac:dyDescent="0.25">
      <c r="A742" s="1513" t="s">
        <v>7919</v>
      </c>
      <c r="B742" s="1523" t="s">
        <v>7920</v>
      </c>
      <c r="C742" s="1523" t="s">
        <v>44</v>
      </c>
      <c r="D742" s="841" t="s">
        <v>2277</v>
      </c>
      <c r="E742" s="1651"/>
      <c r="F742" s="900" t="s">
        <v>9086</v>
      </c>
      <c r="G742" s="869" t="s">
        <v>3262</v>
      </c>
      <c r="H742" s="1109">
        <v>41759</v>
      </c>
      <c r="I742" s="870" t="s">
        <v>11296</v>
      </c>
    </row>
    <row r="743" spans="1:9" s="666" customFormat="1" ht="31.5" customHeight="1" thickTop="1" x14ac:dyDescent="0.2">
      <c r="A743" s="1501" t="s">
        <v>8000</v>
      </c>
      <c r="B743" s="1148" t="s">
        <v>8001</v>
      </c>
      <c r="C743" s="1148" t="s">
        <v>9413</v>
      </c>
      <c r="D743" s="831" t="s">
        <v>9413</v>
      </c>
      <c r="E743" s="957" t="s">
        <v>1636</v>
      </c>
      <c r="F743" s="942" t="s">
        <v>9087</v>
      </c>
      <c r="G743" s="1508" t="s">
        <v>10569</v>
      </c>
      <c r="H743" s="1509">
        <v>44929</v>
      </c>
      <c r="I743" s="1953" t="s">
        <v>11296</v>
      </c>
    </row>
    <row r="744" spans="1:9" s="666" customFormat="1" ht="31.5" customHeight="1" thickBot="1" x14ac:dyDescent="0.25">
      <c r="A744" s="1513" t="s">
        <v>7917</v>
      </c>
      <c r="B744" s="1523" t="s">
        <v>7918</v>
      </c>
      <c r="C744" s="1523" t="s">
        <v>2468</v>
      </c>
      <c r="D744" s="847" t="s">
        <v>2461</v>
      </c>
      <c r="E744" s="718"/>
      <c r="F744" s="1570" t="s">
        <v>9087</v>
      </c>
      <c r="G744" s="1517" t="s">
        <v>3789</v>
      </c>
      <c r="H744" s="1518">
        <v>39233</v>
      </c>
      <c r="I744" s="1954" t="s">
        <v>11296</v>
      </c>
    </row>
    <row r="745" spans="1:9" s="666" customFormat="1" ht="31.5" customHeight="1" thickTop="1" x14ac:dyDescent="0.2">
      <c r="A745" s="1485" t="s">
        <v>7921</v>
      </c>
      <c r="B745" s="1142" t="s">
        <v>7922</v>
      </c>
      <c r="C745" s="1142" t="s">
        <v>9413</v>
      </c>
      <c r="D745" s="837" t="s">
        <v>9413</v>
      </c>
      <c r="E745" s="1165" t="s">
        <v>7923</v>
      </c>
      <c r="F745" s="856" t="s">
        <v>1637</v>
      </c>
      <c r="G745" s="906" t="s">
        <v>4517</v>
      </c>
      <c r="H745" s="1058">
        <v>44070</v>
      </c>
      <c r="I745" s="907" t="s">
        <v>11296</v>
      </c>
    </row>
    <row r="746" spans="1:9" s="666" customFormat="1" ht="31.5" customHeight="1" x14ac:dyDescent="0.2">
      <c r="A746" s="1481" t="s">
        <v>5624</v>
      </c>
      <c r="B746" s="1482" t="s">
        <v>5625</v>
      </c>
      <c r="C746" s="1482" t="s">
        <v>47</v>
      </c>
      <c r="D746" s="1190" t="s">
        <v>9413</v>
      </c>
      <c r="E746" s="1218"/>
      <c r="F746" s="1086" t="s">
        <v>1637</v>
      </c>
      <c r="G746" s="950" t="s">
        <v>3086</v>
      </c>
      <c r="H746" s="1391">
        <v>33072</v>
      </c>
      <c r="I746" s="951" t="s">
        <v>11296</v>
      </c>
    </row>
    <row r="747" spans="1:9" s="666" customFormat="1" ht="31.5" customHeight="1" thickBot="1" x14ac:dyDescent="0.25">
      <c r="A747" s="1496" t="s">
        <v>7193</v>
      </c>
      <c r="B747" s="1150" t="s">
        <v>7194</v>
      </c>
      <c r="C747" s="1150" t="s">
        <v>44</v>
      </c>
      <c r="D747" s="835" t="s">
        <v>2277</v>
      </c>
      <c r="E747" s="1554"/>
      <c r="F747" s="1545" t="s">
        <v>1637</v>
      </c>
      <c r="G747" s="1059" t="s">
        <v>4629</v>
      </c>
      <c r="H747" s="1406">
        <v>44075</v>
      </c>
      <c r="I747" s="1060" t="s">
        <v>11296</v>
      </c>
    </row>
    <row r="748" spans="1:9" s="666" customFormat="1" ht="31.5" customHeight="1" thickTop="1" x14ac:dyDescent="0.2">
      <c r="A748" s="1501" t="s">
        <v>7675</v>
      </c>
      <c r="B748" s="1571" t="s">
        <v>7676</v>
      </c>
      <c r="C748" s="1571"/>
      <c r="D748" s="702" t="s">
        <v>9413</v>
      </c>
      <c r="E748" s="1652" t="s">
        <v>7942</v>
      </c>
      <c r="F748" s="1526" t="s">
        <v>1638</v>
      </c>
      <c r="G748" s="704" t="s">
        <v>10840</v>
      </c>
      <c r="H748" s="764">
        <v>44967</v>
      </c>
      <c r="I748" s="664" t="s">
        <v>11296</v>
      </c>
    </row>
    <row r="749" spans="1:9" s="666" customFormat="1" ht="31.5" customHeight="1" x14ac:dyDescent="0.2">
      <c r="A749" s="1481" t="s">
        <v>7949</v>
      </c>
      <c r="B749" s="1482" t="s">
        <v>7950</v>
      </c>
      <c r="C749" s="1482" t="s">
        <v>47</v>
      </c>
      <c r="D749" s="834" t="s">
        <v>9413</v>
      </c>
      <c r="E749" s="1647"/>
      <c r="F749" s="1507" t="s">
        <v>1638</v>
      </c>
      <c r="G749" s="1488" t="s">
        <v>9883</v>
      </c>
      <c r="H749" s="1489">
        <v>35409</v>
      </c>
      <c r="I749" s="1949" t="s">
        <v>11296</v>
      </c>
    </row>
    <row r="750" spans="1:9" s="666" customFormat="1" ht="31.5" customHeight="1" x14ac:dyDescent="0.2">
      <c r="A750" s="1481" t="s">
        <v>7953</v>
      </c>
      <c r="B750" s="1482" t="s">
        <v>7954</v>
      </c>
      <c r="C750" s="1482" t="s">
        <v>1241</v>
      </c>
      <c r="D750" s="834" t="s">
        <v>1241</v>
      </c>
      <c r="E750" s="1647"/>
      <c r="F750" s="1507" t="s">
        <v>1638</v>
      </c>
      <c r="G750" s="1488" t="s">
        <v>9884</v>
      </c>
      <c r="H750" s="1489">
        <v>29656</v>
      </c>
      <c r="I750" s="1949" t="s">
        <v>11296</v>
      </c>
    </row>
    <row r="751" spans="1:9" s="666" customFormat="1" ht="31.5" customHeight="1" x14ac:dyDescent="0.2">
      <c r="A751" s="1481" t="s">
        <v>7709</v>
      </c>
      <c r="B751" s="1482" t="s">
        <v>7710</v>
      </c>
      <c r="C751" s="1482" t="s">
        <v>37</v>
      </c>
      <c r="D751" s="834" t="s">
        <v>9413</v>
      </c>
      <c r="E751" s="1647"/>
      <c r="F751" s="1507" t="s">
        <v>1638</v>
      </c>
      <c r="G751" s="1488" t="s">
        <v>2825</v>
      </c>
      <c r="H751" s="1489">
        <v>31009</v>
      </c>
      <c r="I751" s="1949" t="s">
        <v>11296</v>
      </c>
    </row>
    <row r="752" spans="1:9" s="666" customFormat="1" ht="31.5" customHeight="1" x14ac:dyDescent="0.2">
      <c r="A752" s="1481" t="s">
        <v>7945</v>
      </c>
      <c r="B752" s="1138" t="s">
        <v>7946</v>
      </c>
      <c r="C752" s="1138" t="s">
        <v>2468</v>
      </c>
      <c r="D752" s="834" t="s">
        <v>127</v>
      </c>
      <c r="E752" s="1530"/>
      <c r="F752" s="1507" t="s">
        <v>1638</v>
      </c>
      <c r="G752" s="1488" t="s">
        <v>2825</v>
      </c>
      <c r="H752" s="1489">
        <v>29288</v>
      </c>
      <c r="I752" s="1949" t="s">
        <v>11296</v>
      </c>
    </row>
    <row r="753" spans="1:9" s="666" customFormat="1" ht="31.5" customHeight="1" x14ac:dyDescent="0.2">
      <c r="A753" s="1485" t="s">
        <v>8617</v>
      </c>
      <c r="B753" s="1142" t="s">
        <v>8618</v>
      </c>
      <c r="C753" s="1142" t="s">
        <v>44</v>
      </c>
      <c r="D753" s="837" t="s">
        <v>2277</v>
      </c>
      <c r="E753" s="1158"/>
      <c r="F753" s="1506" t="s">
        <v>1638</v>
      </c>
      <c r="G753" s="867" t="s">
        <v>3779</v>
      </c>
      <c r="H753" s="1385">
        <v>41823</v>
      </c>
      <c r="I753" s="868" t="s">
        <v>11296</v>
      </c>
    </row>
    <row r="754" spans="1:9" s="666" customFormat="1" ht="31.5" customHeight="1" thickBot="1" x14ac:dyDescent="0.25">
      <c r="A754" s="1513" t="s">
        <v>7951</v>
      </c>
      <c r="B754" s="1514" t="s">
        <v>7952</v>
      </c>
      <c r="C754" s="1514" t="s">
        <v>44</v>
      </c>
      <c r="D754" s="1653" t="s">
        <v>2277</v>
      </c>
      <c r="E754" s="1654"/>
      <c r="F754" s="1516" t="s">
        <v>1638</v>
      </c>
      <c r="G754" s="1517" t="s">
        <v>4605</v>
      </c>
      <c r="H754" s="1518">
        <v>44092</v>
      </c>
      <c r="I754" s="1954" t="s">
        <v>11296</v>
      </c>
    </row>
    <row r="755" spans="1:9" s="666" customFormat="1" ht="31.5" customHeight="1" thickTop="1" x14ac:dyDescent="0.2">
      <c r="A755" s="1537" t="s">
        <v>10846</v>
      </c>
      <c r="B755" s="1538" t="s">
        <v>10847</v>
      </c>
      <c r="C755" s="1538"/>
      <c r="D755" s="740"/>
      <c r="E755" s="1539" t="s">
        <v>2467</v>
      </c>
      <c r="F755" s="1506" t="s">
        <v>465</v>
      </c>
      <c r="G755" s="925" t="s">
        <v>10848</v>
      </c>
      <c r="H755" s="728">
        <v>44967</v>
      </c>
      <c r="I755" s="735" t="s">
        <v>11296</v>
      </c>
    </row>
    <row r="756" spans="1:9" s="666" customFormat="1" ht="31.5" customHeight="1" x14ac:dyDescent="0.2">
      <c r="A756" s="1655" t="s">
        <v>7552</v>
      </c>
      <c r="B756" s="1219" t="s">
        <v>7553</v>
      </c>
      <c r="C756" s="1219" t="s">
        <v>9413</v>
      </c>
      <c r="D756" s="901" t="s">
        <v>9413</v>
      </c>
      <c r="E756" s="1220" t="s">
        <v>9539</v>
      </c>
      <c r="F756" s="1507" t="s">
        <v>465</v>
      </c>
      <c r="G756" s="1047" t="s">
        <v>10569</v>
      </c>
      <c r="H756" s="1132">
        <v>44929</v>
      </c>
      <c r="I756" s="1048" t="s">
        <v>11296</v>
      </c>
    </row>
    <row r="757" spans="1:9" s="666" customFormat="1" ht="31.5" customHeight="1" x14ac:dyDescent="0.2">
      <c r="A757" s="688" t="s">
        <v>6907</v>
      </c>
      <c r="B757" s="846" t="s">
        <v>6908</v>
      </c>
      <c r="C757" s="655" t="s">
        <v>2468</v>
      </c>
      <c r="D757" s="832" t="s">
        <v>56</v>
      </c>
      <c r="E757" s="881"/>
      <c r="F757" s="1507" t="s">
        <v>465</v>
      </c>
      <c r="G757" s="877" t="s">
        <v>10886</v>
      </c>
      <c r="H757" s="663">
        <v>44980</v>
      </c>
      <c r="I757" s="691" t="s">
        <v>11296</v>
      </c>
    </row>
    <row r="758" spans="1:9" s="666" customFormat="1" ht="31.5" customHeight="1" x14ac:dyDescent="0.2">
      <c r="A758" s="1481" t="s">
        <v>7967</v>
      </c>
      <c r="B758" s="1482" t="s">
        <v>7968</v>
      </c>
      <c r="C758" s="1482" t="s">
        <v>44</v>
      </c>
      <c r="D758" s="834" t="s">
        <v>2277</v>
      </c>
      <c r="E758" s="1647"/>
      <c r="F758" s="1507" t="s">
        <v>465</v>
      </c>
      <c r="G758" s="1488" t="s">
        <v>3912</v>
      </c>
      <c r="H758" s="1489">
        <v>31057</v>
      </c>
      <c r="I758" s="1949" t="s">
        <v>11296</v>
      </c>
    </row>
    <row r="759" spans="1:9" s="666" customFormat="1" ht="31.5" customHeight="1" x14ac:dyDescent="0.2">
      <c r="A759" s="1485" t="s">
        <v>7681</v>
      </c>
      <c r="B759" s="1486" t="s">
        <v>7682</v>
      </c>
      <c r="C759" s="1486" t="s">
        <v>47</v>
      </c>
      <c r="D759" s="833" t="s">
        <v>9413</v>
      </c>
      <c r="E759" s="1590"/>
      <c r="F759" s="1507" t="s">
        <v>465</v>
      </c>
      <c r="G759" s="686" t="s">
        <v>9922</v>
      </c>
      <c r="H759" s="692">
        <v>35374</v>
      </c>
      <c r="I759" s="687" t="s">
        <v>11296</v>
      </c>
    </row>
    <row r="760" spans="1:9" s="666" customFormat="1" ht="31.5" customHeight="1" x14ac:dyDescent="0.2">
      <c r="A760" s="688" t="s">
        <v>6568</v>
      </c>
      <c r="B760" s="655" t="s">
        <v>6569</v>
      </c>
      <c r="C760" s="655" t="s">
        <v>2490</v>
      </c>
      <c r="D760" s="835" t="s">
        <v>11386</v>
      </c>
      <c r="E760" s="1647"/>
      <c r="F760" s="1507" t="s">
        <v>465</v>
      </c>
      <c r="G760" s="877" t="s">
        <v>3493</v>
      </c>
      <c r="H760" s="963">
        <v>33322</v>
      </c>
      <c r="I760" s="878" t="s">
        <v>11296</v>
      </c>
    </row>
    <row r="761" spans="1:9" s="666" customFormat="1" ht="31.5" customHeight="1" x14ac:dyDescent="0.2">
      <c r="A761" s="1578" t="s">
        <v>8869</v>
      </c>
      <c r="B761" s="1579" t="s">
        <v>8870</v>
      </c>
      <c r="C761" s="1579" t="s">
        <v>2490</v>
      </c>
      <c r="D761" s="852" t="s">
        <v>11386</v>
      </c>
      <c r="E761" s="1656"/>
      <c r="F761" s="1507" t="s">
        <v>465</v>
      </c>
      <c r="G761" s="1594" t="s">
        <v>3967</v>
      </c>
      <c r="H761" s="1595">
        <v>35881</v>
      </c>
      <c r="I761" s="1960" t="s">
        <v>11296</v>
      </c>
    </row>
    <row r="762" spans="1:9" s="666" customFormat="1" ht="31.5" customHeight="1" thickBot="1" x14ac:dyDescent="0.25">
      <c r="A762" s="1657" t="s">
        <v>7969</v>
      </c>
      <c r="B762" s="1221" t="s">
        <v>7970</v>
      </c>
      <c r="C762" s="1221" t="s">
        <v>44</v>
      </c>
      <c r="D762" s="903" t="s">
        <v>2277</v>
      </c>
      <c r="E762" s="1222"/>
      <c r="F762" s="945" t="s">
        <v>465</v>
      </c>
      <c r="G762" s="1658" t="s">
        <v>4602</v>
      </c>
      <c r="H762" s="1659">
        <v>44075</v>
      </c>
      <c r="I762" s="1965" t="s">
        <v>11296</v>
      </c>
    </row>
    <row r="763" spans="1:9" s="666" customFormat="1" ht="31.5" customHeight="1" thickTop="1" x14ac:dyDescent="0.2">
      <c r="A763" s="1485" t="s">
        <v>8995</v>
      </c>
      <c r="B763" s="1142" t="s">
        <v>8996</v>
      </c>
      <c r="C763" s="1142" t="s">
        <v>44</v>
      </c>
      <c r="D763" s="1165" t="s">
        <v>2277</v>
      </c>
      <c r="E763" s="866" t="s">
        <v>10686</v>
      </c>
      <c r="F763" s="856" t="s">
        <v>449</v>
      </c>
      <c r="G763" s="1490" t="s">
        <v>9838</v>
      </c>
      <c r="H763" s="1491">
        <v>35508</v>
      </c>
      <c r="I763" s="1950" t="s">
        <v>11296</v>
      </c>
    </row>
    <row r="764" spans="1:9" s="666" customFormat="1" ht="31.5" customHeight="1" x14ac:dyDescent="0.2">
      <c r="A764" s="1481" t="s">
        <v>6203</v>
      </c>
      <c r="B764" s="1202" t="s">
        <v>4479</v>
      </c>
      <c r="C764" s="1202" t="s">
        <v>9413</v>
      </c>
      <c r="D764" s="1156" t="s">
        <v>9413</v>
      </c>
      <c r="E764" s="1141" t="s">
        <v>6204</v>
      </c>
      <c r="F764" s="857" t="s">
        <v>449</v>
      </c>
      <c r="G764" s="922" t="s">
        <v>4484</v>
      </c>
      <c r="H764" s="1021">
        <v>44015</v>
      </c>
      <c r="I764" s="902" t="s">
        <v>11296</v>
      </c>
    </row>
    <row r="765" spans="1:9" s="666" customFormat="1" ht="31.5" customHeight="1" x14ac:dyDescent="0.2">
      <c r="A765" s="1481" t="s">
        <v>6205</v>
      </c>
      <c r="B765" s="1482" t="s">
        <v>6206</v>
      </c>
      <c r="C765" s="1482" t="s">
        <v>44</v>
      </c>
      <c r="D765" s="1484" t="s">
        <v>2277</v>
      </c>
      <c r="E765" s="1487" t="s">
        <v>9416</v>
      </c>
      <c r="F765" s="1507" t="s">
        <v>449</v>
      </c>
      <c r="G765" s="922" t="s">
        <v>3276</v>
      </c>
      <c r="H765" s="1021">
        <v>41759</v>
      </c>
      <c r="I765" s="902" t="s">
        <v>11296</v>
      </c>
    </row>
    <row r="766" spans="1:9" s="666" customFormat="1" ht="31.5" customHeight="1" x14ac:dyDescent="0.2">
      <c r="A766" s="1481" t="s">
        <v>6207</v>
      </c>
      <c r="B766" s="1482" t="s">
        <v>6208</v>
      </c>
      <c r="C766" s="1482" t="s">
        <v>44</v>
      </c>
      <c r="D766" s="1530" t="s">
        <v>2277</v>
      </c>
      <c r="E766" s="1483"/>
      <c r="F766" s="1507" t="s">
        <v>449</v>
      </c>
      <c r="G766" s="877" t="s">
        <v>9885</v>
      </c>
      <c r="H766" s="963">
        <v>30918</v>
      </c>
      <c r="I766" s="878" t="s">
        <v>11296</v>
      </c>
    </row>
    <row r="767" spans="1:9" s="666" customFormat="1" ht="31.5" customHeight="1" x14ac:dyDescent="0.2">
      <c r="A767" s="1481" t="s">
        <v>6209</v>
      </c>
      <c r="B767" s="1138" t="s">
        <v>6210</v>
      </c>
      <c r="C767" s="1138" t="s">
        <v>44</v>
      </c>
      <c r="D767" s="1156" t="s">
        <v>2277</v>
      </c>
      <c r="E767" s="1141"/>
      <c r="F767" s="857" t="s">
        <v>449</v>
      </c>
      <c r="G767" s="877" t="s">
        <v>4554</v>
      </c>
      <c r="H767" s="963">
        <v>44075</v>
      </c>
      <c r="I767" s="878" t="s">
        <v>11296</v>
      </c>
    </row>
    <row r="768" spans="1:9" s="666" customFormat="1" ht="31.5" customHeight="1" x14ac:dyDescent="0.2">
      <c r="A768" s="1481" t="s">
        <v>6211</v>
      </c>
      <c r="B768" s="1138" t="s">
        <v>6212</v>
      </c>
      <c r="C768" s="1138" t="s">
        <v>44</v>
      </c>
      <c r="D768" s="1156" t="s">
        <v>2277</v>
      </c>
      <c r="E768" s="1141"/>
      <c r="F768" s="857" t="s">
        <v>449</v>
      </c>
      <c r="G768" s="877" t="s">
        <v>4553</v>
      </c>
      <c r="H768" s="963">
        <v>44075</v>
      </c>
      <c r="I768" s="878" t="s">
        <v>11296</v>
      </c>
    </row>
    <row r="769" spans="1:9" s="666" customFormat="1" ht="31.5" customHeight="1" x14ac:dyDescent="0.2">
      <c r="A769" s="1481" t="s">
        <v>6213</v>
      </c>
      <c r="B769" s="1482" t="s">
        <v>6214</v>
      </c>
      <c r="C769" s="1482" t="s">
        <v>44</v>
      </c>
      <c r="D769" s="1530" t="s">
        <v>2277</v>
      </c>
      <c r="E769" s="1483"/>
      <c r="F769" s="1507" t="s">
        <v>449</v>
      </c>
      <c r="G769" s="877" t="s">
        <v>3430</v>
      </c>
      <c r="H769" s="963">
        <v>39237</v>
      </c>
      <c r="I769" s="878" t="s">
        <v>11296</v>
      </c>
    </row>
    <row r="770" spans="1:9" s="666" customFormat="1" ht="31.5" customHeight="1" x14ac:dyDescent="0.2">
      <c r="A770" s="1584" t="s">
        <v>6215</v>
      </c>
      <c r="B770" s="1660" t="s">
        <v>6216</v>
      </c>
      <c r="C770" s="1660" t="s">
        <v>44</v>
      </c>
      <c r="D770" s="1530" t="s">
        <v>2277</v>
      </c>
      <c r="E770" s="1483"/>
      <c r="F770" s="1507" t="s">
        <v>449</v>
      </c>
      <c r="G770" s="877" t="s">
        <v>3431</v>
      </c>
      <c r="H770" s="963">
        <v>41649</v>
      </c>
      <c r="I770" s="878" t="s">
        <v>11296</v>
      </c>
    </row>
    <row r="771" spans="1:9" s="666" customFormat="1" ht="31.5" customHeight="1" thickBot="1" x14ac:dyDescent="0.25">
      <c r="A771" s="1513" t="s">
        <v>6819</v>
      </c>
      <c r="B771" s="1523" t="s">
        <v>6820</v>
      </c>
      <c r="C771" s="1523" t="s">
        <v>2490</v>
      </c>
      <c r="D771" s="872" t="s">
        <v>11386</v>
      </c>
      <c r="E771" s="1178"/>
      <c r="F771" s="1570" t="s">
        <v>449</v>
      </c>
      <c r="G771" s="869" t="s">
        <v>3335</v>
      </c>
      <c r="H771" s="1109">
        <v>39430</v>
      </c>
      <c r="I771" s="870" t="s">
        <v>11296</v>
      </c>
    </row>
    <row r="772" spans="1:9" s="666" customFormat="1" ht="31.5" customHeight="1" thickTop="1" x14ac:dyDescent="0.2">
      <c r="A772" s="1481" t="s">
        <v>8018</v>
      </c>
      <c r="B772" s="1138" t="s">
        <v>8019</v>
      </c>
      <c r="C772" s="1138"/>
      <c r="D772" s="834"/>
      <c r="E772" s="1511" t="s">
        <v>8020</v>
      </c>
      <c r="F772" s="1512" t="s">
        <v>9089</v>
      </c>
      <c r="G772" s="950" t="s">
        <v>10569</v>
      </c>
      <c r="H772" s="1391">
        <v>44929</v>
      </c>
      <c r="I772" s="951" t="s">
        <v>11296</v>
      </c>
    </row>
    <row r="773" spans="1:9" s="666" customFormat="1" ht="31.5" customHeight="1" x14ac:dyDescent="0.2">
      <c r="A773" s="1485" t="s">
        <v>11112</v>
      </c>
      <c r="B773" s="1486" t="s">
        <v>11113</v>
      </c>
      <c r="C773" s="1486"/>
      <c r="D773" s="684"/>
      <c r="E773" s="1590" t="s">
        <v>11038</v>
      </c>
      <c r="F773" s="1512" t="s">
        <v>9089</v>
      </c>
      <c r="G773" s="1065" t="s">
        <v>11150</v>
      </c>
      <c r="H773" s="1385">
        <v>45056</v>
      </c>
      <c r="I773" s="868" t="s">
        <v>11296</v>
      </c>
    </row>
    <row r="774" spans="1:9" s="666" customFormat="1" ht="31.5" customHeight="1" x14ac:dyDescent="0.2">
      <c r="A774" s="1485" t="s">
        <v>8247</v>
      </c>
      <c r="B774" s="1486" t="s">
        <v>8248</v>
      </c>
      <c r="C774" s="1486" t="s">
        <v>2468</v>
      </c>
      <c r="D774" s="684" t="s">
        <v>56</v>
      </c>
      <c r="E774" s="1590" t="s">
        <v>4853</v>
      </c>
      <c r="F774" s="1512" t="s">
        <v>9089</v>
      </c>
      <c r="G774" s="906" t="s">
        <v>2894</v>
      </c>
      <c r="H774" s="1058">
        <v>39339</v>
      </c>
      <c r="I774" s="907" t="s">
        <v>11296</v>
      </c>
    </row>
    <row r="775" spans="1:9" s="666" customFormat="1" ht="31.5" customHeight="1" thickBot="1" x14ac:dyDescent="0.25">
      <c r="A775" s="1519" t="s">
        <v>8016</v>
      </c>
      <c r="B775" s="1520" t="s">
        <v>8017</v>
      </c>
      <c r="C775" s="1520" t="s">
        <v>2468</v>
      </c>
      <c r="D775" s="708" t="s">
        <v>2265</v>
      </c>
      <c r="E775" s="1553" t="s">
        <v>4853</v>
      </c>
      <c r="F775" s="707" t="s">
        <v>9089</v>
      </c>
      <c r="G775" s="1528" t="s">
        <v>3339</v>
      </c>
      <c r="H775" s="1552">
        <v>41785</v>
      </c>
      <c r="I775" s="1956" t="s">
        <v>11296</v>
      </c>
    </row>
    <row r="776" spans="1:9" s="666" customFormat="1" ht="31.5" customHeight="1" thickTop="1" x14ac:dyDescent="0.2">
      <c r="A776" s="1501" t="s">
        <v>8027</v>
      </c>
      <c r="B776" s="1148" t="s">
        <v>8028</v>
      </c>
      <c r="C776" s="1148" t="s">
        <v>44</v>
      </c>
      <c r="D776" s="831" t="s">
        <v>2277</v>
      </c>
      <c r="E776" s="1583" t="s">
        <v>11114</v>
      </c>
      <c r="F776" s="942" t="s">
        <v>10687</v>
      </c>
      <c r="G776" s="844" t="s">
        <v>2948</v>
      </c>
      <c r="H776" s="1384">
        <v>42118</v>
      </c>
      <c r="I776" s="845" t="s">
        <v>11296</v>
      </c>
    </row>
    <row r="777" spans="1:9" s="666" customFormat="1" ht="31.5" customHeight="1" x14ac:dyDescent="0.2">
      <c r="A777" s="1481" t="s">
        <v>8431</v>
      </c>
      <c r="B777" s="1138" t="s">
        <v>8432</v>
      </c>
      <c r="C777" s="1138" t="s">
        <v>44</v>
      </c>
      <c r="D777" s="1147" t="s">
        <v>2277</v>
      </c>
      <c r="E777" s="1141" t="s">
        <v>10688</v>
      </c>
      <c r="F777" s="857" t="s">
        <v>10687</v>
      </c>
      <c r="G777" s="1488" t="s">
        <v>3822</v>
      </c>
      <c r="H777" s="1489">
        <v>39216</v>
      </c>
      <c r="I777" s="1949" t="s">
        <v>11296</v>
      </c>
    </row>
    <row r="778" spans="1:9" s="666" customFormat="1" ht="31.5" customHeight="1" x14ac:dyDescent="0.2">
      <c r="A778" s="1481" t="s">
        <v>8032</v>
      </c>
      <c r="B778" s="1138" t="s">
        <v>8033</v>
      </c>
      <c r="C778" s="1138" t="s">
        <v>44</v>
      </c>
      <c r="D778" s="834" t="s">
        <v>2277</v>
      </c>
      <c r="E778" s="1141" t="s">
        <v>10688</v>
      </c>
      <c r="F778" s="857" t="s">
        <v>10687</v>
      </c>
      <c r="G778" s="877" t="s">
        <v>4643</v>
      </c>
      <c r="H778" s="963">
        <v>44075</v>
      </c>
      <c r="I778" s="878" t="s">
        <v>11296</v>
      </c>
    </row>
    <row r="779" spans="1:9" s="666" customFormat="1" ht="31.5" customHeight="1" x14ac:dyDescent="0.2">
      <c r="A779" s="1481" t="s">
        <v>5667</v>
      </c>
      <c r="B779" s="1482" t="s">
        <v>5668</v>
      </c>
      <c r="C779" s="1482" t="s">
        <v>44</v>
      </c>
      <c r="D779" s="1484" t="s">
        <v>2277</v>
      </c>
      <c r="E779" s="1487" t="s">
        <v>10688</v>
      </c>
      <c r="F779" s="857" t="s">
        <v>10687</v>
      </c>
      <c r="G779" s="877" t="s">
        <v>3150</v>
      </c>
      <c r="H779" s="963">
        <v>41970</v>
      </c>
      <c r="I779" s="878" t="s">
        <v>11296</v>
      </c>
    </row>
    <row r="780" spans="1:9" s="666" customFormat="1" ht="31.5" customHeight="1" thickBot="1" x14ac:dyDescent="0.25">
      <c r="A780" s="1513" t="s">
        <v>5988</v>
      </c>
      <c r="B780" s="1176" t="s">
        <v>5989</v>
      </c>
      <c r="C780" s="1176" t="s">
        <v>44</v>
      </c>
      <c r="D780" s="1185" t="s">
        <v>2277</v>
      </c>
      <c r="E780" s="1627" t="s">
        <v>10688</v>
      </c>
      <c r="F780" s="900" t="s">
        <v>10687</v>
      </c>
      <c r="G780" s="1517" t="s">
        <v>9109</v>
      </c>
      <c r="H780" s="1518">
        <v>44384</v>
      </c>
      <c r="I780" s="1954" t="s">
        <v>11296</v>
      </c>
    </row>
    <row r="781" spans="1:9" s="666" customFormat="1" ht="31.5" customHeight="1" thickTop="1" x14ac:dyDescent="0.2">
      <c r="A781" s="1485" t="s">
        <v>8034</v>
      </c>
      <c r="B781" s="1142" t="s">
        <v>8035</v>
      </c>
      <c r="C781" s="1142"/>
      <c r="D781" s="837" t="s">
        <v>9413</v>
      </c>
      <c r="E781" s="1165" t="s">
        <v>4805</v>
      </c>
      <c r="F781" s="856" t="s">
        <v>4862</v>
      </c>
      <c r="G781" s="867" t="s">
        <v>10569</v>
      </c>
      <c r="H781" s="1385">
        <v>44929</v>
      </c>
      <c r="I781" s="868" t="s">
        <v>11296</v>
      </c>
    </row>
    <row r="782" spans="1:9" s="666" customFormat="1" ht="31.5" customHeight="1" x14ac:dyDescent="0.2">
      <c r="A782" s="1481" t="s">
        <v>8036</v>
      </c>
      <c r="B782" s="1138" t="s">
        <v>8037</v>
      </c>
      <c r="C782" s="1138" t="s">
        <v>44</v>
      </c>
      <c r="D782" s="850" t="s">
        <v>2277</v>
      </c>
      <c r="E782" s="1224" t="s">
        <v>4806</v>
      </c>
      <c r="F782" s="857" t="s">
        <v>4862</v>
      </c>
      <c r="G782" s="1488" t="s">
        <v>9886</v>
      </c>
      <c r="H782" s="1489">
        <v>35303</v>
      </c>
      <c r="I782" s="1949" t="s">
        <v>11296</v>
      </c>
    </row>
    <row r="783" spans="1:9" s="666" customFormat="1" ht="31.5" customHeight="1" x14ac:dyDescent="0.2">
      <c r="A783" s="1481" t="s">
        <v>8040</v>
      </c>
      <c r="B783" s="1138" t="s">
        <v>8041</v>
      </c>
      <c r="C783" s="1138" t="s">
        <v>2490</v>
      </c>
      <c r="D783" s="835" t="s">
        <v>11386</v>
      </c>
      <c r="E783" s="1224" t="s">
        <v>4807</v>
      </c>
      <c r="F783" s="857" t="s">
        <v>4862</v>
      </c>
      <c r="G783" s="1488" t="s">
        <v>9887</v>
      </c>
      <c r="H783" s="1489">
        <v>35860</v>
      </c>
      <c r="I783" s="1949" t="s">
        <v>11296</v>
      </c>
    </row>
    <row r="784" spans="1:9" s="666" customFormat="1" ht="31.5" customHeight="1" x14ac:dyDescent="0.2">
      <c r="A784" s="1481" t="s">
        <v>8044</v>
      </c>
      <c r="B784" s="1138" t="s">
        <v>8045</v>
      </c>
      <c r="C784" s="1138" t="s">
        <v>44</v>
      </c>
      <c r="D784" s="850" t="s">
        <v>2277</v>
      </c>
      <c r="E784" s="1224" t="s">
        <v>4808</v>
      </c>
      <c r="F784" s="857" t="s">
        <v>4862</v>
      </c>
      <c r="G784" s="877" t="s">
        <v>3073</v>
      </c>
      <c r="H784" s="963">
        <v>41785</v>
      </c>
      <c r="I784" s="878" t="s">
        <v>11296</v>
      </c>
    </row>
    <row r="785" spans="1:9" s="666" customFormat="1" ht="31.5" customHeight="1" x14ac:dyDescent="0.2">
      <c r="A785" s="1481" t="s">
        <v>8058</v>
      </c>
      <c r="B785" s="1138" t="s">
        <v>8059</v>
      </c>
      <c r="C785" s="1138" t="s">
        <v>44</v>
      </c>
      <c r="D785" s="834" t="s">
        <v>2277</v>
      </c>
      <c r="E785" s="1156" t="s">
        <v>4809</v>
      </c>
      <c r="F785" s="857" t="s">
        <v>4862</v>
      </c>
      <c r="G785" s="1488" t="s">
        <v>3815</v>
      </c>
      <c r="H785" s="1489">
        <v>38807</v>
      </c>
      <c r="I785" s="1949" t="s">
        <v>11296</v>
      </c>
    </row>
    <row r="786" spans="1:9" s="666" customFormat="1" ht="31.5" customHeight="1" x14ac:dyDescent="0.2">
      <c r="A786" s="1481" t="s">
        <v>8042</v>
      </c>
      <c r="B786" s="1138" t="s">
        <v>8043</v>
      </c>
      <c r="C786" s="1138" t="s">
        <v>2490</v>
      </c>
      <c r="D786" s="835" t="s">
        <v>11386</v>
      </c>
      <c r="E786" s="1156" t="s">
        <v>4797</v>
      </c>
      <c r="F786" s="857" t="s">
        <v>4862</v>
      </c>
      <c r="G786" s="1488" t="s">
        <v>9888</v>
      </c>
      <c r="H786" s="1489">
        <v>39218</v>
      </c>
      <c r="I786" s="1949" t="s">
        <v>11296</v>
      </c>
    </row>
    <row r="787" spans="1:9" s="666" customFormat="1" ht="31.5" customHeight="1" x14ac:dyDescent="0.2">
      <c r="A787" s="1481" t="s">
        <v>8621</v>
      </c>
      <c r="B787" s="1482" t="s">
        <v>8622</v>
      </c>
      <c r="C787" s="1482" t="s">
        <v>2490</v>
      </c>
      <c r="D787" s="835" t="s">
        <v>11386</v>
      </c>
      <c r="E787" s="1224"/>
      <c r="F787" s="1507" t="s">
        <v>4862</v>
      </c>
      <c r="G787" s="877" t="s">
        <v>2820</v>
      </c>
      <c r="H787" s="963">
        <v>39239</v>
      </c>
      <c r="I787" s="878" t="s">
        <v>11296</v>
      </c>
    </row>
    <row r="788" spans="1:9" s="666" customFormat="1" ht="31.5" customHeight="1" x14ac:dyDescent="0.2">
      <c r="A788" s="1481" t="s">
        <v>8048</v>
      </c>
      <c r="B788" s="1482" t="s">
        <v>8049</v>
      </c>
      <c r="C788" s="1482" t="s">
        <v>2490</v>
      </c>
      <c r="D788" s="835" t="s">
        <v>11386</v>
      </c>
      <c r="E788" s="1224"/>
      <c r="F788" s="1507" t="s">
        <v>4862</v>
      </c>
      <c r="G788" s="1488" t="s">
        <v>9889</v>
      </c>
      <c r="H788" s="1489">
        <v>35508</v>
      </c>
      <c r="I788" s="1949" t="s">
        <v>11296</v>
      </c>
    </row>
    <row r="789" spans="1:9" s="666" customFormat="1" ht="31.5" customHeight="1" x14ac:dyDescent="0.2">
      <c r="A789" s="1481" t="s">
        <v>8052</v>
      </c>
      <c r="B789" s="1482" t="s">
        <v>8053</v>
      </c>
      <c r="C789" s="1482" t="s">
        <v>44</v>
      </c>
      <c r="D789" s="850" t="s">
        <v>2277</v>
      </c>
      <c r="E789" s="1224"/>
      <c r="F789" s="1507" t="s">
        <v>4862</v>
      </c>
      <c r="G789" s="1488" t="s">
        <v>9890</v>
      </c>
      <c r="H789" s="1489">
        <v>32596</v>
      </c>
      <c r="I789" s="1949" t="s">
        <v>11296</v>
      </c>
    </row>
    <row r="790" spans="1:9" s="666" customFormat="1" ht="31.5" customHeight="1" x14ac:dyDescent="0.2">
      <c r="A790" s="688" t="s">
        <v>8056</v>
      </c>
      <c r="B790" s="655" t="s">
        <v>8057</v>
      </c>
      <c r="C790" s="655" t="s">
        <v>44</v>
      </c>
      <c r="D790" s="658" t="s">
        <v>2278</v>
      </c>
      <c r="E790" s="881"/>
      <c r="F790" s="1507" t="s">
        <v>4862</v>
      </c>
      <c r="G790" s="877" t="s">
        <v>3682</v>
      </c>
      <c r="H790" s="963">
        <v>41072</v>
      </c>
      <c r="I790" s="878" t="s">
        <v>11296</v>
      </c>
    </row>
    <row r="791" spans="1:9" s="666" customFormat="1" ht="31.5" customHeight="1" x14ac:dyDescent="0.2">
      <c r="A791" s="688" t="s">
        <v>9734</v>
      </c>
      <c r="B791" s="1138" t="s">
        <v>9735</v>
      </c>
      <c r="C791" s="1482" t="s">
        <v>44</v>
      </c>
      <c r="D791" s="834" t="s">
        <v>2277</v>
      </c>
      <c r="E791" s="1191"/>
      <c r="F791" s="1507" t="s">
        <v>4862</v>
      </c>
      <c r="G791" s="877" t="s">
        <v>9891</v>
      </c>
      <c r="H791" s="963">
        <v>44697</v>
      </c>
      <c r="I791" s="878" t="s">
        <v>11296</v>
      </c>
    </row>
    <row r="792" spans="1:9" s="666" customFormat="1" ht="31.5" customHeight="1" x14ac:dyDescent="0.2">
      <c r="A792" s="682" t="s">
        <v>10415</v>
      </c>
      <c r="B792" s="865" t="s">
        <v>10416</v>
      </c>
      <c r="C792" s="865" t="s">
        <v>44</v>
      </c>
      <c r="D792" s="908" t="s">
        <v>2277</v>
      </c>
      <c r="E792" s="853"/>
      <c r="F792" s="1507" t="s">
        <v>4862</v>
      </c>
      <c r="G792" s="906" t="s">
        <v>10511</v>
      </c>
      <c r="H792" s="1058">
        <v>44873</v>
      </c>
      <c r="I792" s="907" t="s">
        <v>11296</v>
      </c>
    </row>
    <row r="793" spans="1:9" s="666" customFormat="1" ht="31.5" customHeight="1" x14ac:dyDescent="0.2">
      <c r="A793" s="1481" t="s">
        <v>7943</v>
      </c>
      <c r="B793" s="1482" t="s">
        <v>7944</v>
      </c>
      <c r="C793" s="1482" t="s">
        <v>2490</v>
      </c>
      <c r="D793" s="835" t="s">
        <v>11386</v>
      </c>
      <c r="E793" s="1156"/>
      <c r="F793" s="1507" t="s">
        <v>4862</v>
      </c>
      <c r="G793" s="877" t="s">
        <v>9952</v>
      </c>
      <c r="H793" s="963">
        <v>35508</v>
      </c>
      <c r="I793" s="878" t="s">
        <v>11296</v>
      </c>
    </row>
    <row r="794" spans="1:9" s="666" customFormat="1" ht="31.5" customHeight="1" x14ac:dyDescent="0.2">
      <c r="A794" s="1496" t="s">
        <v>7926</v>
      </c>
      <c r="B794" s="1497" t="s">
        <v>7927</v>
      </c>
      <c r="C794" s="1497" t="s">
        <v>2490</v>
      </c>
      <c r="D794" s="835" t="s">
        <v>11386</v>
      </c>
      <c r="E794" s="1314"/>
      <c r="F794" s="1507" t="s">
        <v>4862</v>
      </c>
      <c r="G794" s="1499" t="s">
        <v>3865</v>
      </c>
      <c r="H794" s="1500">
        <v>39205</v>
      </c>
      <c r="I794" s="1951" t="s">
        <v>11296</v>
      </c>
    </row>
    <row r="795" spans="1:9" s="666" customFormat="1" ht="31.5" customHeight="1" x14ac:dyDescent="0.2">
      <c r="A795" s="1481" t="s">
        <v>8054</v>
      </c>
      <c r="B795" s="1482" t="s">
        <v>8055</v>
      </c>
      <c r="C795" s="1482" t="s">
        <v>2468</v>
      </c>
      <c r="D795" s="850" t="s">
        <v>2203</v>
      </c>
      <c r="E795" s="1224"/>
      <c r="F795" s="1507" t="s">
        <v>4862</v>
      </c>
      <c r="G795" s="1488" t="s">
        <v>9892</v>
      </c>
      <c r="H795" s="1489">
        <v>32373</v>
      </c>
      <c r="I795" s="1949" t="s">
        <v>11296</v>
      </c>
    </row>
    <row r="796" spans="1:9" s="666" customFormat="1" ht="31.5" customHeight="1" thickBot="1" x14ac:dyDescent="0.25">
      <c r="A796" s="1513" t="s">
        <v>8062</v>
      </c>
      <c r="B796" s="1523" t="s">
        <v>8063</v>
      </c>
      <c r="C796" s="1523" t="s">
        <v>2468</v>
      </c>
      <c r="D796" s="862" t="s">
        <v>2203</v>
      </c>
      <c r="E796" s="1177"/>
      <c r="F796" s="1570" t="s">
        <v>4862</v>
      </c>
      <c r="G796" s="1517" t="s">
        <v>3816</v>
      </c>
      <c r="H796" s="1518">
        <v>39433</v>
      </c>
      <c r="I796" s="1954" t="s">
        <v>11296</v>
      </c>
    </row>
    <row r="797" spans="1:9" s="666" customFormat="1" ht="31.5" customHeight="1" thickTop="1" x14ac:dyDescent="0.2">
      <c r="A797" s="1485" t="s">
        <v>8064</v>
      </c>
      <c r="B797" s="1142" t="s">
        <v>8065</v>
      </c>
      <c r="C797" s="1142" t="s">
        <v>44</v>
      </c>
      <c r="D797" s="837" t="s">
        <v>2277</v>
      </c>
      <c r="E797" s="1165" t="s">
        <v>9736</v>
      </c>
      <c r="F797" s="856" t="s">
        <v>4863</v>
      </c>
      <c r="G797" s="1490" t="s">
        <v>3795</v>
      </c>
      <c r="H797" s="1491">
        <v>38807</v>
      </c>
      <c r="I797" s="1950" t="s">
        <v>11296</v>
      </c>
    </row>
    <row r="798" spans="1:9" s="666" customFormat="1" ht="31.5" customHeight="1" x14ac:dyDescent="0.2">
      <c r="A798" s="1481" t="s">
        <v>7947</v>
      </c>
      <c r="B798" s="1138" t="s">
        <v>7948</v>
      </c>
      <c r="C798" s="1138" t="s">
        <v>2490</v>
      </c>
      <c r="D798" s="835" t="s">
        <v>11386</v>
      </c>
      <c r="E798" s="832" t="s">
        <v>4810</v>
      </c>
      <c r="F798" s="857" t="s">
        <v>4863</v>
      </c>
      <c r="G798" s="1488" t="s">
        <v>9893</v>
      </c>
      <c r="H798" s="1489">
        <v>35976</v>
      </c>
      <c r="I798" s="1949" t="s">
        <v>11296</v>
      </c>
    </row>
    <row r="799" spans="1:9" s="666" customFormat="1" ht="31.5" customHeight="1" x14ac:dyDescent="0.2">
      <c r="A799" s="1481" t="s">
        <v>8068</v>
      </c>
      <c r="B799" s="1138" t="s">
        <v>8069</v>
      </c>
      <c r="C799" s="1138" t="s">
        <v>2468</v>
      </c>
      <c r="D799" s="834" t="s">
        <v>2225</v>
      </c>
      <c r="E799" s="834" t="s">
        <v>4810</v>
      </c>
      <c r="F799" s="857" t="s">
        <v>4863</v>
      </c>
      <c r="G799" s="1488" t="s">
        <v>9894</v>
      </c>
      <c r="H799" s="1489">
        <v>39302</v>
      </c>
      <c r="I799" s="1950" t="s">
        <v>11296</v>
      </c>
    </row>
    <row r="800" spans="1:9" s="666" customFormat="1" ht="31.5" customHeight="1" x14ac:dyDescent="0.3">
      <c r="A800" s="1481" t="s">
        <v>8070</v>
      </c>
      <c r="B800" s="1482" t="s">
        <v>8071</v>
      </c>
      <c r="C800" s="1482" t="s">
        <v>44</v>
      </c>
      <c r="D800" s="834" t="s">
        <v>2277</v>
      </c>
      <c r="E800" s="1661"/>
      <c r="F800" s="1507" t="s">
        <v>4863</v>
      </c>
      <c r="G800" s="877" t="s">
        <v>3832</v>
      </c>
      <c r="H800" s="963">
        <v>35353</v>
      </c>
      <c r="I800" s="878" t="s">
        <v>11296</v>
      </c>
    </row>
    <row r="801" spans="1:9" s="666" customFormat="1" ht="31.5" customHeight="1" x14ac:dyDescent="0.2">
      <c r="A801" s="1481" t="s">
        <v>8066</v>
      </c>
      <c r="B801" s="1482" t="s">
        <v>8067</v>
      </c>
      <c r="C801" s="1482" t="s">
        <v>2468</v>
      </c>
      <c r="D801" s="832" t="s">
        <v>396</v>
      </c>
      <c r="E801" s="661"/>
      <c r="F801" s="1507" t="s">
        <v>4863</v>
      </c>
      <c r="G801" s="1488" t="s">
        <v>3076</v>
      </c>
      <c r="H801" s="1489">
        <v>32499</v>
      </c>
      <c r="I801" s="1949" t="s">
        <v>11296</v>
      </c>
    </row>
    <row r="802" spans="1:9" s="666" customFormat="1" ht="31.5" customHeight="1" thickBot="1" x14ac:dyDescent="0.25">
      <c r="A802" s="1513" t="s">
        <v>8072</v>
      </c>
      <c r="B802" s="1523" t="s">
        <v>8073</v>
      </c>
      <c r="C802" s="1523" t="s">
        <v>2490</v>
      </c>
      <c r="D802" s="835" t="s">
        <v>11386</v>
      </c>
      <c r="E802" s="862"/>
      <c r="F802" s="1570" t="s">
        <v>4863</v>
      </c>
      <c r="G802" s="1517" t="s">
        <v>3799</v>
      </c>
      <c r="H802" s="1518">
        <v>39213</v>
      </c>
      <c r="I802" s="1954" t="s">
        <v>11296</v>
      </c>
    </row>
    <row r="803" spans="1:9" s="666" customFormat="1" ht="31.5" customHeight="1" thickTop="1" x14ac:dyDescent="0.2">
      <c r="A803" s="1501" t="s">
        <v>8167</v>
      </c>
      <c r="B803" s="1148" t="s">
        <v>8168</v>
      </c>
      <c r="C803" s="1148" t="s">
        <v>44</v>
      </c>
      <c r="D803" s="831" t="s">
        <v>2277</v>
      </c>
      <c r="E803" s="1155" t="s">
        <v>4801</v>
      </c>
      <c r="F803" s="942" t="s">
        <v>9467</v>
      </c>
      <c r="G803" s="1508" t="s">
        <v>3805</v>
      </c>
      <c r="H803" s="1509">
        <v>35634</v>
      </c>
      <c r="I803" s="1953" t="s">
        <v>11296</v>
      </c>
    </row>
    <row r="804" spans="1:9" s="666" customFormat="1" ht="31.5" customHeight="1" x14ac:dyDescent="0.2">
      <c r="A804" s="1481" t="s">
        <v>8169</v>
      </c>
      <c r="B804" s="1202" t="s">
        <v>8170</v>
      </c>
      <c r="C804" s="1202" t="s">
        <v>9413</v>
      </c>
      <c r="D804" s="832" t="s">
        <v>9413</v>
      </c>
      <c r="E804" s="1147" t="s">
        <v>9737</v>
      </c>
      <c r="F804" s="857" t="s">
        <v>9467</v>
      </c>
      <c r="G804" s="1488" t="s">
        <v>10569</v>
      </c>
      <c r="H804" s="1489">
        <v>44929</v>
      </c>
      <c r="I804" s="1949" t="s">
        <v>11296</v>
      </c>
    </row>
    <row r="805" spans="1:9" s="666" customFormat="1" ht="31.5" customHeight="1" x14ac:dyDescent="0.2">
      <c r="A805" s="1481" t="s">
        <v>8171</v>
      </c>
      <c r="B805" s="1138" t="s">
        <v>8172</v>
      </c>
      <c r="C805" s="1138" t="s">
        <v>2490</v>
      </c>
      <c r="D805" s="834" t="s">
        <v>90</v>
      </c>
      <c r="E805" s="1156" t="s">
        <v>9553</v>
      </c>
      <c r="F805" s="857" t="s">
        <v>9467</v>
      </c>
      <c r="G805" s="1488" t="s">
        <v>3382</v>
      </c>
      <c r="H805" s="1489">
        <v>39268</v>
      </c>
      <c r="I805" s="1950" t="s">
        <v>11296</v>
      </c>
    </row>
    <row r="806" spans="1:9" s="666" customFormat="1" ht="31.5" customHeight="1" x14ac:dyDescent="0.2">
      <c r="A806" s="1481" t="s">
        <v>9266</v>
      </c>
      <c r="B806" s="1138" t="s">
        <v>9267</v>
      </c>
      <c r="C806" s="1138" t="s">
        <v>2468</v>
      </c>
      <c r="D806" s="834" t="s">
        <v>9419</v>
      </c>
      <c r="E806" s="1511" t="s">
        <v>4797</v>
      </c>
      <c r="F806" s="1507" t="s">
        <v>9467</v>
      </c>
      <c r="G806" s="1488" t="s">
        <v>9268</v>
      </c>
      <c r="H806" s="1489">
        <v>44476</v>
      </c>
      <c r="I806" s="1949" t="s">
        <v>11296</v>
      </c>
    </row>
    <row r="807" spans="1:9" s="666" customFormat="1" ht="31.5" customHeight="1" x14ac:dyDescent="0.2">
      <c r="A807" s="1481" t="s">
        <v>8173</v>
      </c>
      <c r="B807" s="1207" t="s">
        <v>8174</v>
      </c>
      <c r="C807" s="1207" t="s">
        <v>2468</v>
      </c>
      <c r="D807" s="834" t="s">
        <v>9419</v>
      </c>
      <c r="E807" s="1156"/>
      <c r="F807" s="1507" t="s">
        <v>9467</v>
      </c>
      <c r="G807" s="690" t="s">
        <v>4782</v>
      </c>
      <c r="H807" s="663">
        <v>44348</v>
      </c>
      <c r="I807" s="691" t="s">
        <v>11296</v>
      </c>
    </row>
    <row r="808" spans="1:9" s="666" customFormat="1" ht="31.5" customHeight="1" x14ac:dyDescent="0.2">
      <c r="A808" s="1481" t="s">
        <v>9269</v>
      </c>
      <c r="B808" s="1138" t="s">
        <v>9270</v>
      </c>
      <c r="C808" s="1138" t="s">
        <v>2468</v>
      </c>
      <c r="D808" s="834" t="s">
        <v>9419</v>
      </c>
      <c r="E808" s="1156"/>
      <c r="F808" s="1507" t="s">
        <v>9467</v>
      </c>
      <c r="G808" s="690" t="s">
        <v>9271</v>
      </c>
      <c r="H808" s="663">
        <v>44467</v>
      </c>
      <c r="I808" s="691" t="s">
        <v>11296</v>
      </c>
    </row>
    <row r="809" spans="1:9" s="666" customFormat="1" ht="31.5" customHeight="1" x14ac:dyDescent="0.2">
      <c r="A809" s="688" t="s">
        <v>9554</v>
      </c>
      <c r="B809" s="1138" t="s">
        <v>9555</v>
      </c>
      <c r="C809" s="1138" t="s">
        <v>2468</v>
      </c>
      <c r="D809" s="834" t="s">
        <v>9419</v>
      </c>
      <c r="E809" s="1156"/>
      <c r="F809" s="1507" t="s">
        <v>9467</v>
      </c>
      <c r="G809" s="877" t="s">
        <v>9641</v>
      </c>
      <c r="H809" s="963">
        <v>44669</v>
      </c>
      <c r="I809" s="878" t="s">
        <v>11296</v>
      </c>
    </row>
    <row r="810" spans="1:9" s="666" customFormat="1" ht="31.5" customHeight="1" thickBot="1" x14ac:dyDescent="0.25">
      <c r="A810" s="1496" t="s">
        <v>8578</v>
      </c>
      <c r="B810" s="1497" t="s">
        <v>8579</v>
      </c>
      <c r="C810" s="1497" t="s">
        <v>2490</v>
      </c>
      <c r="D810" s="863" t="s">
        <v>90</v>
      </c>
      <c r="E810" s="1228" t="s">
        <v>9459</v>
      </c>
      <c r="F810" s="1545" t="s">
        <v>9467</v>
      </c>
      <c r="G810" s="1499" t="s">
        <v>3385</v>
      </c>
      <c r="H810" s="1500">
        <v>35633</v>
      </c>
      <c r="I810" s="1951" t="s">
        <v>11296</v>
      </c>
    </row>
    <row r="811" spans="1:9" s="666" customFormat="1" ht="31.5" customHeight="1" thickTop="1" x14ac:dyDescent="0.2">
      <c r="A811" s="1501" t="s">
        <v>8175</v>
      </c>
      <c r="B811" s="1226" t="s">
        <v>8176</v>
      </c>
      <c r="C811" s="1226" t="s">
        <v>2468</v>
      </c>
      <c r="D811" s="859" t="s">
        <v>2267</v>
      </c>
      <c r="E811" s="1223" t="s">
        <v>4803</v>
      </c>
      <c r="F811" s="942" t="s">
        <v>4861</v>
      </c>
      <c r="G811" s="704" t="s">
        <v>3809</v>
      </c>
      <c r="H811" s="764">
        <v>41704</v>
      </c>
      <c r="I811" s="664" t="s">
        <v>11296</v>
      </c>
    </row>
    <row r="812" spans="1:9" s="666" customFormat="1" ht="31.5" customHeight="1" x14ac:dyDescent="0.2">
      <c r="A812" s="1481" t="s">
        <v>9460</v>
      </c>
      <c r="B812" s="1138" t="s">
        <v>9461</v>
      </c>
      <c r="C812" s="1207"/>
      <c r="D812" s="832"/>
      <c r="E812" s="1157" t="s">
        <v>9462</v>
      </c>
      <c r="F812" s="857" t="s">
        <v>4861</v>
      </c>
      <c r="G812" s="690" t="s">
        <v>10569</v>
      </c>
      <c r="H812" s="663">
        <v>44929</v>
      </c>
      <c r="I812" s="691" t="s">
        <v>11296</v>
      </c>
    </row>
    <row r="813" spans="1:9" s="666" customFormat="1" ht="31.5" customHeight="1" x14ac:dyDescent="0.2">
      <c r="A813" s="1481" t="s">
        <v>8183</v>
      </c>
      <c r="B813" s="1482" t="s">
        <v>8184</v>
      </c>
      <c r="C813" s="1482" t="s">
        <v>2468</v>
      </c>
      <c r="D813" s="834" t="s">
        <v>9419</v>
      </c>
      <c r="E813" s="1563" t="s">
        <v>4804</v>
      </c>
      <c r="F813" s="1507" t="s">
        <v>4861</v>
      </c>
      <c r="G813" s="1488" t="s">
        <v>4500</v>
      </c>
      <c r="H813" s="1489">
        <v>44046</v>
      </c>
      <c r="I813" s="1949" t="s">
        <v>11296</v>
      </c>
    </row>
    <row r="814" spans="1:9" s="666" customFormat="1" ht="31.5" customHeight="1" x14ac:dyDescent="0.2">
      <c r="A814" s="1481" t="s">
        <v>8177</v>
      </c>
      <c r="B814" s="1482" t="s">
        <v>8178</v>
      </c>
      <c r="C814" s="1482" t="s">
        <v>2490</v>
      </c>
      <c r="D814" s="834" t="s">
        <v>11386</v>
      </c>
      <c r="E814" s="1563"/>
      <c r="F814" s="1507" t="s">
        <v>4861</v>
      </c>
      <c r="G814" s="1488" t="s">
        <v>3951</v>
      </c>
      <c r="H814" s="1489">
        <v>39302</v>
      </c>
      <c r="I814" s="1949" t="s">
        <v>11296</v>
      </c>
    </row>
    <row r="815" spans="1:9" s="666" customFormat="1" ht="31.5" customHeight="1" x14ac:dyDescent="0.2">
      <c r="A815" s="1481" t="s">
        <v>10410</v>
      </c>
      <c r="B815" s="1482" t="s">
        <v>10411</v>
      </c>
      <c r="C815" s="1482" t="s">
        <v>2468</v>
      </c>
      <c r="D815" s="834" t="s">
        <v>9419</v>
      </c>
      <c r="E815" s="881"/>
      <c r="F815" s="1512" t="s">
        <v>4861</v>
      </c>
      <c r="G815" s="877" t="s">
        <v>10508</v>
      </c>
      <c r="H815" s="963">
        <v>44838</v>
      </c>
      <c r="I815" s="878" t="s">
        <v>11296</v>
      </c>
    </row>
    <row r="816" spans="1:9" s="666" customFormat="1" ht="31.5" customHeight="1" x14ac:dyDescent="0.2">
      <c r="A816" s="688" t="s">
        <v>10689</v>
      </c>
      <c r="B816" s="846" t="s">
        <v>10412</v>
      </c>
      <c r="C816" s="1482" t="s">
        <v>2468</v>
      </c>
      <c r="D816" s="834" t="s">
        <v>9419</v>
      </c>
      <c r="E816" s="881"/>
      <c r="F816" s="1507" t="s">
        <v>4861</v>
      </c>
      <c r="G816" s="877" t="s">
        <v>10509</v>
      </c>
      <c r="H816" s="963">
        <v>44838</v>
      </c>
      <c r="I816" s="878" t="s">
        <v>11296</v>
      </c>
    </row>
    <row r="817" spans="1:9" s="666" customFormat="1" ht="31.5" customHeight="1" x14ac:dyDescent="0.2">
      <c r="A817" s="1481" t="s">
        <v>8185</v>
      </c>
      <c r="B817" s="1482" t="s">
        <v>8186</v>
      </c>
      <c r="C817" s="1482" t="s">
        <v>2490</v>
      </c>
      <c r="D817" s="834" t="s">
        <v>11386</v>
      </c>
      <c r="E817" s="1530"/>
      <c r="F817" s="1507" t="s">
        <v>4861</v>
      </c>
      <c r="G817" s="1488" t="s">
        <v>3954</v>
      </c>
      <c r="H817" s="1489">
        <v>39239</v>
      </c>
      <c r="I817" s="1949" t="s">
        <v>11296</v>
      </c>
    </row>
    <row r="818" spans="1:9" s="666" customFormat="1" ht="31.5" customHeight="1" x14ac:dyDescent="0.2">
      <c r="A818" s="1481" t="s">
        <v>8187</v>
      </c>
      <c r="B818" s="1482" t="s">
        <v>8188</v>
      </c>
      <c r="C818" s="1482" t="s">
        <v>2490</v>
      </c>
      <c r="D818" s="834" t="s">
        <v>11386</v>
      </c>
      <c r="E818" s="1563"/>
      <c r="F818" s="1507" t="s">
        <v>4861</v>
      </c>
      <c r="G818" s="1488" t="s">
        <v>3956</v>
      </c>
      <c r="H818" s="1489">
        <v>35508</v>
      </c>
      <c r="I818" s="1949" t="s">
        <v>11296</v>
      </c>
    </row>
    <row r="819" spans="1:9" s="666" customFormat="1" ht="31.5" customHeight="1" x14ac:dyDescent="0.2">
      <c r="A819" s="1481" t="s">
        <v>8189</v>
      </c>
      <c r="B819" s="1611" t="s">
        <v>8190</v>
      </c>
      <c r="C819" s="1611" t="s">
        <v>2468</v>
      </c>
      <c r="D819" s="832" t="s">
        <v>2268</v>
      </c>
      <c r="E819" s="1484"/>
      <c r="F819" s="1507" t="s">
        <v>4861</v>
      </c>
      <c r="G819" s="690" t="s">
        <v>3812</v>
      </c>
      <c r="H819" s="663">
        <v>41704</v>
      </c>
      <c r="I819" s="691" t="s">
        <v>11296</v>
      </c>
    </row>
    <row r="820" spans="1:9" s="666" customFormat="1" ht="31.5" customHeight="1" x14ac:dyDescent="0.2">
      <c r="A820" s="1481" t="s">
        <v>8191</v>
      </c>
      <c r="B820" s="1611" t="s">
        <v>8192</v>
      </c>
      <c r="C820" s="1611" t="s">
        <v>2468</v>
      </c>
      <c r="D820" s="832" t="s">
        <v>2267</v>
      </c>
      <c r="E820" s="1484"/>
      <c r="F820" s="1507" t="s">
        <v>4861</v>
      </c>
      <c r="G820" s="690" t="s">
        <v>4088</v>
      </c>
      <c r="H820" s="663">
        <v>42717</v>
      </c>
      <c r="I820" s="691" t="s">
        <v>11296</v>
      </c>
    </row>
    <row r="821" spans="1:9" s="666" customFormat="1" ht="31.5" customHeight="1" x14ac:dyDescent="0.2">
      <c r="A821" s="1481" t="s">
        <v>8195</v>
      </c>
      <c r="B821" s="1482" t="s">
        <v>8196</v>
      </c>
      <c r="C821" s="1482" t="s">
        <v>2490</v>
      </c>
      <c r="D821" s="834" t="s">
        <v>11386</v>
      </c>
      <c r="E821" s="1530"/>
      <c r="F821" s="1507" t="s">
        <v>4861</v>
      </c>
      <c r="G821" s="1488" t="s">
        <v>3959</v>
      </c>
      <c r="H821" s="1489">
        <v>39218</v>
      </c>
      <c r="I821" s="1949" t="s">
        <v>11296</v>
      </c>
    </row>
    <row r="822" spans="1:9" s="666" customFormat="1" ht="31.5" customHeight="1" x14ac:dyDescent="0.2">
      <c r="A822" s="1481" t="s">
        <v>8197</v>
      </c>
      <c r="B822" s="1482" t="s">
        <v>8198</v>
      </c>
      <c r="C822" s="1482" t="s">
        <v>2490</v>
      </c>
      <c r="D822" s="834" t="s">
        <v>11386</v>
      </c>
      <c r="E822" s="1563"/>
      <c r="F822" s="1507" t="s">
        <v>4861</v>
      </c>
      <c r="G822" s="1488" t="s">
        <v>3810</v>
      </c>
      <c r="H822" s="1489">
        <v>35671</v>
      </c>
      <c r="I822" s="1949" t="s">
        <v>11296</v>
      </c>
    </row>
    <row r="823" spans="1:9" s="666" customFormat="1" ht="31.5" customHeight="1" x14ac:dyDescent="0.2">
      <c r="A823" s="1481" t="s">
        <v>8199</v>
      </c>
      <c r="B823" s="1482" t="s">
        <v>8200</v>
      </c>
      <c r="C823" s="1482" t="s">
        <v>2490</v>
      </c>
      <c r="D823" s="834" t="s">
        <v>11386</v>
      </c>
      <c r="E823" s="1530"/>
      <c r="F823" s="1507" t="s">
        <v>4861</v>
      </c>
      <c r="G823" s="1488" t="s">
        <v>3952</v>
      </c>
      <c r="H823" s="1489">
        <v>39294</v>
      </c>
      <c r="I823" s="1949" t="s">
        <v>11296</v>
      </c>
    </row>
    <row r="824" spans="1:9" s="666" customFormat="1" ht="31.5" customHeight="1" x14ac:dyDescent="0.2">
      <c r="A824" s="1481" t="s">
        <v>8201</v>
      </c>
      <c r="B824" s="1482" t="s">
        <v>8202</v>
      </c>
      <c r="C824" s="1482" t="s">
        <v>2490</v>
      </c>
      <c r="D824" s="834" t="s">
        <v>11386</v>
      </c>
      <c r="E824" s="1530"/>
      <c r="F824" s="1507" t="s">
        <v>4861</v>
      </c>
      <c r="G824" s="1488" t="s">
        <v>3199</v>
      </c>
      <c r="H824" s="1489">
        <v>39239</v>
      </c>
      <c r="I824" s="1949" t="s">
        <v>11296</v>
      </c>
    </row>
    <row r="825" spans="1:9" s="666" customFormat="1" ht="31.5" customHeight="1" x14ac:dyDescent="0.2">
      <c r="A825" s="1481" t="s">
        <v>8203</v>
      </c>
      <c r="B825" s="1482" t="s">
        <v>8204</v>
      </c>
      <c r="C825" s="1482" t="s">
        <v>2490</v>
      </c>
      <c r="D825" s="834" t="s">
        <v>11386</v>
      </c>
      <c r="E825" s="1530"/>
      <c r="F825" s="1507" t="s">
        <v>4861</v>
      </c>
      <c r="G825" s="1488" t="s">
        <v>3957</v>
      </c>
      <c r="H825" s="1489">
        <v>35516</v>
      </c>
      <c r="I825" s="1949" t="s">
        <v>11296</v>
      </c>
    </row>
    <row r="826" spans="1:9" s="666" customFormat="1" ht="31.5" customHeight="1" x14ac:dyDescent="0.2">
      <c r="A826" s="1481" t="s">
        <v>8861</v>
      </c>
      <c r="B826" s="1482" t="s">
        <v>8862</v>
      </c>
      <c r="C826" s="1482" t="s">
        <v>2490</v>
      </c>
      <c r="D826" s="834" t="s">
        <v>11386</v>
      </c>
      <c r="E826" s="1530"/>
      <c r="F826" s="1507" t="s">
        <v>4861</v>
      </c>
      <c r="G826" s="1488" t="s">
        <v>3953</v>
      </c>
      <c r="H826" s="1489">
        <v>39294</v>
      </c>
      <c r="I826" s="1949" t="s">
        <v>11296</v>
      </c>
    </row>
    <row r="827" spans="1:9" s="666" customFormat="1" ht="31.5" customHeight="1" x14ac:dyDescent="0.2">
      <c r="A827" s="688" t="s">
        <v>9556</v>
      </c>
      <c r="B827" s="1482" t="s">
        <v>9557</v>
      </c>
      <c r="C827" s="1138" t="s">
        <v>44</v>
      </c>
      <c r="D827" s="834" t="s">
        <v>9558</v>
      </c>
      <c r="E827" s="1156"/>
      <c r="F827" s="1507" t="s">
        <v>4861</v>
      </c>
      <c r="G827" s="877" t="s">
        <v>9642</v>
      </c>
      <c r="H827" s="963">
        <v>44669</v>
      </c>
      <c r="I827" s="878" t="s">
        <v>11296</v>
      </c>
    </row>
    <row r="828" spans="1:9" s="666" customFormat="1" ht="31.5" customHeight="1" x14ac:dyDescent="0.2">
      <c r="A828" s="1481" t="s">
        <v>8863</v>
      </c>
      <c r="B828" s="1482" t="s">
        <v>8864</v>
      </c>
      <c r="C828" s="1482" t="s">
        <v>2490</v>
      </c>
      <c r="D828" s="834" t="s">
        <v>11386</v>
      </c>
      <c r="E828" s="1647"/>
      <c r="F828" s="1507" t="s">
        <v>4861</v>
      </c>
      <c r="G828" s="1488" t="s">
        <v>3809</v>
      </c>
      <c r="H828" s="1489">
        <v>41704</v>
      </c>
      <c r="I828" s="1949" t="s">
        <v>11296</v>
      </c>
    </row>
    <row r="829" spans="1:9" s="666" customFormat="1" ht="31.5" customHeight="1" thickBot="1" x14ac:dyDescent="0.25">
      <c r="A829" s="1513" t="s">
        <v>8865</v>
      </c>
      <c r="B829" s="1523" t="s">
        <v>8866</v>
      </c>
      <c r="C829" s="1523" t="s">
        <v>2490</v>
      </c>
      <c r="D829" s="862" t="s">
        <v>11386</v>
      </c>
      <c r="E829" s="1561"/>
      <c r="F829" s="1570" t="s">
        <v>4861</v>
      </c>
      <c r="G829" s="1517" t="s">
        <v>3375</v>
      </c>
      <c r="H829" s="1518">
        <v>39218</v>
      </c>
      <c r="I829" s="1954" t="s">
        <v>11296</v>
      </c>
    </row>
    <row r="830" spans="1:9" s="666" customFormat="1" ht="31.5" customHeight="1" thickTop="1" x14ac:dyDescent="0.2">
      <c r="A830" s="1501" t="s">
        <v>8205</v>
      </c>
      <c r="B830" s="1148" t="s">
        <v>8206</v>
      </c>
      <c r="C830" s="1148" t="s">
        <v>9413</v>
      </c>
      <c r="D830" s="831" t="s">
        <v>9413</v>
      </c>
      <c r="E830" s="831" t="s">
        <v>9738</v>
      </c>
      <c r="F830" s="842" t="s">
        <v>4860</v>
      </c>
      <c r="G830" s="844" t="s">
        <v>10569</v>
      </c>
      <c r="H830" s="1384">
        <v>44929</v>
      </c>
      <c r="I830" s="845" t="s">
        <v>11296</v>
      </c>
    </row>
    <row r="831" spans="1:9" s="666" customFormat="1" ht="31.5" customHeight="1" thickBot="1" x14ac:dyDescent="0.25">
      <c r="A831" s="1513" t="s">
        <v>8207</v>
      </c>
      <c r="B831" s="1176" t="s">
        <v>8208</v>
      </c>
      <c r="C831" s="1176" t="s">
        <v>44</v>
      </c>
      <c r="D831" s="905" t="s">
        <v>2277</v>
      </c>
      <c r="E831" s="1225" t="s">
        <v>4802</v>
      </c>
      <c r="F831" s="943" t="s">
        <v>4860</v>
      </c>
      <c r="G831" s="1517" t="s">
        <v>9895</v>
      </c>
      <c r="H831" s="1518">
        <v>35508</v>
      </c>
      <c r="I831" s="1954" t="s">
        <v>11296</v>
      </c>
    </row>
    <row r="832" spans="1:9" s="666" customFormat="1" ht="31.5" customHeight="1" thickTop="1" x14ac:dyDescent="0.2">
      <c r="A832" s="1485" t="s">
        <v>7882</v>
      </c>
      <c r="B832" s="1142" t="s">
        <v>7883</v>
      </c>
      <c r="C832" s="1142" t="s">
        <v>9413</v>
      </c>
      <c r="D832" s="837" t="s">
        <v>9413</v>
      </c>
      <c r="E832" s="1168" t="s">
        <v>9739</v>
      </c>
      <c r="F832" s="865" t="s">
        <v>4859</v>
      </c>
      <c r="G832" s="1065" t="s">
        <v>10569</v>
      </c>
      <c r="H832" s="1422">
        <v>44929</v>
      </c>
      <c r="I832" s="1066" t="s">
        <v>11296</v>
      </c>
    </row>
    <row r="833" spans="1:9" s="666" customFormat="1" ht="31.5" customHeight="1" x14ac:dyDescent="0.2">
      <c r="A833" s="1481" t="s">
        <v>6730</v>
      </c>
      <c r="B833" s="1482" t="s">
        <v>6731</v>
      </c>
      <c r="C833" s="1482" t="s">
        <v>44</v>
      </c>
      <c r="D833" s="661" t="s">
        <v>2277</v>
      </c>
      <c r="E833" s="1484" t="s">
        <v>8211</v>
      </c>
      <c r="F833" s="655" t="s">
        <v>4859</v>
      </c>
      <c r="G833" s="877" t="s">
        <v>2862</v>
      </c>
      <c r="H833" s="963">
        <v>42116</v>
      </c>
      <c r="I833" s="878" t="s">
        <v>11296</v>
      </c>
    </row>
    <row r="834" spans="1:9" s="666" customFormat="1" ht="31.5" customHeight="1" thickBot="1" x14ac:dyDescent="0.25">
      <c r="A834" s="736" t="s">
        <v>9798</v>
      </c>
      <c r="B834" s="1198" t="s">
        <v>9799</v>
      </c>
      <c r="C834" s="1576" t="s">
        <v>44</v>
      </c>
      <c r="D834" s="872" t="s">
        <v>2277</v>
      </c>
      <c r="E834" s="1585" t="s">
        <v>4797</v>
      </c>
      <c r="F834" s="1008" t="s">
        <v>4859</v>
      </c>
      <c r="G834" s="1027" t="s">
        <v>9994</v>
      </c>
      <c r="H834" s="1386">
        <v>44697</v>
      </c>
      <c r="I834" s="1028" t="s">
        <v>11296</v>
      </c>
    </row>
    <row r="835" spans="1:9" s="666" customFormat="1" ht="31.5" customHeight="1" thickTop="1" x14ac:dyDescent="0.2">
      <c r="A835" s="1481" t="s">
        <v>8209</v>
      </c>
      <c r="B835" s="1207" t="s">
        <v>8210</v>
      </c>
      <c r="C835" s="1207" t="s">
        <v>2468</v>
      </c>
      <c r="D835" s="834" t="s">
        <v>2228</v>
      </c>
      <c r="E835" s="1156" t="s">
        <v>11316</v>
      </c>
      <c r="F835" s="857" t="s">
        <v>4864</v>
      </c>
      <c r="G835" s="690" t="s">
        <v>4189</v>
      </c>
      <c r="H835" s="663">
        <v>43040</v>
      </c>
      <c r="I835" s="691" t="s">
        <v>11296</v>
      </c>
    </row>
    <row r="836" spans="1:9" s="666" customFormat="1" ht="31.5" customHeight="1" x14ac:dyDescent="0.2">
      <c r="A836" s="1481" t="s">
        <v>8214</v>
      </c>
      <c r="B836" s="1138" t="s">
        <v>8215</v>
      </c>
      <c r="C836" s="1138" t="s">
        <v>44</v>
      </c>
      <c r="D836" s="834" t="s">
        <v>2277</v>
      </c>
      <c r="E836" s="1141" t="s">
        <v>4811</v>
      </c>
      <c r="F836" s="857" t="s">
        <v>4864</v>
      </c>
      <c r="G836" s="1488" t="s">
        <v>3824</v>
      </c>
      <c r="H836" s="1489">
        <v>39407</v>
      </c>
      <c r="I836" s="1949" t="s">
        <v>11296</v>
      </c>
    </row>
    <row r="837" spans="1:9" s="666" customFormat="1" ht="31.5" customHeight="1" x14ac:dyDescent="0.2">
      <c r="A837" s="1481" t="s">
        <v>8216</v>
      </c>
      <c r="B837" s="1138" t="s">
        <v>8217</v>
      </c>
      <c r="C837" s="1138" t="s">
        <v>44</v>
      </c>
      <c r="D837" s="834" t="s">
        <v>2277</v>
      </c>
      <c r="E837" s="1141" t="s">
        <v>4812</v>
      </c>
      <c r="F837" s="857" t="s">
        <v>4864</v>
      </c>
      <c r="G837" s="1488" t="s">
        <v>9896</v>
      </c>
      <c r="H837" s="1489">
        <v>39182</v>
      </c>
      <c r="I837" s="1949" t="s">
        <v>11296</v>
      </c>
    </row>
    <row r="838" spans="1:9" s="666" customFormat="1" ht="31.5" customHeight="1" x14ac:dyDescent="0.2">
      <c r="A838" s="682" t="s">
        <v>10413</v>
      </c>
      <c r="B838" s="865" t="s">
        <v>10414</v>
      </c>
      <c r="C838" s="865" t="s">
        <v>44</v>
      </c>
      <c r="D838" s="908" t="s">
        <v>2277</v>
      </c>
      <c r="E838" s="853" t="s">
        <v>4813</v>
      </c>
      <c r="F838" s="857" t="s">
        <v>4864</v>
      </c>
      <c r="G838" s="906" t="s">
        <v>10510</v>
      </c>
      <c r="H838" s="1058">
        <v>44873</v>
      </c>
      <c r="I838" s="907" t="s">
        <v>11296</v>
      </c>
    </row>
    <row r="839" spans="1:9" s="666" customFormat="1" ht="31.5" customHeight="1" x14ac:dyDescent="0.2">
      <c r="A839" s="1481" t="s">
        <v>8220</v>
      </c>
      <c r="B839" s="1138" t="s">
        <v>8221</v>
      </c>
      <c r="C839" s="1138" t="s">
        <v>2490</v>
      </c>
      <c r="D839" s="835" t="s">
        <v>11386</v>
      </c>
      <c r="E839" s="1156" t="s">
        <v>4814</v>
      </c>
      <c r="F839" s="857" t="s">
        <v>4864</v>
      </c>
      <c r="G839" s="1488" t="s">
        <v>3826</v>
      </c>
      <c r="H839" s="1489">
        <v>35713</v>
      </c>
      <c r="I839" s="1949" t="s">
        <v>11296</v>
      </c>
    </row>
    <row r="840" spans="1:9" s="666" customFormat="1" ht="31.5" customHeight="1" x14ac:dyDescent="0.2">
      <c r="A840" s="1481" t="s">
        <v>8222</v>
      </c>
      <c r="B840" s="1138" t="s">
        <v>8223</v>
      </c>
      <c r="C840" s="1138" t="s">
        <v>44</v>
      </c>
      <c r="D840" s="832" t="s">
        <v>2277</v>
      </c>
      <c r="E840" s="1143" t="s">
        <v>8224</v>
      </c>
      <c r="F840" s="846" t="s">
        <v>4864</v>
      </c>
      <c r="G840" s="877" t="s">
        <v>4563</v>
      </c>
      <c r="H840" s="963">
        <v>44092</v>
      </c>
      <c r="I840" s="878" t="s">
        <v>11296</v>
      </c>
    </row>
    <row r="841" spans="1:9" s="666" customFormat="1" ht="31.5" customHeight="1" x14ac:dyDescent="0.2">
      <c r="A841" s="1481" t="s">
        <v>9195</v>
      </c>
      <c r="B841" s="1138" t="s">
        <v>8225</v>
      </c>
      <c r="C841" s="1138" t="s">
        <v>44</v>
      </c>
      <c r="D841" s="834" t="s">
        <v>2277</v>
      </c>
      <c r="E841" s="1141"/>
      <c r="F841" s="857" t="s">
        <v>4864</v>
      </c>
      <c r="G841" s="877" t="s">
        <v>9133</v>
      </c>
      <c r="H841" s="963">
        <v>44421</v>
      </c>
      <c r="I841" s="878" t="s">
        <v>11296</v>
      </c>
    </row>
    <row r="842" spans="1:9" s="666" customFormat="1" ht="31.5" customHeight="1" x14ac:dyDescent="0.2">
      <c r="A842" s="1481" t="s">
        <v>8230</v>
      </c>
      <c r="B842" s="1482" t="s">
        <v>8231</v>
      </c>
      <c r="C842" s="1482" t="s">
        <v>2490</v>
      </c>
      <c r="D842" s="834" t="s">
        <v>90</v>
      </c>
      <c r="E842" s="1156"/>
      <c r="F842" s="1507" t="s">
        <v>4864</v>
      </c>
      <c r="G842" s="1488" t="s">
        <v>3384</v>
      </c>
      <c r="H842" s="1489">
        <v>39217</v>
      </c>
      <c r="I842" s="1949" t="s">
        <v>11296</v>
      </c>
    </row>
    <row r="843" spans="1:9" s="666" customFormat="1" ht="31.5" customHeight="1" x14ac:dyDescent="0.2">
      <c r="A843" s="1481" t="s">
        <v>5157</v>
      </c>
      <c r="B843" s="1482" t="s">
        <v>11058</v>
      </c>
      <c r="C843" s="1482" t="s">
        <v>44</v>
      </c>
      <c r="D843" s="1156" t="s">
        <v>2277</v>
      </c>
      <c r="E843" s="1487"/>
      <c r="F843" s="1507" t="s">
        <v>4864</v>
      </c>
      <c r="G843" s="877" t="s">
        <v>3624</v>
      </c>
      <c r="H843" s="963">
        <v>42171</v>
      </c>
      <c r="I843" s="878" t="s">
        <v>11296</v>
      </c>
    </row>
    <row r="844" spans="1:9" s="666" customFormat="1" ht="31.5" customHeight="1" x14ac:dyDescent="0.2">
      <c r="A844" s="1618" t="s">
        <v>11405</v>
      </c>
      <c r="B844" s="1662" t="s">
        <v>11406</v>
      </c>
      <c r="C844" s="1662" t="s">
        <v>44</v>
      </c>
      <c r="D844" s="893" t="s">
        <v>2277</v>
      </c>
      <c r="E844" s="1315"/>
      <c r="F844" s="1507" t="s">
        <v>4864</v>
      </c>
      <c r="G844" s="1084" t="s">
        <v>11407</v>
      </c>
      <c r="H844" s="1431">
        <v>45120</v>
      </c>
      <c r="I844" s="1085" t="s">
        <v>11296</v>
      </c>
    </row>
    <row r="845" spans="1:9" s="666" customFormat="1" ht="31.5" customHeight="1" x14ac:dyDescent="0.2">
      <c r="A845" s="1481" t="s">
        <v>5518</v>
      </c>
      <c r="B845" s="1138" t="s">
        <v>5519</v>
      </c>
      <c r="C845" s="1138" t="s">
        <v>44</v>
      </c>
      <c r="D845" s="1147" t="s">
        <v>2277</v>
      </c>
      <c r="E845" s="1143"/>
      <c r="F845" s="857" t="s">
        <v>4864</v>
      </c>
      <c r="G845" s="1488" t="s">
        <v>4749</v>
      </c>
      <c r="H845" s="1489">
        <v>44291</v>
      </c>
      <c r="I845" s="1949" t="s">
        <v>11296</v>
      </c>
    </row>
    <row r="846" spans="1:9" s="666" customFormat="1" ht="31.5" customHeight="1" x14ac:dyDescent="0.2">
      <c r="A846" s="1481" t="s">
        <v>8218</v>
      </c>
      <c r="B846" s="1138" t="s">
        <v>8219</v>
      </c>
      <c r="C846" s="1138" t="s">
        <v>44</v>
      </c>
      <c r="D846" s="834" t="s">
        <v>2277</v>
      </c>
      <c r="E846" s="1141"/>
      <c r="F846" s="655" t="s">
        <v>4864</v>
      </c>
      <c r="G846" s="1488" t="s">
        <v>3825</v>
      </c>
      <c r="H846" s="1489">
        <v>41785</v>
      </c>
      <c r="I846" s="1949" t="s">
        <v>11296</v>
      </c>
    </row>
    <row r="847" spans="1:9" s="666" customFormat="1" ht="31.5" customHeight="1" thickBot="1" x14ac:dyDescent="0.25">
      <c r="A847" s="1575" t="s">
        <v>8226</v>
      </c>
      <c r="B847" s="1576" t="s">
        <v>8227</v>
      </c>
      <c r="C847" s="1576" t="s">
        <v>44</v>
      </c>
      <c r="D847" s="872" t="s">
        <v>2277</v>
      </c>
      <c r="E847" s="1614"/>
      <c r="F847" s="1577" t="s">
        <v>4864</v>
      </c>
      <c r="G847" s="1586" t="s">
        <v>9897</v>
      </c>
      <c r="H847" s="1587">
        <v>39181</v>
      </c>
      <c r="I847" s="1961" t="s">
        <v>11296</v>
      </c>
    </row>
    <row r="848" spans="1:9" s="666" customFormat="1" ht="31.5" customHeight="1" thickTop="1" x14ac:dyDescent="0.2">
      <c r="A848" s="1485" t="s">
        <v>8232</v>
      </c>
      <c r="B848" s="1142" t="s">
        <v>8233</v>
      </c>
      <c r="C848" s="1142" t="s">
        <v>44</v>
      </c>
      <c r="D848" s="837" t="s">
        <v>2277</v>
      </c>
      <c r="E848" s="1168" t="s">
        <v>4339</v>
      </c>
      <c r="F848" s="856" t="s">
        <v>1219</v>
      </c>
      <c r="G848" s="1490" t="s">
        <v>3336</v>
      </c>
      <c r="H848" s="1491">
        <v>39189</v>
      </c>
      <c r="I848" s="1950" t="s">
        <v>11296</v>
      </c>
    </row>
    <row r="849" spans="1:9" s="666" customFormat="1" ht="31.5" customHeight="1" x14ac:dyDescent="0.2">
      <c r="A849" s="1481" t="s">
        <v>8236</v>
      </c>
      <c r="B849" s="1202" t="s">
        <v>8237</v>
      </c>
      <c r="C849" s="1202" t="s">
        <v>9413</v>
      </c>
      <c r="D849" s="834" t="s">
        <v>9413</v>
      </c>
      <c r="E849" s="1156" t="s">
        <v>4799</v>
      </c>
      <c r="F849" s="857" t="s">
        <v>1219</v>
      </c>
      <c r="G849" s="877" t="s">
        <v>10569</v>
      </c>
      <c r="H849" s="963">
        <v>44929</v>
      </c>
      <c r="I849" s="878" t="s">
        <v>11296</v>
      </c>
    </row>
    <row r="850" spans="1:9" s="666" customFormat="1" ht="31.5" customHeight="1" x14ac:dyDescent="0.2">
      <c r="A850" s="1481" t="s">
        <v>8238</v>
      </c>
      <c r="B850" s="1138" t="s">
        <v>8239</v>
      </c>
      <c r="C850" s="1138" t="s">
        <v>9413</v>
      </c>
      <c r="D850" s="834" t="s">
        <v>9413</v>
      </c>
      <c r="E850" s="1141" t="s">
        <v>4800</v>
      </c>
      <c r="F850" s="857" t="s">
        <v>1219</v>
      </c>
      <c r="G850" s="1488" t="s">
        <v>10569</v>
      </c>
      <c r="H850" s="1489">
        <v>44929</v>
      </c>
      <c r="I850" s="1949" t="s">
        <v>11296</v>
      </c>
    </row>
    <row r="851" spans="1:9" s="666" customFormat="1" ht="31.5" customHeight="1" x14ac:dyDescent="0.2">
      <c r="A851" s="1481" t="s">
        <v>5093</v>
      </c>
      <c r="B851" s="1604" t="s">
        <v>5094</v>
      </c>
      <c r="C851" s="1604" t="s">
        <v>44</v>
      </c>
      <c r="D851" s="661" t="s">
        <v>2277</v>
      </c>
      <c r="E851" s="1484" t="s">
        <v>9741</v>
      </c>
      <c r="F851" s="655" t="s">
        <v>1219</v>
      </c>
      <c r="G851" s="1488" t="s">
        <v>3340</v>
      </c>
      <c r="H851" s="1489">
        <v>41785</v>
      </c>
      <c r="I851" s="1949" t="s">
        <v>11296</v>
      </c>
    </row>
    <row r="852" spans="1:9" s="666" customFormat="1" ht="31.5" customHeight="1" x14ac:dyDescent="0.2">
      <c r="A852" s="1481" t="s">
        <v>8234</v>
      </c>
      <c r="B852" s="1138" t="s">
        <v>8235</v>
      </c>
      <c r="C852" s="1138" t="s">
        <v>44</v>
      </c>
      <c r="D852" s="834" t="s">
        <v>2277</v>
      </c>
      <c r="E852" s="1147" t="s">
        <v>11317</v>
      </c>
      <c r="F852" s="857" t="s">
        <v>1219</v>
      </c>
      <c r="G852" s="1488" t="s">
        <v>3800</v>
      </c>
      <c r="H852" s="1489">
        <v>39183</v>
      </c>
      <c r="I852" s="1949" t="s">
        <v>11296</v>
      </c>
    </row>
    <row r="853" spans="1:9" s="666" customFormat="1" ht="31.5" customHeight="1" x14ac:dyDescent="0.2">
      <c r="A853" s="688" t="s">
        <v>9559</v>
      </c>
      <c r="B853" s="1663" t="s">
        <v>9560</v>
      </c>
      <c r="C853" s="1510" t="s">
        <v>44</v>
      </c>
      <c r="D853" s="1147" t="s">
        <v>2277</v>
      </c>
      <c r="E853" s="1147" t="s">
        <v>8244</v>
      </c>
      <c r="F853" s="857" t="s">
        <v>1219</v>
      </c>
      <c r="G853" s="877" t="s">
        <v>9643</v>
      </c>
      <c r="H853" s="963">
        <v>44669</v>
      </c>
      <c r="I853" s="878" t="s">
        <v>11296</v>
      </c>
    </row>
    <row r="854" spans="1:9" s="666" customFormat="1" ht="31.5" customHeight="1" x14ac:dyDescent="0.2">
      <c r="A854" s="1664" t="s">
        <v>8245</v>
      </c>
      <c r="B854" s="1230" t="s">
        <v>8246</v>
      </c>
      <c r="C854" s="1230" t="s">
        <v>44</v>
      </c>
      <c r="D854" s="833" t="s">
        <v>2277</v>
      </c>
      <c r="E854" s="684" t="s">
        <v>2466</v>
      </c>
      <c r="F854" s="856" t="s">
        <v>1219</v>
      </c>
      <c r="G854" s="686" t="s">
        <v>9134</v>
      </c>
      <c r="H854" s="692">
        <v>44411</v>
      </c>
      <c r="I854" s="687" t="s">
        <v>11296</v>
      </c>
    </row>
    <row r="855" spans="1:9" s="666" customFormat="1" ht="31.5" customHeight="1" x14ac:dyDescent="0.2">
      <c r="A855" s="1584" t="s">
        <v>9322</v>
      </c>
      <c r="B855" s="1229" t="s">
        <v>9323</v>
      </c>
      <c r="C855" s="1229" t="s">
        <v>44</v>
      </c>
      <c r="D855" s="832" t="s">
        <v>2277</v>
      </c>
      <c r="E855" s="1147"/>
      <c r="F855" s="857" t="s">
        <v>1219</v>
      </c>
      <c r="G855" s="690" t="s">
        <v>9337</v>
      </c>
      <c r="H855" s="663">
        <v>44504</v>
      </c>
      <c r="I855" s="691" t="s">
        <v>11296</v>
      </c>
    </row>
    <row r="856" spans="1:9" s="666" customFormat="1" ht="31.5" customHeight="1" x14ac:dyDescent="0.2">
      <c r="A856" s="720" t="s">
        <v>10690</v>
      </c>
      <c r="B856" s="882" t="s">
        <v>10691</v>
      </c>
      <c r="C856" s="1138" t="s">
        <v>2468</v>
      </c>
      <c r="D856" s="1147" t="s">
        <v>2269</v>
      </c>
      <c r="E856" s="883"/>
      <c r="F856" s="857" t="s">
        <v>1219</v>
      </c>
      <c r="G856" s="884" t="s">
        <v>10692</v>
      </c>
      <c r="H856" s="1099">
        <v>44946</v>
      </c>
      <c r="I856" s="885" t="s">
        <v>11296</v>
      </c>
    </row>
    <row r="857" spans="1:9" s="666" customFormat="1" ht="31.5" customHeight="1" x14ac:dyDescent="0.2">
      <c r="A857" s="1578" t="s">
        <v>5931</v>
      </c>
      <c r="B857" s="1579" t="s">
        <v>5932</v>
      </c>
      <c r="C857" s="1579" t="s">
        <v>2468</v>
      </c>
      <c r="D857" s="1174" t="s">
        <v>2228</v>
      </c>
      <c r="E857" s="1206"/>
      <c r="F857" s="857" t="s">
        <v>1219</v>
      </c>
      <c r="G857" s="884" t="s">
        <v>4190</v>
      </c>
      <c r="H857" s="1099">
        <v>43040</v>
      </c>
      <c r="I857" s="885" t="s">
        <v>11296</v>
      </c>
    </row>
    <row r="858" spans="1:9" s="666" customFormat="1" ht="31.5" customHeight="1" thickBot="1" x14ac:dyDescent="0.25">
      <c r="A858" s="1665" t="s">
        <v>8242</v>
      </c>
      <c r="B858" s="1231" t="s">
        <v>8243</v>
      </c>
      <c r="C858" s="1231" t="s">
        <v>2468</v>
      </c>
      <c r="D858" s="855" t="s">
        <v>2203</v>
      </c>
      <c r="E858" s="1232"/>
      <c r="F858" s="973" t="s">
        <v>1219</v>
      </c>
      <c r="G858" s="698" t="s">
        <v>3801</v>
      </c>
      <c r="H858" s="746">
        <v>41649</v>
      </c>
      <c r="I858" s="699" t="s">
        <v>11296</v>
      </c>
    </row>
    <row r="859" spans="1:9" s="666" customFormat="1" ht="31.5" customHeight="1" thickTop="1" x14ac:dyDescent="0.2">
      <c r="A859" s="1501" t="s">
        <v>7961</v>
      </c>
      <c r="B859" s="1571" t="s">
        <v>7962</v>
      </c>
      <c r="C859" s="1571" t="s">
        <v>2468</v>
      </c>
      <c r="D859" s="702" t="s">
        <v>56</v>
      </c>
      <c r="E859" s="1583" t="s">
        <v>10693</v>
      </c>
      <c r="F859" s="701" t="s">
        <v>4858</v>
      </c>
      <c r="G859" s="1508" t="s">
        <v>3729</v>
      </c>
      <c r="H859" s="1509">
        <v>39213</v>
      </c>
      <c r="I859" s="1953" t="s">
        <v>11296</v>
      </c>
    </row>
    <row r="860" spans="1:9" s="666" customFormat="1" ht="31.5" customHeight="1" x14ac:dyDescent="0.2">
      <c r="A860" s="1481" t="s">
        <v>8623</v>
      </c>
      <c r="B860" s="1482" t="s">
        <v>8624</v>
      </c>
      <c r="C860" s="1482" t="s">
        <v>44</v>
      </c>
      <c r="D860" s="661" t="s">
        <v>2277</v>
      </c>
      <c r="E860" s="1487" t="s">
        <v>9561</v>
      </c>
      <c r="F860" s="655" t="s">
        <v>4858</v>
      </c>
      <c r="G860" s="877" t="s">
        <v>3143</v>
      </c>
      <c r="H860" s="963">
        <v>42118</v>
      </c>
      <c r="I860" s="878" t="s">
        <v>11296</v>
      </c>
    </row>
    <row r="861" spans="1:9" s="666" customFormat="1" ht="31.5" customHeight="1" x14ac:dyDescent="0.2">
      <c r="A861" s="1584" t="s">
        <v>8251</v>
      </c>
      <c r="B861" s="1233" t="s">
        <v>8252</v>
      </c>
      <c r="C861" s="1233" t="s">
        <v>44</v>
      </c>
      <c r="D861" s="832" t="s">
        <v>2277</v>
      </c>
      <c r="E861" s="1143" t="s">
        <v>4798</v>
      </c>
      <c r="F861" s="857" t="s">
        <v>4858</v>
      </c>
      <c r="G861" s="877" t="s">
        <v>3625</v>
      </c>
      <c r="H861" s="963">
        <v>42158</v>
      </c>
      <c r="I861" s="878" t="s">
        <v>11296</v>
      </c>
    </row>
    <row r="862" spans="1:9" s="666" customFormat="1" ht="31.5" customHeight="1" x14ac:dyDescent="0.2">
      <c r="A862" s="1481" t="s">
        <v>8257</v>
      </c>
      <c r="B862" s="1138" t="s">
        <v>8258</v>
      </c>
      <c r="C862" s="1138" t="s">
        <v>44</v>
      </c>
      <c r="D862" s="832" t="s">
        <v>2277</v>
      </c>
      <c r="E862" s="1143" t="s">
        <v>4798</v>
      </c>
      <c r="F862" s="857" t="s">
        <v>4858</v>
      </c>
      <c r="G862" s="1488" t="s">
        <v>2905</v>
      </c>
      <c r="H862" s="1489">
        <v>42055</v>
      </c>
      <c r="I862" s="1949" t="s">
        <v>11296</v>
      </c>
    </row>
    <row r="863" spans="1:9" s="666" customFormat="1" ht="31.5" customHeight="1" x14ac:dyDescent="0.2">
      <c r="A863" s="1481" t="s">
        <v>8255</v>
      </c>
      <c r="B863" s="1611" t="s">
        <v>8256</v>
      </c>
      <c r="C863" s="1611" t="s">
        <v>44</v>
      </c>
      <c r="D863" s="661" t="s">
        <v>2277</v>
      </c>
      <c r="E863" s="1487" t="s">
        <v>4798</v>
      </c>
      <c r="F863" s="655" t="s">
        <v>4858</v>
      </c>
      <c r="G863" s="690" t="s">
        <v>3808</v>
      </c>
      <c r="H863" s="663">
        <v>41759</v>
      </c>
      <c r="I863" s="691" t="s">
        <v>11296</v>
      </c>
    </row>
    <row r="864" spans="1:9" s="666" customFormat="1" ht="31.5" customHeight="1" x14ac:dyDescent="0.2">
      <c r="A864" s="1481" t="s">
        <v>5020</v>
      </c>
      <c r="B864" s="1138" t="s">
        <v>5021</v>
      </c>
      <c r="C864" s="1138" t="s">
        <v>47</v>
      </c>
      <c r="D864" s="1147" t="s">
        <v>9413</v>
      </c>
      <c r="E864" s="1143" t="s">
        <v>4798</v>
      </c>
      <c r="F864" s="857" t="s">
        <v>4858</v>
      </c>
      <c r="G864" s="950" t="s">
        <v>2890</v>
      </c>
      <c r="H864" s="1391">
        <v>35409</v>
      </c>
      <c r="I864" s="951" t="s">
        <v>11296</v>
      </c>
    </row>
    <row r="865" spans="1:9" s="666" customFormat="1" ht="31.5" customHeight="1" thickBot="1" x14ac:dyDescent="0.25">
      <c r="A865" s="1513" t="s">
        <v>4988</v>
      </c>
      <c r="B865" s="1523" t="s">
        <v>4989</v>
      </c>
      <c r="C865" s="1523" t="s">
        <v>44</v>
      </c>
      <c r="D865" s="1234" t="s">
        <v>2277</v>
      </c>
      <c r="E865" s="1199" t="s">
        <v>4798</v>
      </c>
      <c r="F865" s="1072" t="s">
        <v>4858</v>
      </c>
      <c r="G865" s="869" t="s">
        <v>2877</v>
      </c>
      <c r="H865" s="1109">
        <v>41876</v>
      </c>
      <c r="I865" s="870" t="s">
        <v>11296</v>
      </c>
    </row>
    <row r="866" spans="1:9" s="666" customFormat="1" ht="31.5" customHeight="1" thickTop="1" x14ac:dyDescent="0.2">
      <c r="A866" s="1485" t="s">
        <v>8265</v>
      </c>
      <c r="B866" s="1142" t="s">
        <v>8266</v>
      </c>
      <c r="C866" s="1142" t="s">
        <v>44</v>
      </c>
      <c r="D866" s="837" t="s">
        <v>2277</v>
      </c>
      <c r="E866" s="1165" t="s">
        <v>8267</v>
      </c>
      <c r="F866" s="1019" t="s">
        <v>1238</v>
      </c>
      <c r="G866" s="1490" t="s">
        <v>9899</v>
      </c>
      <c r="H866" s="1491">
        <v>35272</v>
      </c>
      <c r="I866" s="1950" t="s">
        <v>11296</v>
      </c>
    </row>
    <row r="867" spans="1:9" s="666" customFormat="1" ht="31.5" customHeight="1" x14ac:dyDescent="0.2">
      <c r="A867" s="1485" t="s">
        <v>9742</v>
      </c>
      <c r="B867" s="1510" t="s">
        <v>9743</v>
      </c>
      <c r="C867" s="1628"/>
      <c r="D867" s="1573"/>
      <c r="E867" s="1511" t="s">
        <v>4840</v>
      </c>
      <c r="F867" s="1512" t="s">
        <v>1238</v>
      </c>
      <c r="G867" s="906" t="s">
        <v>9831</v>
      </c>
      <c r="H867" s="1058">
        <v>44746</v>
      </c>
      <c r="I867" s="907" t="s">
        <v>11296</v>
      </c>
    </row>
    <row r="868" spans="1:9" s="666" customFormat="1" ht="31.5" customHeight="1" x14ac:dyDescent="0.2">
      <c r="A868" s="682" t="s">
        <v>10417</v>
      </c>
      <c r="B868" s="865" t="s">
        <v>10418</v>
      </c>
      <c r="C868" s="865" t="s">
        <v>44</v>
      </c>
      <c r="D868" s="908" t="s">
        <v>2277</v>
      </c>
      <c r="E868" s="1487" t="s">
        <v>4841</v>
      </c>
      <c r="F868" s="1507" t="s">
        <v>1238</v>
      </c>
      <c r="G868" s="906" t="s">
        <v>10512</v>
      </c>
      <c r="H868" s="1058">
        <v>44873</v>
      </c>
      <c r="I868" s="907" t="s">
        <v>11296</v>
      </c>
    </row>
    <row r="869" spans="1:9" s="666" customFormat="1" ht="31.5" customHeight="1" x14ac:dyDescent="0.2">
      <c r="A869" s="1481" t="s">
        <v>8268</v>
      </c>
      <c r="B869" s="1138" t="s">
        <v>8269</v>
      </c>
      <c r="C869" s="1138" t="s">
        <v>2490</v>
      </c>
      <c r="D869" s="835" t="s">
        <v>11386</v>
      </c>
      <c r="E869" s="1141" t="s">
        <v>9744</v>
      </c>
      <c r="F869" s="857" t="s">
        <v>1238</v>
      </c>
      <c r="G869" s="877" t="s">
        <v>3273</v>
      </c>
      <c r="H869" s="963">
        <v>35328</v>
      </c>
      <c r="I869" s="878" t="s">
        <v>11296</v>
      </c>
    </row>
    <row r="870" spans="1:9" s="666" customFormat="1" ht="31.5" customHeight="1" x14ac:dyDescent="0.2">
      <c r="A870" s="1481" t="s">
        <v>8270</v>
      </c>
      <c r="B870" s="1138" t="s">
        <v>8271</v>
      </c>
      <c r="C870" s="1138" t="s">
        <v>2468</v>
      </c>
      <c r="D870" s="834" t="s">
        <v>2203</v>
      </c>
      <c r="E870" s="1141" t="s">
        <v>8272</v>
      </c>
      <c r="F870" s="857" t="s">
        <v>1238</v>
      </c>
      <c r="G870" s="1488" t="s">
        <v>3806</v>
      </c>
      <c r="H870" s="1489">
        <v>41612</v>
      </c>
      <c r="I870" s="1949" t="s">
        <v>11296</v>
      </c>
    </row>
    <row r="871" spans="1:9" s="666" customFormat="1" ht="31.5" customHeight="1" x14ac:dyDescent="0.2">
      <c r="A871" s="1481" t="s">
        <v>8273</v>
      </c>
      <c r="B871" s="1138" t="s">
        <v>8274</v>
      </c>
      <c r="C871" s="1138" t="s">
        <v>2468</v>
      </c>
      <c r="D871" s="834" t="s">
        <v>2269</v>
      </c>
      <c r="E871" s="1156" t="s">
        <v>2392</v>
      </c>
      <c r="F871" s="857" t="s">
        <v>1238</v>
      </c>
      <c r="G871" s="1488" t="s">
        <v>3828</v>
      </c>
      <c r="H871" s="1489">
        <v>35373</v>
      </c>
      <c r="I871" s="1949" t="s">
        <v>11296</v>
      </c>
    </row>
    <row r="872" spans="1:9" s="666" customFormat="1" ht="31.5" customHeight="1" x14ac:dyDescent="0.2">
      <c r="A872" s="1481" t="s">
        <v>8275</v>
      </c>
      <c r="B872" s="1207" t="s">
        <v>8276</v>
      </c>
      <c r="C872" s="1207" t="s">
        <v>2468</v>
      </c>
      <c r="D872" s="832" t="s">
        <v>2268</v>
      </c>
      <c r="E872" s="1147" t="s">
        <v>4386</v>
      </c>
      <c r="F872" s="857" t="s">
        <v>1238</v>
      </c>
      <c r="G872" s="690" t="s">
        <v>3807</v>
      </c>
      <c r="H872" s="663">
        <v>41704</v>
      </c>
      <c r="I872" s="691" t="s">
        <v>11296</v>
      </c>
    </row>
    <row r="873" spans="1:9" s="666" customFormat="1" ht="31.5" customHeight="1" x14ac:dyDescent="0.2">
      <c r="A873" s="1481" t="s">
        <v>8839</v>
      </c>
      <c r="B873" s="1138" t="s">
        <v>8840</v>
      </c>
      <c r="C873" s="1138" t="s">
        <v>44</v>
      </c>
      <c r="D873" s="705" t="s">
        <v>2277</v>
      </c>
      <c r="E873" s="1484"/>
      <c r="F873" s="1507" t="s">
        <v>1238</v>
      </c>
      <c r="G873" s="1488" t="s">
        <v>9900</v>
      </c>
      <c r="H873" s="1489">
        <v>35837</v>
      </c>
      <c r="I873" s="1949" t="s">
        <v>11296</v>
      </c>
    </row>
    <row r="874" spans="1:9" s="666" customFormat="1" ht="31.5" customHeight="1" x14ac:dyDescent="0.2">
      <c r="A874" s="688" t="s">
        <v>9562</v>
      </c>
      <c r="B874" s="655" t="s">
        <v>9563</v>
      </c>
      <c r="C874" s="1510" t="s">
        <v>44</v>
      </c>
      <c r="D874" s="1147" t="s">
        <v>2277</v>
      </c>
      <c r="E874" s="1143"/>
      <c r="F874" s="1507" t="s">
        <v>1238</v>
      </c>
      <c r="G874" s="877" t="s">
        <v>9644</v>
      </c>
      <c r="H874" s="963">
        <v>44669</v>
      </c>
      <c r="I874" s="878" t="s">
        <v>11296</v>
      </c>
    </row>
    <row r="875" spans="1:9" s="666" customFormat="1" ht="31.5" customHeight="1" x14ac:dyDescent="0.2">
      <c r="A875" s="706" t="s">
        <v>10481</v>
      </c>
      <c r="B875" s="909" t="s">
        <v>10482</v>
      </c>
      <c r="C875" s="909" t="s">
        <v>44</v>
      </c>
      <c r="D875" s="910" t="s">
        <v>2277</v>
      </c>
      <c r="E875" s="911"/>
      <c r="F875" s="1507" t="s">
        <v>1238</v>
      </c>
      <c r="G875" s="912" t="s">
        <v>10539</v>
      </c>
      <c r="H875" s="1082">
        <v>44873</v>
      </c>
      <c r="I875" s="913" t="s">
        <v>11296</v>
      </c>
    </row>
    <row r="876" spans="1:9" s="666" customFormat="1" ht="31.5" customHeight="1" x14ac:dyDescent="0.2">
      <c r="A876" s="1485" t="s">
        <v>8376</v>
      </c>
      <c r="B876" s="1486" t="s">
        <v>8377</v>
      </c>
      <c r="C876" s="1486" t="s">
        <v>2490</v>
      </c>
      <c r="D876" s="835" t="s">
        <v>11386</v>
      </c>
      <c r="E876" s="853"/>
      <c r="F876" s="1506" t="s">
        <v>1238</v>
      </c>
      <c r="G876" s="906" t="s">
        <v>3837</v>
      </c>
      <c r="H876" s="1058">
        <v>35860</v>
      </c>
      <c r="I876" s="907" t="s">
        <v>11296</v>
      </c>
    </row>
    <row r="877" spans="1:9" s="666" customFormat="1" ht="31.5" customHeight="1" thickBot="1" x14ac:dyDescent="0.25">
      <c r="A877" s="1519" t="s">
        <v>8277</v>
      </c>
      <c r="B877" s="1520" t="s">
        <v>8278</v>
      </c>
      <c r="C877" s="1520" t="s">
        <v>2490</v>
      </c>
      <c r="D877" s="835" t="s">
        <v>11386</v>
      </c>
      <c r="E877" s="1564"/>
      <c r="F877" s="1522" t="s">
        <v>1238</v>
      </c>
      <c r="G877" s="1528" t="s">
        <v>3811</v>
      </c>
      <c r="H877" s="1552">
        <v>35634</v>
      </c>
      <c r="I877" s="1956" t="s">
        <v>11296</v>
      </c>
    </row>
    <row r="878" spans="1:9" s="666" customFormat="1" ht="31.5" customHeight="1" thickTop="1" x14ac:dyDescent="0.2">
      <c r="A878" s="1501" t="s">
        <v>7248</v>
      </c>
      <c r="B878" s="1148" t="s">
        <v>7249</v>
      </c>
      <c r="C878" s="1148" t="s">
        <v>9413</v>
      </c>
      <c r="D878" s="859" t="s">
        <v>9413</v>
      </c>
      <c r="E878" s="1149" t="s">
        <v>9740</v>
      </c>
      <c r="F878" s="1526" t="s">
        <v>11408</v>
      </c>
      <c r="G878" s="1508" t="s">
        <v>10569</v>
      </c>
      <c r="H878" s="1509">
        <v>44929</v>
      </c>
      <c r="I878" s="1953" t="s">
        <v>11296</v>
      </c>
    </row>
    <row r="879" spans="1:9" s="666" customFormat="1" ht="31.5" customHeight="1" x14ac:dyDescent="0.2">
      <c r="A879" s="1481" t="s">
        <v>8279</v>
      </c>
      <c r="B879" s="1482" t="s">
        <v>8280</v>
      </c>
      <c r="C879" s="1482" t="s">
        <v>44</v>
      </c>
      <c r="D879" s="839" t="s">
        <v>2277</v>
      </c>
      <c r="E879" s="1563"/>
      <c r="F879" s="1507" t="s">
        <v>11408</v>
      </c>
      <c r="G879" s="1488" t="s">
        <v>9901</v>
      </c>
      <c r="H879" s="1489">
        <v>35328</v>
      </c>
      <c r="I879" s="1949" t="s">
        <v>11296</v>
      </c>
    </row>
    <row r="880" spans="1:9" s="666" customFormat="1" ht="31.5" customHeight="1" x14ac:dyDescent="0.2">
      <c r="A880" s="1481" t="s">
        <v>8281</v>
      </c>
      <c r="B880" s="1482" t="s">
        <v>8282</v>
      </c>
      <c r="C880" s="1482" t="s">
        <v>2490</v>
      </c>
      <c r="D880" s="835" t="s">
        <v>11386</v>
      </c>
      <c r="E880" s="1530"/>
      <c r="F880" s="1507" t="s">
        <v>11408</v>
      </c>
      <c r="G880" s="1488" t="s">
        <v>3971</v>
      </c>
      <c r="H880" s="1489">
        <v>39233</v>
      </c>
      <c r="I880" s="1949" t="s">
        <v>11297</v>
      </c>
    </row>
    <row r="881" spans="1:9" s="666" customFormat="1" ht="31.5" customHeight="1" x14ac:dyDescent="0.2">
      <c r="A881" s="1481" t="s">
        <v>8285</v>
      </c>
      <c r="B881" s="1482" t="s">
        <v>8286</v>
      </c>
      <c r="C881" s="1482" t="s">
        <v>2490</v>
      </c>
      <c r="D881" s="834" t="s">
        <v>90</v>
      </c>
      <c r="E881" s="1156"/>
      <c r="F881" s="1507" t="s">
        <v>11408</v>
      </c>
      <c r="G881" s="1488" t="s">
        <v>3955</v>
      </c>
      <c r="H881" s="1489">
        <v>35633</v>
      </c>
      <c r="I881" s="1949" t="s">
        <v>11296</v>
      </c>
    </row>
    <row r="882" spans="1:9" s="666" customFormat="1" ht="31.5" customHeight="1" x14ac:dyDescent="0.2">
      <c r="A882" s="688" t="s">
        <v>8287</v>
      </c>
      <c r="B882" s="658" t="s">
        <v>8288</v>
      </c>
      <c r="C882" s="658" t="s">
        <v>2490</v>
      </c>
      <c r="D882" s="834" t="s">
        <v>90</v>
      </c>
      <c r="E882" s="881"/>
      <c r="F882" s="1507" t="s">
        <v>11408</v>
      </c>
      <c r="G882" s="877" t="s">
        <v>3670</v>
      </c>
      <c r="H882" s="963">
        <v>39217</v>
      </c>
      <c r="I882" s="878" t="s">
        <v>11296</v>
      </c>
    </row>
    <row r="883" spans="1:9" s="666" customFormat="1" ht="31.5" customHeight="1" x14ac:dyDescent="0.2">
      <c r="A883" s="688" t="s">
        <v>8289</v>
      </c>
      <c r="B883" s="658" t="s">
        <v>8290</v>
      </c>
      <c r="C883" s="658" t="s">
        <v>2490</v>
      </c>
      <c r="D883" s="834" t="s">
        <v>90</v>
      </c>
      <c r="E883" s="881"/>
      <c r="F883" s="1507" t="s">
        <v>11408</v>
      </c>
      <c r="G883" s="877" t="s">
        <v>3452</v>
      </c>
      <c r="H883" s="963">
        <v>30140</v>
      </c>
      <c r="I883" s="878" t="s">
        <v>11296</v>
      </c>
    </row>
    <row r="884" spans="1:9" s="666" customFormat="1" ht="31.5" customHeight="1" x14ac:dyDescent="0.2">
      <c r="A884" s="688" t="s">
        <v>8291</v>
      </c>
      <c r="B884" s="658" t="s">
        <v>8292</v>
      </c>
      <c r="C884" s="658" t="s">
        <v>2490</v>
      </c>
      <c r="D884" s="834" t="s">
        <v>90</v>
      </c>
      <c r="E884" s="881"/>
      <c r="F884" s="1507" t="s">
        <v>11408</v>
      </c>
      <c r="G884" s="877" t="s">
        <v>3974</v>
      </c>
      <c r="H884" s="963">
        <v>39217</v>
      </c>
      <c r="I884" s="878" t="s">
        <v>11296</v>
      </c>
    </row>
    <row r="885" spans="1:9" s="666" customFormat="1" ht="31.5" customHeight="1" x14ac:dyDescent="0.2">
      <c r="A885" s="1481" t="s">
        <v>8293</v>
      </c>
      <c r="B885" s="1482" t="s">
        <v>8294</v>
      </c>
      <c r="C885" s="1482" t="s">
        <v>2490</v>
      </c>
      <c r="D885" s="834" t="s">
        <v>90</v>
      </c>
      <c r="E885" s="1156"/>
      <c r="F885" s="1507" t="s">
        <v>11408</v>
      </c>
      <c r="G885" s="1488" t="s">
        <v>3973</v>
      </c>
      <c r="H885" s="1489">
        <v>35633</v>
      </c>
      <c r="I885" s="1949" t="s">
        <v>11296</v>
      </c>
    </row>
    <row r="886" spans="1:9" s="666" customFormat="1" ht="31.5" customHeight="1" x14ac:dyDescent="0.2">
      <c r="A886" s="688" t="s">
        <v>8295</v>
      </c>
      <c r="B886" s="658" t="s">
        <v>8296</v>
      </c>
      <c r="C886" s="658" t="s">
        <v>2490</v>
      </c>
      <c r="D886" s="834" t="s">
        <v>90</v>
      </c>
      <c r="E886" s="881"/>
      <c r="F886" s="1507" t="s">
        <v>11408</v>
      </c>
      <c r="G886" s="877" t="s">
        <v>3225</v>
      </c>
      <c r="H886" s="963">
        <v>34484</v>
      </c>
      <c r="I886" s="878" t="s">
        <v>11296</v>
      </c>
    </row>
    <row r="887" spans="1:9" s="666" customFormat="1" ht="31.5" customHeight="1" x14ac:dyDescent="0.2">
      <c r="A887" s="1481" t="s">
        <v>8297</v>
      </c>
      <c r="B887" s="1482" t="s">
        <v>8298</v>
      </c>
      <c r="C887" s="1482" t="s">
        <v>2490</v>
      </c>
      <c r="D887" s="834" t="s">
        <v>90</v>
      </c>
      <c r="E887" s="1530"/>
      <c r="F887" s="1507" t="s">
        <v>11408</v>
      </c>
      <c r="G887" s="1488" t="s">
        <v>3380</v>
      </c>
      <c r="H887" s="1489">
        <v>35633</v>
      </c>
      <c r="I887" s="1949" t="s">
        <v>11296</v>
      </c>
    </row>
    <row r="888" spans="1:9" s="666" customFormat="1" ht="31.5" customHeight="1" x14ac:dyDescent="0.2">
      <c r="A888" s="1481" t="s">
        <v>5996</v>
      </c>
      <c r="B888" s="1482" t="s">
        <v>5997</v>
      </c>
      <c r="C888" s="1482" t="s">
        <v>2490</v>
      </c>
      <c r="D888" s="1156" t="s">
        <v>90</v>
      </c>
      <c r="E888" s="1143"/>
      <c r="F888" s="1507" t="s">
        <v>11408</v>
      </c>
      <c r="G888" s="877" t="s">
        <v>3247</v>
      </c>
      <c r="H888" s="963">
        <v>39356</v>
      </c>
      <c r="I888" s="878" t="s">
        <v>11296</v>
      </c>
    </row>
    <row r="889" spans="1:9" s="666" customFormat="1" ht="31.5" customHeight="1" x14ac:dyDescent="0.2">
      <c r="A889" s="1481" t="s">
        <v>6167</v>
      </c>
      <c r="B889" s="1482" t="s">
        <v>6168</v>
      </c>
      <c r="C889" s="1482" t="s">
        <v>2490</v>
      </c>
      <c r="D889" s="1530" t="s">
        <v>90</v>
      </c>
      <c r="E889" s="1483"/>
      <c r="F889" s="1507" t="s">
        <v>11408</v>
      </c>
      <c r="G889" s="877" t="s">
        <v>3399</v>
      </c>
      <c r="H889" s="963">
        <v>35883</v>
      </c>
      <c r="I889" s="878" t="s">
        <v>11296</v>
      </c>
    </row>
    <row r="890" spans="1:9" s="666" customFormat="1" ht="31.5" customHeight="1" x14ac:dyDescent="0.2">
      <c r="A890" s="1481" t="s">
        <v>5330</v>
      </c>
      <c r="B890" s="1482" t="s">
        <v>5331</v>
      </c>
      <c r="C890" s="1482" t="s">
        <v>2490</v>
      </c>
      <c r="D890" s="1147" t="s">
        <v>90</v>
      </c>
      <c r="E890" s="1143"/>
      <c r="F890" s="1507" t="s">
        <v>11408</v>
      </c>
      <c r="G890" s="922" t="s">
        <v>2984</v>
      </c>
      <c r="H890" s="1021">
        <v>30140</v>
      </c>
      <c r="I890" s="902" t="s">
        <v>11296</v>
      </c>
    </row>
    <row r="891" spans="1:9" s="666" customFormat="1" ht="31.5" customHeight="1" x14ac:dyDescent="0.2">
      <c r="A891" s="1481" t="s">
        <v>6165</v>
      </c>
      <c r="B891" s="1482" t="s">
        <v>6166</v>
      </c>
      <c r="C891" s="1482" t="s">
        <v>2490</v>
      </c>
      <c r="D891" s="1162" t="s">
        <v>90</v>
      </c>
      <c r="E891" s="1191"/>
      <c r="F891" s="1507" t="s">
        <v>11408</v>
      </c>
      <c r="G891" s="877" t="s">
        <v>3421</v>
      </c>
      <c r="H891" s="963">
        <v>35633</v>
      </c>
      <c r="I891" s="878" t="s">
        <v>11296</v>
      </c>
    </row>
    <row r="892" spans="1:9" s="666" customFormat="1" ht="31.5" customHeight="1" x14ac:dyDescent="0.2">
      <c r="A892" s="688" t="s">
        <v>8299</v>
      </c>
      <c r="B892" s="658" t="s">
        <v>8300</v>
      </c>
      <c r="C892" s="658" t="s">
        <v>2490</v>
      </c>
      <c r="D892" s="834" t="s">
        <v>90</v>
      </c>
      <c r="E892" s="881"/>
      <c r="F892" s="1507" t="s">
        <v>11408</v>
      </c>
      <c r="G892" s="877" t="s">
        <v>3451</v>
      </c>
      <c r="H892" s="963">
        <v>30964</v>
      </c>
      <c r="I892" s="878" t="s">
        <v>11296</v>
      </c>
    </row>
    <row r="893" spans="1:9" s="666" customFormat="1" ht="31.5" customHeight="1" x14ac:dyDescent="0.2">
      <c r="A893" s="1481" t="s">
        <v>8301</v>
      </c>
      <c r="B893" s="1482" t="s">
        <v>8302</v>
      </c>
      <c r="C893" s="1482" t="s">
        <v>2490</v>
      </c>
      <c r="D893" s="834" t="s">
        <v>90</v>
      </c>
      <c r="E893" s="1530"/>
      <c r="F893" s="1507" t="s">
        <v>11408</v>
      </c>
      <c r="G893" s="1488" t="s">
        <v>3969</v>
      </c>
      <c r="H893" s="1489">
        <v>32576</v>
      </c>
      <c r="I893" s="1949" t="s">
        <v>11296</v>
      </c>
    </row>
    <row r="894" spans="1:9" s="666" customFormat="1" ht="31.5" customHeight="1" x14ac:dyDescent="0.2">
      <c r="A894" s="1481" t="s">
        <v>8303</v>
      </c>
      <c r="B894" s="1482" t="s">
        <v>8304</v>
      </c>
      <c r="C894" s="1482" t="s">
        <v>2490</v>
      </c>
      <c r="D894" s="834" t="s">
        <v>90</v>
      </c>
      <c r="E894" s="1530"/>
      <c r="F894" s="1507" t="s">
        <v>11408</v>
      </c>
      <c r="G894" s="1488" t="s">
        <v>3970</v>
      </c>
      <c r="H894" s="1489">
        <v>39210</v>
      </c>
      <c r="I894" s="1949" t="s">
        <v>11296</v>
      </c>
    </row>
    <row r="895" spans="1:9" s="666" customFormat="1" ht="31.5" customHeight="1" x14ac:dyDescent="0.2">
      <c r="A895" s="1481" t="s">
        <v>8305</v>
      </c>
      <c r="B895" s="1482" t="s">
        <v>8306</v>
      </c>
      <c r="C895" s="1482" t="s">
        <v>2490</v>
      </c>
      <c r="D895" s="834" t="s">
        <v>90</v>
      </c>
      <c r="E895" s="1156"/>
      <c r="F895" s="1507" t="s">
        <v>11408</v>
      </c>
      <c r="G895" s="1488" t="s">
        <v>3383</v>
      </c>
      <c r="H895" s="1489">
        <v>39237</v>
      </c>
      <c r="I895" s="1949" t="s">
        <v>11296</v>
      </c>
    </row>
    <row r="896" spans="1:9" s="666" customFormat="1" ht="31.5" customHeight="1" thickBot="1" x14ac:dyDescent="0.25">
      <c r="A896" s="1513" t="s">
        <v>8309</v>
      </c>
      <c r="B896" s="1523" t="s">
        <v>8310</v>
      </c>
      <c r="C896" s="1523" t="s">
        <v>2490</v>
      </c>
      <c r="D896" s="862" t="s">
        <v>90</v>
      </c>
      <c r="E896" s="1619"/>
      <c r="F896" s="1570" t="s">
        <v>11408</v>
      </c>
      <c r="G896" s="869" t="s">
        <v>3387</v>
      </c>
      <c r="H896" s="1109">
        <v>39217</v>
      </c>
      <c r="I896" s="870" t="s">
        <v>11296</v>
      </c>
    </row>
    <row r="897" spans="1:9" s="666" customFormat="1" ht="31.5" customHeight="1" thickTop="1" thickBot="1" x14ac:dyDescent="0.25">
      <c r="A897" s="1485" t="s">
        <v>8307</v>
      </c>
      <c r="B897" s="1486" t="s">
        <v>8308</v>
      </c>
      <c r="C897" s="1486" t="s">
        <v>2490</v>
      </c>
      <c r="D897" s="837" t="s">
        <v>90</v>
      </c>
      <c r="E897" s="1165"/>
      <c r="F897" s="1506" t="s">
        <v>11409</v>
      </c>
      <c r="G897" s="1490" t="s">
        <v>3386</v>
      </c>
      <c r="H897" s="1491">
        <v>39217</v>
      </c>
      <c r="I897" s="1950" t="s">
        <v>11296</v>
      </c>
    </row>
    <row r="898" spans="1:9" s="666" customFormat="1" ht="31.5" customHeight="1" thickBot="1" x14ac:dyDescent="0.25">
      <c r="A898" s="1666" t="s">
        <v>8311</v>
      </c>
      <c r="B898" s="1667" t="s">
        <v>8312</v>
      </c>
      <c r="C898" s="1667" t="s">
        <v>2490</v>
      </c>
      <c r="D898" s="914" t="s">
        <v>90</v>
      </c>
      <c r="E898" s="1236"/>
      <c r="F898" s="1668" t="s">
        <v>11410</v>
      </c>
      <c r="G898" s="1089" t="s">
        <v>3388</v>
      </c>
      <c r="H898" s="1433">
        <v>39192</v>
      </c>
      <c r="I898" s="1090" t="s">
        <v>11296</v>
      </c>
    </row>
    <row r="899" spans="1:9" s="666" customFormat="1" ht="31.5" customHeight="1" thickBot="1" x14ac:dyDescent="0.25">
      <c r="A899" s="1669" t="s">
        <v>8313</v>
      </c>
      <c r="B899" s="1670" t="s">
        <v>8314</v>
      </c>
      <c r="C899" s="1670" t="s">
        <v>2490</v>
      </c>
      <c r="D899" s="915" t="s">
        <v>90</v>
      </c>
      <c r="E899" s="1237"/>
      <c r="F899" s="1671" t="s">
        <v>11411</v>
      </c>
      <c r="G899" s="1091" t="s">
        <v>3076</v>
      </c>
      <c r="H899" s="1434">
        <v>32408</v>
      </c>
      <c r="I899" s="1092" t="s">
        <v>11296</v>
      </c>
    </row>
    <row r="900" spans="1:9" s="666" customFormat="1" ht="31.5" customHeight="1" thickTop="1" x14ac:dyDescent="0.2">
      <c r="A900" s="1501" t="s">
        <v>8315</v>
      </c>
      <c r="B900" s="1148" t="s">
        <v>8316</v>
      </c>
      <c r="C900" s="1148" t="s">
        <v>44</v>
      </c>
      <c r="D900" s="859" t="s">
        <v>2277</v>
      </c>
      <c r="E900" s="1223" t="s">
        <v>4815</v>
      </c>
      <c r="F900" s="942" t="s">
        <v>4865</v>
      </c>
      <c r="G900" s="704" t="s">
        <v>3786</v>
      </c>
      <c r="H900" s="764">
        <v>39272</v>
      </c>
      <c r="I900" s="664" t="s">
        <v>11296</v>
      </c>
    </row>
    <row r="901" spans="1:9" s="666" customFormat="1" ht="31.5" customHeight="1" x14ac:dyDescent="0.2">
      <c r="A901" s="1481" t="s">
        <v>8317</v>
      </c>
      <c r="B901" s="1138" t="s">
        <v>8318</v>
      </c>
      <c r="C901" s="1138" t="s">
        <v>44</v>
      </c>
      <c r="D901" s="834" t="s">
        <v>2277</v>
      </c>
      <c r="E901" s="1156" t="s">
        <v>4817</v>
      </c>
      <c r="F901" s="857" t="s">
        <v>4865</v>
      </c>
      <c r="G901" s="1488" t="s">
        <v>9902</v>
      </c>
      <c r="H901" s="1489">
        <v>39181</v>
      </c>
      <c r="I901" s="1949" t="s">
        <v>11296</v>
      </c>
    </row>
    <row r="902" spans="1:9" s="666" customFormat="1" ht="31.5" customHeight="1" x14ac:dyDescent="0.2">
      <c r="A902" s="1481" t="s">
        <v>8324</v>
      </c>
      <c r="B902" s="1138" t="s">
        <v>8325</v>
      </c>
      <c r="C902" s="1138" t="s">
        <v>2490</v>
      </c>
      <c r="D902" s="835" t="s">
        <v>11386</v>
      </c>
      <c r="E902" s="1487" t="s">
        <v>11115</v>
      </c>
      <c r="F902" s="857" t="s">
        <v>4865</v>
      </c>
      <c r="G902" s="1488" t="s">
        <v>3827</v>
      </c>
      <c r="H902" s="1489">
        <v>39302</v>
      </c>
      <c r="I902" s="1949" t="s">
        <v>11296</v>
      </c>
    </row>
    <row r="903" spans="1:9" s="666" customFormat="1" ht="31.5" customHeight="1" x14ac:dyDescent="0.2">
      <c r="A903" s="1481" t="s">
        <v>8319</v>
      </c>
      <c r="B903" s="1138" t="s">
        <v>8320</v>
      </c>
      <c r="C903" s="1138"/>
      <c r="D903" s="832" t="s">
        <v>9413</v>
      </c>
      <c r="E903" s="1147" t="s">
        <v>4816</v>
      </c>
      <c r="F903" s="857" t="s">
        <v>4865</v>
      </c>
      <c r="G903" s="690" t="s">
        <v>10569</v>
      </c>
      <c r="H903" s="663">
        <v>44929</v>
      </c>
      <c r="I903" s="691" t="s">
        <v>11296</v>
      </c>
    </row>
    <row r="904" spans="1:9" s="666" customFormat="1" ht="31.5" customHeight="1" x14ac:dyDescent="0.2">
      <c r="A904" s="1481" t="s">
        <v>8321</v>
      </c>
      <c r="B904" s="1138" t="s">
        <v>8322</v>
      </c>
      <c r="C904" s="1138" t="s">
        <v>9413</v>
      </c>
      <c r="D904" s="834" t="s">
        <v>9413</v>
      </c>
      <c r="E904" s="1141" t="s">
        <v>8323</v>
      </c>
      <c r="F904" s="857" t="s">
        <v>4865</v>
      </c>
      <c r="G904" s="1488" t="s">
        <v>10569</v>
      </c>
      <c r="H904" s="1489">
        <v>44929</v>
      </c>
      <c r="I904" s="1949" t="s">
        <v>11296</v>
      </c>
    </row>
    <row r="905" spans="1:9" s="666" customFormat="1" ht="31.5" customHeight="1" x14ac:dyDescent="0.2">
      <c r="A905" s="1481" t="s">
        <v>8326</v>
      </c>
      <c r="B905" s="1138" t="s">
        <v>8327</v>
      </c>
      <c r="C905" s="1138" t="s">
        <v>2490</v>
      </c>
      <c r="D905" s="835" t="s">
        <v>11386</v>
      </c>
      <c r="E905" s="1156" t="s">
        <v>8328</v>
      </c>
      <c r="F905" s="857" t="s">
        <v>4865</v>
      </c>
      <c r="G905" s="1488" t="s">
        <v>3829</v>
      </c>
      <c r="H905" s="1489">
        <v>39213</v>
      </c>
      <c r="I905" s="1949" t="s">
        <v>11296</v>
      </c>
    </row>
    <row r="906" spans="1:9" s="666" customFormat="1" ht="31.5" customHeight="1" x14ac:dyDescent="0.2">
      <c r="A906" s="1481" t="s">
        <v>8329</v>
      </c>
      <c r="B906" s="1138" t="s">
        <v>8330</v>
      </c>
      <c r="C906" s="1138" t="s">
        <v>2468</v>
      </c>
      <c r="D906" s="834" t="s">
        <v>2228</v>
      </c>
      <c r="E906" s="1141" t="s">
        <v>4818</v>
      </c>
      <c r="F906" s="857" t="s">
        <v>4865</v>
      </c>
      <c r="G906" s="877" t="s">
        <v>4296</v>
      </c>
      <c r="H906" s="963">
        <v>43040</v>
      </c>
      <c r="I906" s="878" t="s">
        <v>11296</v>
      </c>
    </row>
    <row r="907" spans="1:9" s="666" customFormat="1" ht="31.5" customHeight="1" x14ac:dyDescent="0.2">
      <c r="A907" s="1481" t="s">
        <v>8331</v>
      </c>
      <c r="B907" s="1138" t="s">
        <v>8332</v>
      </c>
      <c r="C907" s="1138" t="s">
        <v>44</v>
      </c>
      <c r="D907" s="832" t="s">
        <v>2277</v>
      </c>
      <c r="E907" s="1147" t="s">
        <v>8333</v>
      </c>
      <c r="F907" s="846" t="s">
        <v>4865</v>
      </c>
      <c r="G907" s="877" t="s">
        <v>4565</v>
      </c>
      <c r="H907" s="963">
        <v>44075</v>
      </c>
      <c r="I907" s="878" t="s">
        <v>11296</v>
      </c>
    </row>
    <row r="908" spans="1:9" s="666" customFormat="1" ht="31.5" customHeight="1" x14ac:dyDescent="0.2">
      <c r="A908" s="1481" t="s">
        <v>8336</v>
      </c>
      <c r="B908" s="1482" t="s">
        <v>8337</v>
      </c>
      <c r="C908" s="1482" t="s">
        <v>2490</v>
      </c>
      <c r="D908" s="835" t="s">
        <v>11386</v>
      </c>
      <c r="E908" s="1156"/>
      <c r="F908" s="846" t="s">
        <v>4865</v>
      </c>
      <c r="G908" s="877" t="s">
        <v>3874</v>
      </c>
      <c r="H908" s="963">
        <v>39213</v>
      </c>
      <c r="I908" s="878" t="s">
        <v>11296</v>
      </c>
    </row>
    <row r="909" spans="1:9" s="666" customFormat="1" ht="31.5" customHeight="1" x14ac:dyDescent="0.2">
      <c r="A909" s="1481" t="s">
        <v>9564</v>
      </c>
      <c r="B909" s="1482" t="s">
        <v>9565</v>
      </c>
      <c r="C909" s="1482" t="s">
        <v>2468</v>
      </c>
      <c r="D909" s="834" t="s">
        <v>2269</v>
      </c>
      <c r="E909" s="1530"/>
      <c r="F909" s="857" t="s">
        <v>4865</v>
      </c>
      <c r="G909" s="877" t="s">
        <v>9645</v>
      </c>
      <c r="H909" s="963">
        <v>44669</v>
      </c>
      <c r="I909" s="878" t="s">
        <v>11296</v>
      </c>
    </row>
    <row r="910" spans="1:9" s="666" customFormat="1" ht="31.5" customHeight="1" x14ac:dyDescent="0.2">
      <c r="A910" s="1481" t="s">
        <v>8334</v>
      </c>
      <c r="B910" s="1138" t="s">
        <v>8335</v>
      </c>
      <c r="C910" s="1138" t="s">
        <v>44</v>
      </c>
      <c r="D910" s="834" t="s">
        <v>2277</v>
      </c>
      <c r="E910" s="1156"/>
      <c r="F910" s="857" t="s">
        <v>4865</v>
      </c>
      <c r="G910" s="877" t="s">
        <v>9135</v>
      </c>
      <c r="H910" s="963">
        <v>44411</v>
      </c>
      <c r="I910" s="878" t="s">
        <v>11296</v>
      </c>
    </row>
    <row r="911" spans="1:9" s="666" customFormat="1" ht="31.5" customHeight="1" thickBot="1" x14ac:dyDescent="0.25">
      <c r="A911" s="1513" t="s">
        <v>8338</v>
      </c>
      <c r="B911" s="1176" t="s">
        <v>8339</v>
      </c>
      <c r="C911" s="1176" t="s">
        <v>2490</v>
      </c>
      <c r="D911" s="916" t="s">
        <v>90</v>
      </c>
      <c r="E911" s="1177"/>
      <c r="F911" s="900" t="s">
        <v>4865</v>
      </c>
      <c r="G911" s="993" t="s">
        <v>3454</v>
      </c>
      <c r="H911" s="1401">
        <v>39839</v>
      </c>
      <c r="I911" s="994" t="s">
        <v>11296</v>
      </c>
    </row>
    <row r="912" spans="1:9" s="666" customFormat="1" ht="31.5" customHeight="1" thickTop="1" x14ac:dyDescent="0.2">
      <c r="A912" s="1485" t="s">
        <v>8340</v>
      </c>
      <c r="B912" s="1142" t="s">
        <v>9745</v>
      </c>
      <c r="C912" s="1142" t="s">
        <v>2468</v>
      </c>
      <c r="D912" s="837" t="s">
        <v>422</v>
      </c>
      <c r="E912" s="1158" t="s">
        <v>4819</v>
      </c>
      <c r="F912" s="856" t="s">
        <v>4866</v>
      </c>
      <c r="G912" s="1490" t="s">
        <v>4056</v>
      </c>
      <c r="H912" s="1491">
        <v>42353</v>
      </c>
      <c r="I912" s="1950" t="s">
        <v>11296</v>
      </c>
    </row>
    <row r="913" spans="1:9" s="666" customFormat="1" ht="31.5" customHeight="1" x14ac:dyDescent="0.2">
      <c r="A913" s="1481" t="s">
        <v>8341</v>
      </c>
      <c r="B913" s="1138" t="s">
        <v>8342</v>
      </c>
      <c r="C913" s="1138" t="s">
        <v>44</v>
      </c>
      <c r="D913" s="834" t="s">
        <v>2281</v>
      </c>
      <c r="E913" s="1156" t="s">
        <v>8343</v>
      </c>
      <c r="F913" s="857" t="s">
        <v>4866</v>
      </c>
      <c r="G913" s="1488" t="s">
        <v>3353</v>
      </c>
      <c r="H913" s="1489">
        <v>42069</v>
      </c>
      <c r="I913" s="1949" t="s">
        <v>11296</v>
      </c>
    </row>
    <row r="914" spans="1:9" s="666" customFormat="1" ht="31.5" customHeight="1" x14ac:dyDescent="0.2">
      <c r="A914" s="1481" t="s">
        <v>8344</v>
      </c>
      <c r="B914" s="1138" t="s">
        <v>8345</v>
      </c>
      <c r="C914" s="1138" t="s">
        <v>44</v>
      </c>
      <c r="D914" s="832" t="s">
        <v>2277</v>
      </c>
      <c r="E914" s="1143" t="s">
        <v>4820</v>
      </c>
      <c r="F914" s="857" t="s">
        <v>4866</v>
      </c>
      <c r="G914" s="922" t="s">
        <v>3347</v>
      </c>
      <c r="H914" s="1021">
        <v>41925</v>
      </c>
      <c r="I914" s="902" t="s">
        <v>11296</v>
      </c>
    </row>
    <row r="915" spans="1:9" s="666" customFormat="1" ht="31.5" customHeight="1" x14ac:dyDescent="0.2">
      <c r="A915" s="1481" t="s">
        <v>8346</v>
      </c>
      <c r="B915" s="1138" t="s">
        <v>8347</v>
      </c>
      <c r="C915" s="1138" t="s">
        <v>2468</v>
      </c>
      <c r="D915" s="832" t="s">
        <v>56</v>
      </c>
      <c r="E915" s="1143" t="s">
        <v>9196</v>
      </c>
      <c r="F915" s="857" t="s">
        <v>4866</v>
      </c>
      <c r="G915" s="1488" t="s">
        <v>3908</v>
      </c>
      <c r="H915" s="1489">
        <v>39181</v>
      </c>
      <c r="I915" s="1949" t="s">
        <v>11296</v>
      </c>
    </row>
    <row r="916" spans="1:9" s="666" customFormat="1" ht="31.5" customHeight="1" x14ac:dyDescent="0.2">
      <c r="A916" s="1485" t="s">
        <v>8410</v>
      </c>
      <c r="B916" s="1486" t="s">
        <v>8411</v>
      </c>
      <c r="C916" s="1486" t="s">
        <v>44</v>
      </c>
      <c r="D916" s="1542" t="s">
        <v>2277</v>
      </c>
      <c r="E916" s="1156" t="s">
        <v>4797</v>
      </c>
      <c r="F916" s="857" t="s">
        <v>4866</v>
      </c>
      <c r="G916" s="1490" t="s">
        <v>3712</v>
      </c>
      <c r="H916" s="1491">
        <v>35409</v>
      </c>
      <c r="I916" s="1950" t="s">
        <v>11296</v>
      </c>
    </row>
    <row r="917" spans="1:9" s="666" customFormat="1" ht="31.5" customHeight="1" thickBot="1" x14ac:dyDescent="0.25">
      <c r="A917" s="1496" t="s">
        <v>8350</v>
      </c>
      <c r="B917" s="1497" t="s">
        <v>8351</v>
      </c>
      <c r="C917" s="1497" t="s">
        <v>2490</v>
      </c>
      <c r="D917" s="835" t="s">
        <v>11386</v>
      </c>
      <c r="E917" s="1209"/>
      <c r="F917" s="1545" t="s">
        <v>4866</v>
      </c>
      <c r="G917" s="974" t="s">
        <v>9903</v>
      </c>
      <c r="H917" s="1081">
        <v>35401</v>
      </c>
      <c r="I917" s="962" t="s">
        <v>11296</v>
      </c>
    </row>
    <row r="918" spans="1:9" s="666" customFormat="1" ht="31.5" customHeight="1" thickTop="1" x14ac:dyDescent="0.2">
      <c r="A918" s="1672" t="s">
        <v>8352</v>
      </c>
      <c r="B918" s="1238" t="s">
        <v>8353</v>
      </c>
      <c r="C918" s="1238" t="s">
        <v>44</v>
      </c>
      <c r="D918" s="917" t="s">
        <v>2277</v>
      </c>
      <c r="E918" s="1239" t="s">
        <v>8354</v>
      </c>
      <c r="F918" s="920" t="s">
        <v>4867</v>
      </c>
      <c r="G918" s="1673" t="s">
        <v>3821</v>
      </c>
      <c r="H918" s="1674">
        <v>39223</v>
      </c>
      <c r="I918" s="1966" t="s">
        <v>11296</v>
      </c>
    </row>
    <row r="919" spans="1:9" s="666" customFormat="1" ht="31.5" customHeight="1" x14ac:dyDescent="0.2">
      <c r="A919" s="1481" t="s">
        <v>8355</v>
      </c>
      <c r="B919" s="1138" t="s">
        <v>8356</v>
      </c>
      <c r="C919" s="1138" t="s">
        <v>44</v>
      </c>
      <c r="D919" s="834" t="s">
        <v>2277</v>
      </c>
      <c r="E919" s="1141" t="s">
        <v>9566</v>
      </c>
      <c r="F919" s="857" t="s">
        <v>4867</v>
      </c>
      <c r="G919" s="1488" t="s">
        <v>9136</v>
      </c>
      <c r="H919" s="1489">
        <v>39213</v>
      </c>
      <c r="I919" s="1949" t="s">
        <v>11296</v>
      </c>
    </row>
    <row r="920" spans="1:9" s="666" customFormat="1" ht="31.5" customHeight="1" x14ac:dyDescent="0.2">
      <c r="A920" s="1481" t="s">
        <v>8357</v>
      </c>
      <c r="B920" s="1138" t="s">
        <v>8358</v>
      </c>
      <c r="C920" s="1138" t="s">
        <v>44</v>
      </c>
      <c r="D920" s="834" t="s">
        <v>2277</v>
      </c>
      <c r="E920" s="1156" t="s">
        <v>4821</v>
      </c>
      <c r="F920" s="857" t="s">
        <v>4867</v>
      </c>
      <c r="G920" s="1488" t="s">
        <v>3867</v>
      </c>
      <c r="H920" s="1489">
        <v>39225</v>
      </c>
      <c r="I920" s="1949" t="s">
        <v>11296</v>
      </c>
    </row>
    <row r="921" spans="1:9" s="666" customFormat="1" ht="31.5" customHeight="1" x14ac:dyDescent="0.2">
      <c r="A921" s="1481" t="s">
        <v>8359</v>
      </c>
      <c r="B921" s="1138" t="s">
        <v>8360</v>
      </c>
      <c r="C921" s="1138" t="s">
        <v>2468</v>
      </c>
      <c r="D921" s="834" t="s">
        <v>422</v>
      </c>
      <c r="E921" s="1156" t="s">
        <v>9567</v>
      </c>
      <c r="F921" s="857" t="s">
        <v>4867</v>
      </c>
      <c r="G921" s="1488" t="s">
        <v>3860</v>
      </c>
      <c r="H921" s="1489">
        <v>41759</v>
      </c>
      <c r="I921" s="1949" t="s">
        <v>11296</v>
      </c>
    </row>
    <row r="922" spans="1:9" s="666" customFormat="1" ht="31.5" customHeight="1" x14ac:dyDescent="0.2">
      <c r="A922" s="1481" t="s">
        <v>8370</v>
      </c>
      <c r="B922" s="1138" t="s">
        <v>8371</v>
      </c>
      <c r="C922" s="1138" t="s">
        <v>44</v>
      </c>
      <c r="D922" s="834" t="s">
        <v>2277</v>
      </c>
      <c r="E922" s="1484" t="s">
        <v>9463</v>
      </c>
      <c r="F922" s="857" t="s">
        <v>4867</v>
      </c>
      <c r="G922" s="922" t="s">
        <v>3222</v>
      </c>
      <c r="H922" s="1021">
        <v>42118</v>
      </c>
      <c r="I922" s="902" t="s">
        <v>11296</v>
      </c>
    </row>
    <row r="923" spans="1:9" s="666" customFormat="1" ht="31.5" customHeight="1" x14ac:dyDescent="0.2">
      <c r="A923" s="1481" t="s">
        <v>8368</v>
      </c>
      <c r="B923" s="1482" t="s">
        <v>8369</v>
      </c>
      <c r="C923" s="1482" t="s">
        <v>2468</v>
      </c>
      <c r="D923" s="832" t="s">
        <v>2228</v>
      </c>
      <c r="E923" s="1484" t="s">
        <v>10850</v>
      </c>
      <c r="F923" s="857" t="s">
        <v>4867</v>
      </c>
      <c r="G923" s="1488" t="s">
        <v>4295</v>
      </c>
      <c r="H923" s="1489">
        <v>43074</v>
      </c>
      <c r="I923" s="1949" t="s">
        <v>11296</v>
      </c>
    </row>
    <row r="924" spans="1:9" s="666" customFormat="1" ht="31.5" customHeight="1" x14ac:dyDescent="0.2">
      <c r="A924" s="1481" t="s">
        <v>8434</v>
      </c>
      <c r="B924" s="1138" t="s">
        <v>8435</v>
      </c>
      <c r="C924" s="1138" t="s">
        <v>9413</v>
      </c>
      <c r="D924" s="834" t="s">
        <v>9413</v>
      </c>
      <c r="E924" s="1141" t="s">
        <v>8363</v>
      </c>
      <c r="F924" s="857" t="s">
        <v>4867</v>
      </c>
      <c r="G924" s="1488" t="s">
        <v>10569</v>
      </c>
      <c r="H924" s="1489">
        <v>44929</v>
      </c>
      <c r="I924" s="1949" t="s">
        <v>11296</v>
      </c>
    </row>
    <row r="925" spans="1:9" s="666" customFormat="1" ht="31.5" customHeight="1" x14ac:dyDescent="0.2">
      <c r="A925" s="688" t="s">
        <v>9568</v>
      </c>
      <c r="B925" s="1138" t="s">
        <v>9569</v>
      </c>
      <c r="C925" s="1510" t="s">
        <v>44</v>
      </c>
      <c r="D925" s="1147" t="s">
        <v>2277</v>
      </c>
      <c r="E925" s="1487" t="s">
        <v>2466</v>
      </c>
      <c r="F925" s="857" t="s">
        <v>4867</v>
      </c>
      <c r="G925" s="877" t="s">
        <v>9646</v>
      </c>
      <c r="H925" s="963">
        <v>44669</v>
      </c>
      <c r="I925" s="878" t="s">
        <v>11296</v>
      </c>
    </row>
    <row r="926" spans="1:9" s="666" customFormat="1" ht="31.5" customHeight="1" x14ac:dyDescent="0.2">
      <c r="A926" s="1481" t="s">
        <v>8374</v>
      </c>
      <c r="B926" s="1482" t="s">
        <v>8375</v>
      </c>
      <c r="C926" s="1482" t="s">
        <v>2468</v>
      </c>
      <c r="D926" s="834" t="s">
        <v>2203</v>
      </c>
      <c r="E926" s="1483"/>
      <c r="F926" s="857" t="s">
        <v>4867</v>
      </c>
      <c r="G926" s="1488" t="s">
        <v>3872</v>
      </c>
      <c r="H926" s="1489">
        <v>39225</v>
      </c>
      <c r="I926" s="1949" t="s">
        <v>11296</v>
      </c>
    </row>
    <row r="927" spans="1:9" s="666" customFormat="1" ht="31.5" customHeight="1" thickBot="1" x14ac:dyDescent="0.25">
      <c r="A927" s="1675" t="s">
        <v>8378</v>
      </c>
      <c r="B927" s="1676" t="s">
        <v>8379</v>
      </c>
      <c r="C927" s="1676" t="s">
        <v>44</v>
      </c>
      <c r="D927" s="918" t="s">
        <v>2277</v>
      </c>
      <c r="E927" s="1677"/>
      <c r="F927" s="1094" t="s">
        <v>4867</v>
      </c>
      <c r="G927" s="1678" t="s">
        <v>3346</v>
      </c>
      <c r="H927" s="1679">
        <v>41970</v>
      </c>
      <c r="I927" s="1967" t="s">
        <v>11296</v>
      </c>
    </row>
    <row r="928" spans="1:9" s="666" customFormat="1" ht="31.5" customHeight="1" x14ac:dyDescent="0.2">
      <c r="A928" s="1485" t="s">
        <v>8382</v>
      </c>
      <c r="B928" s="1142" t="s">
        <v>8383</v>
      </c>
      <c r="C928" s="1142" t="s">
        <v>2490</v>
      </c>
      <c r="D928" s="835" t="s">
        <v>11386</v>
      </c>
      <c r="E928" s="1158" t="s">
        <v>4822</v>
      </c>
      <c r="F928" s="856" t="s">
        <v>11412</v>
      </c>
      <c r="G928" s="906" t="s">
        <v>4003</v>
      </c>
      <c r="H928" s="1058">
        <v>35697</v>
      </c>
      <c r="I928" s="907" t="s">
        <v>11296</v>
      </c>
    </row>
    <row r="929" spans="1:9" s="666" customFormat="1" ht="31.5" customHeight="1" x14ac:dyDescent="0.2">
      <c r="A929" s="1481" t="s">
        <v>8384</v>
      </c>
      <c r="B929" s="1138" t="s">
        <v>8385</v>
      </c>
      <c r="C929" s="1138" t="s">
        <v>2490</v>
      </c>
      <c r="D929" s="835" t="s">
        <v>11386</v>
      </c>
      <c r="E929" s="1156" t="s">
        <v>4823</v>
      </c>
      <c r="F929" s="856" t="s">
        <v>11412</v>
      </c>
      <c r="G929" s="877" t="s">
        <v>3834</v>
      </c>
      <c r="H929" s="963">
        <v>39237</v>
      </c>
      <c r="I929" s="878" t="s">
        <v>11296</v>
      </c>
    </row>
    <row r="930" spans="1:9" s="666" customFormat="1" ht="31.5" customHeight="1" x14ac:dyDescent="0.2">
      <c r="A930" s="1481" t="s">
        <v>8386</v>
      </c>
      <c r="B930" s="1138" t="s">
        <v>8387</v>
      </c>
      <c r="C930" s="1138" t="s">
        <v>2490</v>
      </c>
      <c r="D930" s="835" t="s">
        <v>11386</v>
      </c>
      <c r="E930" s="1141" t="s">
        <v>4825</v>
      </c>
      <c r="F930" s="856" t="s">
        <v>11412</v>
      </c>
      <c r="G930" s="877" t="s">
        <v>3833</v>
      </c>
      <c r="H930" s="963">
        <v>39322</v>
      </c>
      <c r="I930" s="878" t="s">
        <v>11296</v>
      </c>
    </row>
    <row r="931" spans="1:9" s="666" customFormat="1" ht="31.5" customHeight="1" x14ac:dyDescent="0.2">
      <c r="A931" s="1481" t="s">
        <v>8388</v>
      </c>
      <c r="B931" s="1138" t="s">
        <v>8389</v>
      </c>
      <c r="C931" s="1138" t="s">
        <v>44</v>
      </c>
      <c r="D931" s="834" t="s">
        <v>2277</v>
      </c>
      <c r="E931" s="1141" t="s">
        <v>4824</v>
      </c>
      <c r="F931" s="856" t="s">
        <v>11412</v>
      </c>
      <c r="G931" s="877" t="s">
        <v>3124</v>
      </c>
      <c r="H931" s="963">
        <v>41785</v>
      </c>
      <c r="I931" s="878" t="s">
        <v>11296</v>
      </c>
    </row>
    <row r="932" spans="1:9" s="666" customFormat="1" ht="31.5" customHeight="1" x14ac:dyDescent="0.2">
      <c r="A932" s="688" t="s">
        <v>8390</v>
      </c>
      <c r="B932" s="846" t="s">
        <v>8391</v>
      </c>
      <c r="C932" s="846" t="s">
        <v>44</v>
      </c>
      <c r="D932" s="658" t="s">
        <v>2278</v>
      </c>
      <c r="E932" s="1141" t="s">
        <v>4826</v>
      </c>
      <c r="F932" s="856" t="s">
        <v>11412</v>
      </c>
      <c r="G932" s="877" t="s">
        <v>3541</v>
      </c>
      <c r="H932" s="963">
        <v>39233</v>
      </c>
      <c r="I932" s="878" t="s">
        <v>11296</v>
      </c>
    </row>
    <row r="933" spans="1:9" s="666" customFormat="1" ht="31.5" customHeight="1" x14ac:dyDescent="0.2">
      <c r="A933" s="1481" t="s">
        <v>8392</v>
      </c>
      <c r="B933" s="1138" t="s">
        <v>8393</v>
      </c>
      <c r="C933" s="1138" t="s">
        <v>44</v>
      </c>
      <c r="D933" s="1162" t="s">
        <v>2277</v>
      </c>
      <c r="E933" s="1191" t="s">
        <v>4827</v>
      </c>
      <c r="F933" s="856" t="s">
        <v>11412</v>
      </c>
      <c r="G933" s="950" t="s">
        <v>3220</v>
      </c>
      <c r="H933" s="1435">
        <v>39182</v>
      </c>
      <c r="I933" s="1066" t="s">
        <v>11296</v>
      </c>
    </row>
    <row r="934" spans="1:9" s="666" customFormat="1" ht="31.5" customHeight="1" x14ac:dyDescent="0.2">
      <c r="A934" s="1481" t="s">
        <v>8394</v>
      </c>
      <c r="B934" s="1138" t="s">
        <v>8395</v>
      </c>
      <c r="C934" s="1138" t="s">
        <v>44</v>
      </c>
      <c r="D934" s="1162" t="s">
        <v>2277</v>
      </c>
      <c r="E934" s="1191" t="s">
        <v>4828</v>
      </c>
      <c r="F934" s="856" t="s">
        <v>11412</v>
      </c>
      <c r="G934" s="950" t="s">
        <v>3232</v>
      </c>
      <c r="H934" s="1391">
        <v>38814</v>
      </c>
      <c r="I934" s="1066" t="s">
        <v>11296</v>
      </c>
    </row>
    <row r="935" spans="1:9" s="666" customFormat="1" ht="31.5" customHeight="1" x14ac:dyDescent="0.2">
      <c r="A935" s="1481" t="s">
        <v>8404</v>
      </c>
      <c r="B935" s="1138" t="s">
        <v>8405</v>
      </c>
      <c r="C935" s="1138" t="s">
        <v>44</v>
      </c>
      <c r="D935" s="1156" t="s">
        <v>2277</v>
      </c>
      <c r="E935" s="1156"/>
      <c r="F935" s="856" t="s">
        <v>11412</v>
      </c>
      <c r="G935" s="877" t="s">
        <v>4783</v>
      </c>
      <c r="H935" s="963">
        <v>44348</v>
      </c>
      <c r="I935" s="878" t="s">
        <v>11296</v>
      </c>
    </row>
    <row r="936" spans="1:9" s="666" customFormat="1" ht="31.5" customHeight="1" x14ac:dyDescent="0.2">
      <c r="A936" s="1481" t="s">
        <v>8408</v>
      </c>
      <c r="B936" s="1138" t="s">
        <v>8409</v>
      </c>
      <c r="C936" s="1138" t="s">
        <v>2468</v>
      </c>
      <c r="D936" s="1147" t="s">
        <v>2269</v>
      </c>
      <c r="E936" s="1143"/>
      <c r="F936" s="856" t="s">
        <v>11412</v>
      </c>
      <c r="G936" s="877" t="s">
        <v>9138</v>
      </c>
      <c r="H936" s="963">
        <v>44411</v>
      </c>
      <c r="I936" s="878" t="s">
        <v>11296</v>
      </c>
    </row>
    <row r="937" spans="1:9" s="666" customFormat="1" ht="31.5" customHeight="1" x14ac:dyDescent="0.2">
      <c r="A937" s="1578" t="s">
        <v>11039</v>
      </c>
      <c r="B937" s="1579" t="s">
        <v>11040</v>
      </c>
      <c r="C937" s="1486" t="s">
        <v>2468</v>
      </c>
      <c r="D937" s="1174" t="s">
        <v>2269</v>
      </c>
      <c r="E937" s="1213"/>
      <c r="F937" s="856" t="s">
        <v>11412</v>
      </c>
      <c r="G937" s="884" t="s">
        <v>11041</v>
      </c>
      <c r="H937" s="1099">
        <v>45005</v>
      </c>
      <c r="I937" s="885" t="s">
        <v>11296</v>
      </c>
    </row>
    <row r="938" spans="1:9" s="666" customFormat="1" ht="31.5" customHeight="1" x14ac:dyDescent="0.2">
      <c r="A938" s="1481" t="s">
        <v>8412</v>
      </c>
      <c r="B938" s="1482" t="s">
        <v>8413</v>
      </c>
      <c r="C938" s="1482" t="s">
        <v>44</v>
      </c>
      <c r="D938" s="1530" t="s">
        <v>2277</v>
      </c>
      <c r="E938" s="1483"/>
      <c r="F938" s="856" t="s">
        <v>11412</v>
      </c>
      <c r="G938" s="877" t="s">
        <v>3668</v>
      </c>
      <c r="H938" s="963">
        <v>35508</v>
      </c>
      <c r="I938" s="878" t="s">
        <v>11296</v>
      </c>
    </row>
    <row r="939" spans="1:9" s="666" customFormat="1" ht="31.5" customHeight="1" x14ac:dyDescent="0.2">
      <c r="A939" s="688" t="s">
        <v>10117</v>
      </c>
      <c r="B939" s="655" t="s">
        <v>9570</v>
      </c>
      <c r="C939" s="1510" t="s">
        <v>44</v>
      </c>
      <c r="D939" s="1147" t="s">
        <v>2277</v>
      </c>
      <c r="E939" s="1143"/>
      <c r="F939" s="856" t="s">
        <v>11412</v>
      </c>
      <c r="G939" s="877" t="s">
        <v>9647</v>
      </c>
      <c r="H939" s="963">
        <v>44669</v>
      </c>
      <c r="I939" s="878" t="s">
        <v>11296</v>
      </c>
    </row>
    <row r="940" spans="1:9" s="666" customFormat="1" ht="31.5" customHeight="1" x14ac:dyDescent="0.2">
      <c r="A940" s="1578" t="s">
        <v>10694</v>
      </c>
      <c r="B940" s="1558" t="s">
        <v>10695</v>
      </c>
      <c r="C940" s="1558" t="s">
        <v>44</v>
      </c>
      <c r="D940" s="1656" t="s">
        <v>2277</v>
      </c>
      <c r="E940" s="1536"/>
      <c r="F940" s="856" t="s">
        <v>11412</v>
      </c>
      <c r="G940" s="1559" t="s">
        <v>10696</v>
      </c>
      <c r="H940" s="1560">
        <v>44894</v>
      </c>
      <c r="I940" s="1957" t="s">
        <v>11296</v>
      </c>
    </row>
    <row r="941" spans="1:9" s="666" customFormat="1" ht="31.5" customHeight="1" x14ac:dyDescent="0.2">
      <c r="A941" s="1578" t="s">
        <v>11413</v>
      </c>
      <c r="B941" s="1579" t="s">
        <v>11414</v>
      </c>
      <c r="C941" s="1579" t="s">
        <v>44</v>
      </c>
      <c r="D941" s="873" t="s">
        <v>2277</v>
      </c>
      <c r="E941" s="1213"/>
      <c r="F941" s="856" t="s">
        <v>11412</v>
      </c>
      <c r="G941" s="884" t="s">
        <v>11415</v>
      </c>
      <c r="H941" s="1099">
        <v>45120</v>
      </c>
      <c r="I941" s="885" t="s">
        <v>11296</v>
      </c>
    </row>
    <row r="942" spans="1:9" s="666" customFormat="1" ht="31.5" customHeight="1" x14ac:dyDescent="0.2">
      <c r="A942" s="1481" t="s">
        <v>8398</v>
      </c>
      <c r="B942" s="1482" t="s">
        <v>8399</v>
      </c>
      <c r="C942" s="1482" t="s">
        <v>44</v>
      </c>
      <c r="D942" s="1156" t="s">
        <v>2277</v>
      </c>
      <c r="E942" s="1141"/>
      <c r="F942" s="856" t="s">
        <v>11412</v>
      </c>
      <c r="G942" s="877" t="s">
        <v>2956</v>
      </c>
      <c r="H942" s="963">
        <v>41785</v>
      </c>
      <c r="I942" s="878" t="s">
        <v>11296</v>
      </c>
    </row>
    <row r="943" spans="1:9" s="666" customFormat="1" ht="31.5" customHeight="1" x14ac:dyDescent="0.2">
      <c r="A943" s="1481" t="s">
        <v>8406</v>
      </c>
      <c r="B943" s="1138" t="s">
        <v>8407</v>
      </c>
      <c r="C943" s="1138" t="s">
        <v>44</v>
      </c>
      <c r="D943" s="1156" t="s">
        <v>2277</v>
      </c>
      <c r="E943" s="1156"/>
      <c r="F943" s="856" t="s">
        <v>11412</v>
      </c>
      <c r="G943" s="877" t="s">
        <v>4745</v>
      </c>
      <c r="H943" s="963">
        <v>44319</v>
      </c>
      <c r="I943" s="878" t="s">
        <v>11296</v>
      </c>
    </row>
    <row r="944" spans="1:9" s="666" customFormat="1" ht="31.5" customHeight="1" thickBot="1" x14ac:dyDescent="0.25">
      <c r="A944" s="1485" t="s">
        <v>8400</v>
      </c>
      <c r="B944" s="1486" t="s">
        <v>8401</v>
      </c>
      <c r="C944" s="1486" t="s">
        <v>2468</v>
      </c>
      <c r="D944" s="1165" t="s">
        <v>2203</v>
      </c>
      <c r="E944" s="1165"/>
      <c r="F944" s="856" t="s">
        <v>11412</v>
      </c>
      <c r="G944" s="906" t="s">
        <v>3838</v>
      </c>
      <c r="H944" s="1058">
        <v>39433</v>
      </c>
      <c r="I944" s="907" t="s">
        <v>11296</v>
      </c>
    </row>
    <row r="945" spans="1:9" s="666" customFormat="1" ht="31.5" customHeight="1" x14ac:dyDescent="0.2">
      <c r="A945" s="1680" t="s">
        <v>8414</v>
      </c>
      <c r="B945" s="1240" t="s">
        <v>8415</v>
      </c>
      <c r="C945" s="1240" t="s">
        <v>44</v>
      </c>
      <c r="D945" s="1241" t="s">
        <v>2277</v>
      </c>
      <c r="E945" s="1241" t="s">
        <v>4829</v>
      </c>
      <c r="F945" s="1097" t="s">
        <v>4868</v>
      </c>
      <c r="G945" s="936" t="s">
        <v>3841</v>
      </c>
      <c r="H945" s="1389">
        <v>39433</v>
      </c>
      <c r="I945" s="937" t="s">
        <v>11296</v>
      </c>
    </row>
    <row r="946" spans="1:9" s="666" customFormat="1" ht="31.5" customHeight="1" x14ac:dyDescent="0.2">
      <c r="A946" s="1481" t="s">
        <v>8416</v>
      </c>
      <c r="B946" s="1138" t="s">
        <v>8417</v>
      </c>
      <c r="C946" s="1138" t="s">
        <v>44</v>
      </c>
      <c r="D946" s="1156" t="s">
        <v>2277</v>
      </c>
      <c r="E946" s="1156" t="s">
        <v>4831</v>
      </c>
      <c r="F946" s="857" t="s">
        <v>4868</v>
      </c>
      <c r="G946" s="877" t="s">
        <v>3651</v>
      </c>
      <c r="H946" s="963">
        <v>42171</v>
      </c>
      <c r="I946" s="878" t="s">
        <v>11296</v>
      </c>
    </row>
    <row r="947" spans="1:9" s="666" customFormat="1" ht="31.5" customHeight="1" x14ac:dyDescent="0.2">
      <c r="A947" s="1481" t="s">
        <v>8418</v>
      </c>
      <c r="B947" s="1138" t="s">
        <v>8419</v>
      </c>
      <c r="C947" s="1138" t="s">
        <v>44</v>
      </c>
      <c r="D947" s="1147" t="s">
        <v>2277</v>
      </c>
      <c r="E947" s="1143" t="s">
        <v>4830</v>
      </c>
      <c r="F947" s="857" t="s">
        <v>4868</v>
      </c>
      <c r="G947" s="877" t="s">
        <v>2844</v>
      </c>
      <c r="H947" s="963">
        <v>42073</v>
      </c>
      <c r="I947" s="878" t="s">
        <v>11296</v>
      </c>
    </row>
    <row r="948" spans="1:9" s="666" customFormat="1" ht="31.5" customHeight="1" x14ac:dyDescent="0.2">
      <c r="A948" s="1481" t="s">
        <v>8420</v>
      </c>
      <c r="B948" s="1138" t="s">
        <v>8421</v>
      </c>
      <c r="C948" s="1138" t="s">
        <v>44</v>
      </c>
      <c r="D948" s="1147" t="s">
        <v>2277</v>
      </c>
      <c r="E948" s="1143" t="s">
        <v>8422</v>
      </c>
      <c r="F948" s="857" t="s">
        <v>4868</v>
      </c>
      <c r="G948" s="1488" t="s">
        <v>3818</v>
      </c>
      <c r="H948" s="1489">
        <v>39433</v>
      </c>
      <c r="I948" s="1949" t="s">
        <v>11296</v>
      </c>
    </row>
    <row r="949" spans="1:9" s="666" customFormat="1" ht="31.5" customHeight="1" x14ac:dyDescent="0.2">
      <c r="A949" s="1485" t="s">
        <v>9256</v>
      </c>
      <c r="B949" s="1142" t="s">
        <v>9257</v>
      </c>
      <c r="C949" s="1142" t="s">
        <v>44</v>
      </c>
      <c r="D949" s="855" t="s">
        <v>2277</v>
      </c>
      <c r="E949" s="1610" t="s">
        <v>4832</v>
      </c>
      <c r="F949" s="846" t="s">
        <v>4868</v>
      </c>
      <c r="G949" s="906" t="s">
        <v>9258</v>
      </c>
      <c r="H949" s="1058">
        <v>44504</v>
      </c>
      <c r="I949" s="907" t="s">
        <v>11296</v>
      </c>
    </row>
    <row r="950" spans="1:9" s="666" customFormat="1" ht="31.5" customHeight="1" x14ac:dyDescent="0.2">
      <c r="A950" s="1481" t="s">
        <v>8423</v>
      </c>
      <c r="B950" s="1138" t="s">
        <v>8424</v>
      </c>
      <c r="C950" s="1138" t="s">
        <v>44</v>
      </c>
      <c r="D950" s="1147" t="s">
        <v>2277</v>
      </c>
      <c r="E950" s="1143" t="s">
        <v>2466</v>
      </c>
      <c r="F950" s="846" t="s">
        <v>4868</v>
      </c>
      <c r="G950" s="1488" t="s">
        <v>4566</v>
      </c>
      <c r="H950" s="1489">
        <v>44092</v>
      </c>
      <c r="I950" s="1949" t="s">
        <v>11296</v>
      </c>
    </row>
    <row r="951" spans="1:9" s="666" customFormat="1" ht="31.5" customHeight="1" x14ac:dyDescent="0.2">
      <c r="A951" s="1481" t="s">
        <v>8427</v>
      </c>
      <c r="B951" s="1482" t="s">
        <v>8428</v>
      </c>
      <c r="C951" s="1482" t="s">
        <v>44</v>
      </c>
      <c r="D951" s="1156" t="s">
        <v>2277</v>
      </c>
      <c r="E951" s="1156"/>
      <c r="F951" s="857" t="s">
        <v>4868</v>
      </c>
      <c r="G951" s="877" t="s">
        <v>4036</v>
      </c>
      <c r="H951" s="963">
        <v>35604</v>
      </c>
      <c r="I951" s="878" t="s">
        <v>11296</v>
      </c>
    </row>
    <row r="952" spans="1:9" s="666" customFormat="1" ht="31.5" customHeight="1" x14ac:dyDescent="0.2">
      <c r="A952" s="1481" t="s">
        <v>8429</v>
      </c>
      <c r="B952" s="1482" t="s">
        <v>8430</v>
      </c>
      <c r="C952" s="1482" t="s">
        <v>1241</v>
      </c>
      <c r="D952" s="1156" t="s">
        <v>1241</v>
      </c>
      <c r="E952" s="1156"/>
      <c r="F952" s="857" t="s">
        <v>4868</v>
      </c>
      <c r="G952" s="877" t="s">
        <v>9906</v>
      </c>
      <c r="H952" s="963">
        <v>29656</v>
      </c>
      <c r="I952" s="878" t="s">
        <v>11296</v>
      </c>
    </row>
    <row r="953" spans="1:9" s="666" customFormat="1" ht="31.5" customHeight="1" x14ac:dyDescent="0.2">
      <c r="A953" s="720" t="s">
        <v>10941</v>
      </c>
      <c r="B953" s="882" t="s">
        <v>10942</v>
      </c>
      <c r="C953" s="655" t="s">
        <v>2468</v>
      </c>
      <c r="D953" s="1174" t="s">
        <v>2269</v>
      </c>
      <c r="E953" s="883"/>
      <c r="F953" s="857" t="s">
        <v>4868</v>
      </c>
      <c r="G953" s="884" t="s">
        <v>10943</v>
      </c>
      <c r="H953" s="1099">
        <v>44970</v>
      </c>
      <c r="I953" s="885" t="s">
        <v>11296</v>
      </c>
    </row>
    <row r="954" spans="1:9" s="666" customFormat="1" ht="31.5" customHeight="1" thickBot="1" x14ac:dyDescent="0.25">
      <c r="A954" s="1537" t="s">
        <v>8425</v>
      </c>
      <c r="B954" s="1538" t="s">
        <v>8426</v>
      </c>
      <c r="C954" s="1538" t="s">
        <v>2490</v>
      </c>
      <c r="D954" s="835" t="s">
        <v>11386</v>
      </c>
      <c r="E954" s="1194"/>
      <c r="F954" s="1009" t="s">
        <v>4868</v>
      </c>
      <c r="G954" s="974" t="s">
        <v>3843</v>
      </c>
      <c r="H954" s="1081">
        <v>35954</v>
      </c>
      <c r="I954" s="962" t="s">
        <v>11296</v>
      </c>
    </row>
    <row r="955" spans="1:9" s="666" customFormat="1" ht="31.5" customHeight="1" thickTop="1" x14ac:dyDescent="0.2">
      <c r="A955" s="768" t="s">
        <v>8528</v>
      </c>
      <c r="B955" s="919" t="s">
        <v>8529</v>
      </c>
      <c r="C955" s="919" t="s">
        <v>9413</v>
      </c>
      <c r="D955" s="1239" t="s">
        <v>9413</v>
      </c>
      <c r="E955" s="1242" t="s">
        <v>8433</v>
      </c>
      <c r="F955" s="920" t="s">
        <v>4869</v>
      </c>
      <c r="G955" s="1098" t="s">
        <v>10569</v>
      </c>
      <c r="H955" s="1098">
        <v>44929</v>
      </c>
      <c r="I955" s="1039" t="s">
        <v>11296</v>
      </c>
    </row>
    <row r="956" spans="1:9" s="666" customFormat="1" ht="31.5" customHeight="1" x14ac:dyDescent="0.2">
      <c r="A956" s="1481" t="s">
        <v>8361</v>
      </c>
      <c r="B956" s="1138" t="s">
        <v>8362</v>
      </c>
      <c r="C956" s="1138" t="s">
        <v>47</v>
      </c>
      <c r="D956" s="1156" t="s">
        <v>9413</v>
      </c>
      <c r="E956" s="1141" t="s">
        <v>4833</v>
      </c>
      <c r="F956" s="856" t="s">
        <v>4869</v>
      </c>
      <c r="G956" s="1488" t="s">
        <v>9137</v>
      </c>
      <c r="H956" s="1489">
        <v>35346</v>
      </c>
      <c r="I956" s="1949" t="s">
        <v>11296</v>
      </c>
    </row>
    <row r="957" spans="1:9" s="666" customFormat="1" ht="31.5" customHeight="1" thickBot="1" x14ac:dyDescent="0.25">
      <c r="A957" s="1481" t="s">
        <v>8372</v>
      </c>
      <c r="B957" s="1482" t="s">
        <v>8373</v>
      </c>
      <c r="C957" s="1482" t="s">
        <v>44</v>
      </c>
      <c r="D957" s="1147" t="s">
        <v>2277</v>
      </c>
      <c r="E957" s="1487" t="s">
        <v>2466</v>
      </c>
      <c r="F957" s="1506" t="s">
        <v>4869</v>
      </c>
      <c r="G957" s="922" t="s">
        <v>3901</v>
      </c>
      <c r="H957" s="1021">
        <v>42158</v>
      </c>
      <c r="I957" s="902" t="s">
        <v>11296</v>
      </c>
    </row>
    <row r="958" spans="1:9" s="666" customFormat="1" ht="31.5" customHeight="1" thickTop="1" x14ac:dyDescent="0.2">
      <c r="A958" s="1501" t="s">
        <v>8663</v>
      </c>
      <c r="B958" s="1148" t="s">
        <v>8664</v>
      </c>
      <c r="C958" s="1148" t="s">
        <v>44</v>
      </c>
      <c r="D958" s="831" t="s">
        <v>2277</v>
      </c>
      <c r="E958" s="1149" t="s">
        <v>8665</v>
      </c>
      <c r="F958" s="942" t="s">
        <v>4875</v>
      </c>
      <c r="G958" s="1508" t="s">
        <v>3348</v>
      </c>
      <c r="H958" s="1509">
        <v>35705</v>
      </c>
      <c r="I958" s="1953" t="s">
        <v>11296</v>
      </c>
    </row>
    <row r="959" spans="1:9" s="666" customFormat="1" ht="31.5" customHeight="1" x14ac:dyDescent="0.2">
      <c r="A959" s="1481" t="s">
        <v>8666</v>
      </c>
      <c r="B959" s="1138" t="s">
        <v>8667</v>
      </c>
      <c r="C959" s="1138" t="s">
        <v>9413</v>
      </c>
      <c r="D959" s="834" t="s">
        <v>9413</v>
      </c>
      <c r="E959" s="1141" t="s">
        <v>8668</v>
      </c>
      <c r="F959" s="857" t="s">
        <v>4875</v>
      </c>
      <c r="G959" s="1488" t="s">
        <v>10697</v>
      </c>
      <c r="H959" s="1489">
        <v>44929</v>
      </c>
      <c r="I959" s="1949" t="s">
        <v>11296</v>
      </c>
    </row>
    <row r="960" spans="1:9" s="666" customFormat="1" ht="31.5" customHeight="1" x14ac:dyDescent="0.2">
      <c r="A960" s="1481" t="s">
        <v>8669</v>
      </c>
      <c r="B960" s="1138" t="s">
        <v>8670</v>
      </c>
      <c r="C960" s="1138" t="s">
        <v>2468</v>
      </c>
      <c r="D960" s="834" t="s">
        <v>2225</v>
      </c>
      <c r="E960" s="1156" t="s">
        <v>8671</v>
      </c>
      <c r="F960" s="857" t="s">
        <v>4875</v>
      </c>
      <c r="G960" s="1488" t="s">
        <v>9907</v>
      </c>
      <c r="H960" s="1489">
        <v>39353</v>
      </c>
      <c r="I960" s="1949" t="s">
        <v>11296</v>
      </c>
    </row>
    <row r="961" spans="1:9" s="666" customFormat="1" ht="31.5" customHeight="1" x14ac:dyDescent="0.2">
      <c r="A961" s="1481" t="s">
        <v>8253</v>
      </c>
      <c r="B961" s="1138" t="s">
        <v>8254</v>
      </c>
      <c r="C961" s="1138" t="s">
        <v>44</v>
      </c>
      <c r="D961" s="1156" t="s">
        <v>9414</v>
      </c>
      <c r="E961" s="1487" t="s">
        <v>8674</v>
      </c>
      <c r="F961" s="857" t="s">
        <v>4875</v>
      </c>
      <c r="G961" s="1488" t="s">
        <v>3882</v>
      </c>
      <c r="H961" s="1489">
        <v>41785</v>
      </c>
      <c r="I961" s="1949" t="s">
        <v>11296</v>
      </c>
    </row>
    <row r="962" spans="1:9" s="666" customFormat="1" ht="31.5" customHeight="1" x14ac:dyDescent="0.2">
      <c r="A962" s="1481" t="s">
        <v>8675</v>
      </c>
      <c r="B962" s="1138" t="s">
        <v>8676</v>
      </c>
      <c r="C962" s="1138" t="s">
        <v>2468</v>
      </c>
      <c r="D962" s="834" t="s">
        <v>2225</v>
      </c>
      <c r="E962" s="1156" t="s">
        <v>4849</v>
      </c>
      <c r="F962" s="857" t="s">
        <v>4875</v>
      </c>
      <c r="G962" s="877" t="s">
        <v>3394</v>
      </c>
      <c r="H962" s="963">
        <v>39302</v>
      </c>
      <c r="I962" s="878" t="s">
        <v>11296</v>
      </c>
    </row>
    <row r="963" spans="1:9" s="666" customFormat="1" ht="31.5" customHeight="1" x14ac:dyDescent="0.2">
      <c r="A963" s="1481" t="s">
        <v>8677</v>
      </c>
      <c r="B963" s="1138" t="s">
        <v>8678</v>
      </c>
      <c r="C963" s="1138" t="s">
        <v>2468</v>
      </c>
      <c r="D963" s="834" t="s">
        <v>2225</v>
      </c>
      <c r="E963" s="1141" t="s">
        <v>4848</v>
      </c>
      <c r="F963" s="857" t="s">
        <v>4875</v>
      </c>
      <c r="G963" s="1488" t="s">
        <v>3361</v>
      </c>
      <c r="H963" s="1489">
        <v>39302</v>
      </c>
      <c r="I963" s="1949" t="s">
        <v>11296</v>
      </c>
    </row>
    <row r="964" spans="1:9" s="666" customFormat="1" ht="31.5" customHeight="1" x14ac:dyDescent="0.2">
      <c r="A964" s="1481" t="s">
        <v>8684</v>
      </c>
      <c r="B964" s="1611" t="s">
        <v>8685</v>
      </c>
      <c r="C964" s="1611" t="s">
        <v>44</v>
      </c>
      <c r="D964" s="832" t="s">
        <v>2277</v>
      </c>
      <c r="E964" s="1156" t="s">
        <v>9197</v>
      </c>
      <c r="F964" s="857" t="s">
        <v>4875</v>
      </c>
      <c r="G964" s="922" t="s">
        <v>3198</v>
      </c>
      <c r="H964" s="1021">
        <v>42073</v>
      </c>
      <c r="I964" s="902" t="s">
        <v>11296</v>
      </c>
    </row>
    <row r="965" spans="1:9" s="666" customFormat="1" ht="31.5" customHeight="1" x14ac:dyDescent="0.2">
      <c r="A965" s="1481" t="s">
        <v>8672</v>
      </c>
      <c r="B965" s="1138" t="s">
        <v>8673</v>
      </c>
      <c r="C965" s="1138" t="s">
        <v>2468</v>
      </c>
      <c r="D965" s="834" t="s">
        <v>2225</v>
      </c>
      <c r="E965" s="1484"/>
      <c r="F965" s="857" t="s">
        <v>4875</v>
      </c>
      <c r="G965" s="1488" t="s">
        <v>3876</v>
      </c>
      <c r="H965" s="1489">
        <v>39302</v>
      </c>
      <c r="I965" s="1949" t="s">
        <v>11296</v>
      </c>
    </row>
    <row r="966" spans="1:9" s="666" customFormat="1" ht="31.5" customHeight="1" x14ac:dyDescent="0.2">
      <c r="A966" s="1519" t="s">
        <v>8580</v>
      </c>
      <c r="B966" s="1170" t="s">
        <v>8581</v>
      </c>
      <c r="C966" s="1170" t="s">
        <v>2468</v>
      </c>
      <c r="D966" s="1184" t="s">
        <v>2225</v>
      </c>
      <c r="E966" s="1171"/>
      <c r="F966" s="858" t="s">
        <v>4875</v>
      </c>
      <c r="G966" s="1528" t="s">
        <v>9836</v>
      </c>
      <c r="H966" s="1552">
        <v>39272</v>
      </c>
      <c r="I966" s="1956" t="s">
        <v>11296</v>
      </c>
    </row>
    <row r="967" spans="1:9" s="666" customFormat="1" ht="31.5" customHeight="1" x14ac:dyDescent="0.2">
      <c r="A967" s="1519" t="s">
        <v>8703</v>
      </c>
      <c r="B967" s="1580" t="s">
        <v>8704</v>
      </c>
      <c r="C967" s="1580" t="s">
        <v>44</v>
      </c>
      <c r="D967" s="1564" t="s">
        <v>9414</v>
      </c>
      <c r="E967" s="1553"/>
      <c r="F967" s="858" t="s">
        <v>4875</v>
      </c>
      <c r="G967" s="709" t="s">
        <v>3893</v>
      </c>
      <c r="H967" s="747">
        <v>41704</v>
      </c>
      <c r="I967" s="710" t="s">
        <v>11296</v>
      </c>
    </row>
    <row r="968" spans="1:9" s="666" customFormat="1" ht="31.5" customHeight="1" x14ac:dyDescent="0.2">
      <c r="A968" s="1481" t="s">
        <v>8713</v>
      </c>
      <c r="B968" s="1611" t="s">
        <v>8714</v>
      </c>
      <c r="C968" s="1505" t="s">
        <v>44</v>
      </c>
      <c r="D968" s="1542" t="s">
        <v>9414</v>
      </c>
      <c r="E968" s="1607"/>
      <c r="F968" s="858" t="s">
        <v>4875</v>
      </c>
      <c r="G968" s="690" t="s">
        <v>3880</v>
      </c>
      <c r="H968" s="663">
        <v>41704</v>
      </c>
      <c r="I968" s="691" t="s">
        <v>11296</v>
      </c>
    </row>
    <row r="969" spans="1:9" s="666" customFormat="1" ht="31.5" customHeight="1" thickBot="1" x14ac:dyDescent="0.25">
      <c r="A969" s="1537" t="s">
        <v>8679</v>
      </c>
      <c r="B969" s="1145" t="s">
        <v>8680</v>
      </c>
      <c r="C969" s="1145" t="s">
        <v>44</v>
      </c>
      <c r="D969" s="887" t="s">
        <v>2277</v>
      </c>
      <c r="E969" s="1194"/>
      <c r="F969" s="1019" t="s">
        <v>4875</v>
      </c>
      <c r="G969" s="1540" t="s">
        <v>9908</v>
      </c>
      <c r="H969" s="1541">
        <v>35856</v>
      </c>
      <c r="I969" s="1955" t="s">
        <v>11296</v>
      </c>
    </row>
    <row r="970" spans="1:9" s="666" customFormat="1" ht="31.5" customHeight="1" thickTop="1" x14ac:dyDescent="0.2">
      <c r="A970" s="1501" t="s">
        <v>8686</v>
      </c>
      <c r="B970" s="1148" t="s">
        <v>8687</v>
      </c>
      <c r="C970" s="1148" t="s">
        <v>44</v>
      </c>
      <c r="D970" s="880" t="s">
        <v>2277</v>
      </c>
      <c r="E970" s="1243" t="s">
        <v>8688</v>
      </c>
      <c r="F970" s="942" t="s">
        <v>10698</v>
      </c>
      <c r="G970" s="1508" t="s">
        <v>9909</v>
      </c>
      <c r="H970" s="1509">
        <v>35374</v>
      </c>
      <c r="I970" s="1953" t="s">
        <v>11296</v>
      </c>
    </row>
    <row r="971" spans="1:9" s="666" customFormat="1" ht="31.5" customHeight="1" x14ac:dyDescent="0.2">
      <c r="A971" s="1481" t="s">
        <v>8689</v>
      </c>
      <c r="B971" s="1138" t="s">
        <v>8690</v>
      </c>
      <c r="C971" s="1138" t="s">
        <v>9413</v>
      </c>
      <c r="D971" s="834" t="s">
        <v>9413</v>
      </c>
      <c r="E971" s="1156" t="s">
        <v>4854</v>
      </c>
      <c r="F971" s="857" t="s">
        <v>10698</v>
      </c>
      <c r="G971" s="1488" t="s">
        <v>10569</v>
      </c>
      <c r="H971" s="1489">
        <v>44929</v>
      </c>
      <c r="I971" s="1949" t="s">
        <v>11296</v>
      </c>
    </row>
    <row r="972" spans="1:9" s="666" customFormat="1" ht="31.5" customHeight="1" x14ac:dyDescent="0.2">
      <c r="A972" s="1481" t="s">
        <v>8691</v>
      </c>
      <c r="B972" s="1138" t="s">
        <v>8692</v>
      </c>
      <c r="C972" s="1138" t="s">
        <v>9413</v>
      </c>
      <c r="D972" s="834" t="s">
        <v>9413</v>
      </c>
      <c r="E972" s="1156" t="s">
        <v>4855</v>
      </c>
      <c r="F972" s="857" t="s">
        <v>10698</v>
      </c>
      <c r="G972" s="1488" t="s">
        <v>10569</v>
      </c>
      <c r="H972" s="1489">
        <v>44929</v>
      </c>
      <c r="I972" s="1949" t="s">
        <v>11296</v>
      </c>
    </row>
    <row r="973" spans="1:9" s="666" customFormat="1" ht="31.5" customHeight="1" x14ac:dyDescent="0.2">
      <c r="A973" s="1481" t="s">
        <v>8693</v>
      </c>
      <c r="B973" s="1138" t="s">
        <v>8694</v>
      </c>
      <c r="C973" s="1138" t="s">
        <v>44</v>
      </c>
      <c r="D973" s="834" t="s">
        <v>2277</v>
      </c>
      <c r="E973" s="1156" t="s">
        <v>4856</v>
      </c>
      <c r="F973" s="857" t="s">
        <v>10698</v>
      </c>
      <c r="G973" s="1488" t="s">
        <v>3877</v>
      </c>
      <c r="H973" s="1489">
        <v>38814</v>
      </c>
      <c r="I973" s="1949" t="s">
        <v>11296</v>
      </c>
    </row>
    <row r="974" spans="1:9" s="666" customFormat="1" ht="31.5" customHeight="1" x14ac:dyDescent="0.2">
      <c r="A974" s="1481" t="s">
        <v>8699</v>
      </c>
      <c r="B974" s="1138" t="s">
        <v>8700</v>
      </c>
      <c r="C974" s="1138" t="s">
        <v>44</v>
      </c>
      <c r="D974" s="834" t="s">
        <v>2277</v>
      </c>
      <c r="E974" s="1156"/>
      <c r="F974" s="857" t="s">
        <v>10698</v>
      </c>
      <c r="G974" s="1488" t="s">
        <v>9910</v>
      </c>
      <c r="H974" s="1489">
        <v>35942</v>
      </c>
      <c r="I974" s="1949" t="s">
        <v>11296</v>
      </c>
    </row>
    <row r="975" spans="1:9" s="666" customFormat="1" ht="31.5" customHeight="1" x14ac:dyDescent="0.2">
      <c r="A975" s="1481" t="s">
        <v>5416</v>
      </c>
      <c r="B975" s="1482" t="s">
        <v>5417</v>
      </c>
      <c r="C975" s="1482" t="s">
        <v>44</v>
      </c>
      <c r="D975" s="1530" t="s">
        <v>9414</v>
      </c>
      <c r="E975" s="1487"/>
      <c r="F975" s="857" t="s">
        <v>10698</v>
      </c>
      <c r="G975" s="1488" t="s">
        <v>3890</v>
      </c>
      <c r="H975" s="1489">
        <v>41612</v>
      </c>
      <c r="I975" s="1949" t="s">
        <v>11296</v>
      </c>
    </row>
    <row r="976" spans="1:9" s="666" customFormat="1" ht="31.5" customHeight="1" x14ac:dyDescent="0.2">
      <c r="A976" s="1481" t="s">
        <v>8695</v>
      </c>
      <c r="B976" s="1482" t="s">
        <v>8696</v>
      </c>
      <c r="C976" s="1482" t="s">
        <v>44</v>
      </c>
      <c r="D976" s="1530" t="s">
        <v>9414</v>
      </c>
      <c r="E976" s="834"/>
      <c r="F976" s="857" t="s">
        <v>10698</v>
      </c>
      <c r="G976" s="1488" t="s">
        <v>3717</v>
      </c>
      <c r="H976" s="1489">
        <v>42158</v>
      </c>
      <c r="I976" s="1949" t="s">
        <v>11296</v>
      </c>
    </row>
    <row r="977" spans="1:9" s="666" customFormat="1" ht="31.5" customHeight="1" x14ac:dyDescent="0.2">
      <c r="A977" s="1481" t="s">
        <v>8697</v>
      </c>
      <c r="B977" s="1138" t="s">
        <v>8698</v>
      </c>
      <c r="C977" s="1138" t="s">
        <v>44</v>
      </c>
      <c r="D977" s="1530" t="s">
        <v>9414</v>
      </c>
      <c r="E977" s="1156"/>
      <c r="F977" s="857" t="s">
        <v>10698</v>
      </c>
      <c r="G977" s="1488" t="s">
        <v>4604</v>
      </c>
      <c r="H977" s="1489">
        <v>44075</v>
      </c>
      <c r="I977" s="1949" t="s">
        <v>11296</v>
      </c>
    </row>
    <row r="978" spans="1:9" s="666" customFormat="1" ht="31.5" customHeight="1" x14ac:dyDescent="0.2">
      <c r="A978" s="1481" t="s">
        <v>9278</v>
      </c>
      <c r="B978" s="1207" t="s">
        <v>9279</v>
      </c>
      <c r="C978" s="1207" t="s">
        <v>44</v>
      </c>
      <c r="D978" s="1530" t="s">
        <v>9414</v>
      </c>
      <c r="E978" s="1147"/>
      <c r="F978" s="857" t="s">
        <v>10698</v>
      </c>
      <c r="G978" s="690" t="s">
        <v>9280</v>
      </c>
      <c r="H978" s="663">
        <v>44504</v>
      </c>
      <c r="I978" s="691" t="s">
        <v>11296</v>
      </c>
    </row>
    <row r="979" spans="1:9" s="666" customFormat="1" ht="31.5" customHeight="1" x14ac:dyDescent="0.2">
      <c r="A979" s="1481" t="s">
        <v>8715</v>
      </c>
      <c r="B979" s="1482" t="s">
        <v>8716</v>
      </c>
      <c r="C979" s="1482" t="s">
        <v>44</v>
      </c>
      <c r="D979" s="1530" t="s">
        <v>9414</v>
      </c>
      <c r="E979" s="1530"/>
      <c r="F979" s="857" t="s">
        <v>10698</v>
      </c>
      <c r="G979" s="1488" t="s">
        <v>3883</v>
      </c>
      <c r="H979" s="1489">
        <v>41759</v>
      </c>
      <c r="I979" s="1949" t="s">
        <v>11296</v>
      </c>
    </row>
    <row r="980" spans="1:9" s="666" customFormat="1" ht="31.5" customHeight="1" x14ac:dyDescent="0.2">
      <c r="A980" s="688" t="s">
        <v>9595</v>
      </c>
      <c r="B980" s="1138" t="s">
        <v>9596</v>
      </c>
      <c r="C980" s="1482" t="s">
        <v>44</v>
      </c>
      <c r="D980" s="1530" t="s">
        <v>9414</v>
      </c>
      <c r="E980" s="1191"/>
      <c r="F980" s="857" t="s">
        <v>10698</v>
      </c>
      <c r="G980" s="877" t="s">
        <v>9658</v>
      </c>
      <c r="H980" s="963">
        <v>44697</v>
      </c>
      <c r="I980" s="878" t="s">
        <v>11296</v>
      </c>
    </row>
    <row r="981" spans="1:9" s="666" customFormat="1" ht="31.5" customHeight="1" x14ac:dyDescent="0.2">
      <c r="A981" s="1481" t="s">
        <v>8707</v>
      </c>
      <c r="B981" s="1482" t="s">
        <v>8708</v>
      </c>
      <c r="C981" s="1482" t="s">
        <v>44</v>
      </c>
      <c r="D981" s="1530" t="s">
        <v>9414</v>
      </c>
      <c r="E981" s="1530"/>
      <c r="F981" s="857" t="s">
        <v>10698</v>
      </c>
      <c r="G981" s="1488" t="s">
        <v>3888</v>
      </c>
      <c r="H981" s="1489">
        <v>41612</v>
      </c>
      <c r="I981" s="1949" t="s">
        <v>11296</v>
      </c>
    </row>
    <row r="982" spans="1:9" s="666" customFormat="1" ht="31.5" customHeight="1" x14ac:dyDescent="0.2">
      <c r="A982" s="688" t="s">
        <v>10699</v>
      </c>
      <c r="B982" s="846" t="s">
        <v>10419</v>
      </c>
      <c r="C982" s="846" t="s">
        <v>44</v>
      </c>
      <c r="D982" s="1156" t="s">
        <v>9414</v>
      </c>
      <c r="E982" s="881"/>
      <c r="F982" s="857" t="s">
        <v>10698</v>
      </c>
      <c r="G982" s="877" t="s">
        <v>10513</v>
      </c>
      <c r="H982" s="963">
        <v>44889</v>
      </c>
      <c r="I982" s="878" t="s">
        <v>11296</v>
      </c>
    </row>
    <row r="983" spans="1:9" s="666" customFormat="1" ht="31.5" customHeight="1" x14ac:dyDescent="0.2">
      <c r="A983" s="1481" t="s">
        <v>10700</v>
      </c>
      <c r="B983" s="1510" t="s">
        <v>10701</v>
      </c>
      <c r="C983" s="1138" t="s">
        <v>44</v>
      </c>
      <c r="D983" s="1156" t="s">
        <v>9414</v>
      </c>
      <c r="E983" s="1487"/>
      <c r="F983" s="857" t="s">
        <v>10698</v>
      </c>
      <c r="G983" s="1566" t="s">
        <v>10702</v>
      </c>
      <c r="H983" s="1567">
        <v>44889</v>
      </c>
      <c r="I983" s="1958" t="s">
        <v>11296</v>
      </c>
    </row>
    <row r="984" spans="1:9" s="666" customFormat="1" ht="31.5" customHeight="1" x14ac:dyDescent="0.2">
      <c r="A984" s="688" t="s">
        <v>10193</v>
      </c>
      <c r="B984" s="846" t="s">
        <v>10194</v>
      </c>
      <c r="C984" s="1138" t="s">
        <v>44</v>
      </c>
      <c r="D984" s="1156" t="s">
        <v>2281</v>
      </c>
      <c r="E984" s="1156"/>
      <c r="F984" s="857" t="s">
        <v>10698</v>
      </c>
      <c r="G984" s="877" t="s">
        <v>10325</v>
      </c>
      <c r="H984" s="963">
        <v>44812</v>
      </c>
      <c r="I984" s="878" t="s">
        <v>11297</v>
      </c>
    </row>
    <row r="985" spans="1:9" s="666" customFormat="1" ht="31.5" customHeight="1" x14ac:dyDescent="0.2">
      <c r="A985" s="1481" t="s">
        <v>8705</v>
      </c>
      <c r="B985" s="1482" t="s">
        <v>8706</v>
      </c>
      <c r="C985" s="1482" t="s">
        <v>2468</v>
      </c>
      <c r="D985" s="1529" t="s">
        <v>2460</v>
      </c>
      <c r="E985" s="1483"/>
      <c r="F985" s="857" t="s">
        <v>10698</v>
      </c>
      <c r="G985" s="1488" t="s">
        <v>3896</v>
      </c>
      <c r="H985" s="1489">
        <v>41612</v>
      </c>
      <c r="I985" s="1949" t="s">
        <v>11297</v>
      </c>
    </row>
    <row r="986" spans="1:9" s="666" customFormat="1" ht="31.5" customHeight="1" x14ac:dyDescent="0.2">
      <c r="A986" s="1481" t="s">
        <v>8709</v>
      </c>
      <c r="B986" s="1482" t="s">
        <v>8710</v>
      </c>
      <c r="C986" s="1482" t="s">
        <v>2490</v>
      </c>
      <c r="D986" s="835" t="s">
        <v>11386</v>
      </c>
      <c r="E986" s="1156"/>
      <c r="F986" s="857" t="s">
        <v>10698</v>
      </c>
      <c r="G986" s="1488" t="s">
        <v>3916</v>
      </c>
      <c r="H986" s="1489">
        <v>36243</v>
      </c>
      <c r="I986" s="1949" t="s">
        <v>11296</v>
      </c>
    </row>
    <row r="987" spans="1:9" s="666" customFormat="1" ht="31.5" customHeight="1" x14ac:dyDescent="0.2">
      <c r="A987" s="1481" t="s">
        <v>8711</v>
      </c>
      <c r="B987" s="1482" t="s">
        <v>8712</v>
      </c>
      <c r="C987" s="1482" t="s">
        <v>2490</v>
      </c>
      <c r="D987" s="835" t="s">
        <v>11386</v>
      </c>
      <c r="E987" s="1530"/>
      <c r="F987" s="857" t="s">
        <v>10698</v>
      </c>
      <c r="G987" s="1488" t="s">
        <v>3878</v>
      </c>
      <c r="H987" s="1489">
        <v>39223</v>
      </c>
      <c r="I987" s="1949" t="s">
        <v>11296</v>
      </c>
    </row>
    <row r="988" spans="1:9" s="666" customFormat="1" ht="31.5" customHeight="1" thickBot="1" x14ac:dyDescent="0.25">
      <c r="A988" s="1513" t="s">
        <v>7596</v>
      </c>
      <c r="B988" s="1523" t="s">
        <v>7597</v>
      </c>
      <c r="C988" s="1523" t="s">
        <v>2468</v>
      </c>
      <c r="D988" s="862" t="s">
        <v>2225</v>
      </c>
      <c r="E988" s="1177"/>
      <c r="F988" s="900" t="s">
        <v>10698</v>
      </c>
      <c r="G988" s="1517" t="s">
        <v>4006</v>
      </c>
      <c r="H988" s="1518">
        <v>39353</v>
      </c>
      <c r="I988" s="1954" t="s">
        <v>11296</v>
      </c>
    </row>
    <row r="989" spans="1:9" s="666" customFormat="1" ht="31.5" customHeight="1" thickTop="1" x14ac:dyDescent="0.2">
      <c r="A989" s="1501" t="s">
        <v>8729</v>
      </c>
      <c r="B989" s="1571" t="s">
        <v>8730</v>
      </c>
      <c r="C989" s="1571" t="s">
        <v>44</v>
      </c>
      <c r="D989" s="1681" t="s">
        <v>2283</v>
      </c>
      <c r="E989" s="1149" t="s">
        <v>4850</v>
      </c>
      <c r="F989" s="1526" t="s">
        <v>10703</v>
      </c>
      <c r="G989" s="1508" t="s">
        <v>3879</v>
      </c>
      <c r="H989" s="1509">
        <v>41649</v>
      </c>
      <c r="I989" s="1953" t="s">
        <v>11296</v>
      </c>
    </row>
    <row r="990" spans="1:9" s="666" customFormat="1" ht="31.5" customHeight="1" x14ac:dyDescent="0.2">
      <c r="A990" s="1481" t="s">
        <v>9281</v>
      </c>
      <c r="B990" s="1138" t="s">
        <v>9746</v>
      </c>
      <c r="C990" s="1138" t="s">
        <v>9413</v>
      </c>
      <c r="D990" s="838" t="s">
        <v>9413</v>
      </c>
      <c r="E990" s="1191" t="s">
        <v>4851</v>
      </c>
      <c r="F990" s="1507" t="s">
        <v>10703</v>
      </c>
      <c r="G990" s="1488" t="s">
        <v>9831</v>
      </c>
      <c r="H990" s="1489">
        <v>44746</v>
      </c>
      <c r="I990" s="1949" t="s">
        <v>11296</v>
      </c>
    </row>
    <row r="991" spans="1:9" s="666" customFormat="1" ht="31.5" customHeight="1" x14ac:dyDescent="0.2">
      <c r="A991" s="1481" t="s">
        <v>8701</v>
      </c>
      <c r="B991" s="1482" t="s">
        <v>8702</v>
      </c>
      <c r="C991" s="1482" t="s">
        <v>44</v>
      </c>
      <c r="D991" s="834" t="s">
        <v>2277</v>
      </c>
      <c r="E991" s="1156" t="s">
        <v>9154</v>
      </c>
      <c r="F991" s="1507" t="s">
        <v>10703</v>
      </c>
      <c r="G991" s="1488" t="s">
        <v>3364</v>
      </c>
      <c r="H991" s="1489">
        <v>33009</v>
      </c>
      <c r="I991" s="1949" t="s">
        <v>11296</v>
      </c>
    </row>
    <row r="992" spans="1:9" s="666" customFormat="1" ht="31.5" customHeight="1" x14ac:dyDescent="0.2">
      <c r="A992" s="1481" t="s">
        <v>8719</v>
      </c>
      <c r="B992" s="1482" t="s">
        <v>8720</v>
      </c>
      <c r="C992" s="1482" t="s">
        <v>2468</v>
      </c>
      <c r="D992" s="834" t="s">
        <v>2225</v>
      </c>
      <c r="E992" s="1156"/>
      <c r="F992" s="1507" t="s">
        <v>10703</v>
      </c>
      <c r="G992" s="1488" t="s">
        <v>3875</v>
      </c>
      <c r="H992" s="1489">
        <v>39272</v>
      </c>
      <c r="I992" s="1949" t="s">
        <v>11296</v>
      </c>
    </row>
    <row r="993" spans="1:9" s="666" customFormat="1" ht="31.5" customHeight="1" x14ac:dyDescent="0.2">
      <c r="A993" s="1481" t="s">
        <v>8721</v>
      </c>
      <c r="B993" s="1482" t="s">
        <v>8722</v>
      </c>
      <c r="C993" s="1482" t="s">
        <v>44</v>
      </c>
      <c r="D993" s="1530" t="s">
        <v>9414</v>
      </c>
      <c r="E993" s="1530"/>
      <c r="F993" s="1507" t="s">
        <v>10703</v>
      </c>
      <c r="G993" s="1488" t="s">
        <v>3885</v>
      </c>
      <c r="H993" s="1489">
        <v>41612</v>
      </c>
      <c r="I993" s="1949" t="s">
        <v>11296</v>
      </c>
    </row>
    <row r="994" spans="1:9" s="666" customFormat="1" ht="31.5" customHeight="1" x14ac:dyDescent="0.2">
      <c r="A994" s="1481" t="s">
        <v>8723</v>
      </c>
      <c r="B994" s="1482" t="s">
        <v>8724</v>
      </c>
      <c r="C994" s="1482" t="s">
        <v>44</v>
      </c>
      <c r="D994" s="1530" t="s">
        <v>9414</v>
      </c>
      <c r="E994" s="1530"/>
      <c r="F994" s="1507" t="s">
        <v>10703</v>
      </c>
      <c r="G994" s="1488" t="s">
        <v>3367</v>
      </c>
      <c r="H994" s="1489">
        <v>41649</v>
      </c>
      <c r="I994" s="1949" t="s">
        <v>11296</v>
      </c>
    </row>
    <row r="995" spans="1:9" s="666" customFormat="1" ht="31.5" customHeight="1" x14ac:dyDescent="0.2">
      <c r="A995" s="1481" t="s">
        <v>8459</v>
      </c>
      <c r="B995" s="1138" t="s">
        <v>8460</v>
      </c>
      <c r="C995" s="1138" t="s">
        <v>2468</v>
      </c>
      <c r="D995" s="1156" t="s">
        <v>2225</v>
      </c>
      <c r="E995" s="1156"/>
      <c r="F995" s="1507" t="s">
        <v>10703</v>
      </c>
      <c r="G995" s="1488" t="s">
        <v>4742</v>
      </c>
      <c r="H995" s="1489">
        <v>44291</v>
      </c>
      <c r="I995" s="1949" t="s">
        <v>11296</v>
      </c>
    </row>
    <row r="996" spans="1:9" s="666" customFormat="1" ht="31.5" customHeight="1" x14ac:dyDescent="0.2">
      <c r="A996" s="1481" t="s">
        <v>8725</v>
      </c>
      <c r="B996" s="1482" t="s">
        <v>8726</v>
      </c>
      <c r="C996" s="1482" t="s">
        <v>2468</v>
      </c>
      <c r="D996" s="834" t="s">
        <v>2225</v>
      </c>
      <c r="E996" s="1156"/>
      <c r="F996" s="1507" t="s">
        <v>10703</v>
      </c>
      <c r="G996" s="1488" t="s">
        <v>9911</v>
      </c>
      <c r="H996" s="1489">
        <v>39668</v>
      </c>
      <c r="I996" s="1949" t="s">
        <v>11296</v>
      </c>
    </row>
    <row r="997" spans="1:9" s="666" customFormat="1" ht="31.5" customHeight="1" thickBot="1" x14ac:dyDescent="0.25">
      <c r="A997" s="1513" t="s">
        <v>8727</v>
      </c>
      <c r="B997" s="1523" t="s">
        <v>8728</v>
      </c>
      <c r="C997" s="1523" t="s">
        <v>44</v>
      </c>
      <c r="D997" s="1561" t="s">
        <v>9414</v>
      </c>
      <c r="E997" s="1177"/>
      <c r="F997" s="1570" t="s">
        <v>10703</v>
      </c>
      <c r="G997" s="1517" t="s">
        <v>3894</v>
      </c>
      <c r="H997" s="1518">
        <v>41785</v>
      </c>
      <c r="I997" s="1954" t="s">
        <v>11296</v>
      </c>
    </row>
    <row r="998" spans="1:9" s="666" customFormat="1" ht="31.5" customHeight="1" thickTop="1" x14ac:dyDescent="0.2">
      <c r="A998" s="1485" t="s">
        <v>8717</v>
      </c>
      <c r="B998" s="1142" t="s">
        <v>8718</v>
      </c>
      <c r="C998" s="1142" t="s">
        <v>44</v>
      </c>
      <c r="D998" s="1165" t="s">
        <v>9414</v>
      </c>
      <c r="E998" s="1165" t="s">
        <v>4843</v>
      </c>
      <c r="F998" s="856" t="s">
        <v>4873</v>
      </c>
      <c r="G998" s="1490" t="s">
        <v>3897</v>
      </c>
      <c r="H998" s="1491">
        <v>41759</v>
      </c>
      <c r="I998" s="1950" t="s">
        <v>11296</v>
      </c>
    </row>
    <row r="999" spans="1:9" s="666" customFormat="1" ht="31.5" customHeight="1" x14ac:dyDescent="0.2">
      <c r="A999" s="1481" t="s">
        <v>8733</v>
      </c>
      <c r="B999" s="1138" t="s">
        <v>8734</v>
      </c>
      <c r="C999" s="1138" t="s">
        <v>9413</v>
      </c>
      <c r="D999" s="834" t="s">
        <v>9413</v>
      </c>
      <c r="E999" s="1156" t="s">
        <v>4844</v>
      </c>
      <c r="F999" s="857" t="s">
        <v>4873</v>
      </c>
      <c r="G999" s="1488" t="s">
        <v>10569</v>
      </c>
      <c r="H999" s="1489">
        <v>44929</v>
      </c>
      <c r="I999" s="1950" t="s">
        <v>11296</v>
      </c>
    </row>
    <row r="1000" spans="1:9" s="666" customFormat="1" ht="31.5" customHeight="1" x14ac:dyDescent="0.2">
      <c r="A1000" s="1481" t="s">
        <v>8735</v>
      </c>
      <c r="B1000" s="1138" t="s">
        <v>8736</v>
      </c>
      <c r="C1000" s="1138" t="s">
        <v>44</v>
      </c>
      <c r="D1000" s="834" t="s">
        <v>2277</v>
      </c>
      <c r="E1000" s="1156" t="s">
        <v>4845</v>
      </c>
      <c r="F1000" s="857" t="s">
        <v>4873</v>
      </c>
      <c r="G1000" s="1488" t="s">
        <v>3363</v>
      </c>
      <c r="H1000" s="1489">
        <v>39140</v>
      </c>
      <c r="I1000" s="1949" t="s">
        <v>11296</v>
      </c>
    </row>
    <row r="1001" spans="1:9" s="666" customFormat="1" ht="31.5" customHeight="1" x14ac:dyDescent="0.2">
      <c r="A1001" s="1481" t="s">
        <v>8731</v>
      </c>
      <c r="B1001" s="1138" t="s">
        <v>8732</v>
      </c>
      <c r="C1001" s="1138" t="s">
        <v>44</v>
      </c>
      <c r="D1001" s="834" t="s">
        <v>2277</v>
      </c>
      <c r="E1001" s="1156"/>
      <c r="F1001" s="857" t="s">
        <v>4873</v>
      </c>
      <c r="G1001" s="1488" t="s">
        <v>3365</v>
      </c>
      <c r="H1001" s="1489">
        <v>41785</v>
      </c>
      <c r="I1001" s="1949" t="s">
        <v>11296</v>
      </c>
    </row>
    <row r="1002" spans="1:9" s="666" customFormat="1" ht="31.5" customHeight="1" x14ac:dyDescent="0.2">
      <c r="A1002" s="1481" t="s">
        <v>8737</v>
      </c>
      <c r="B1002" s="1482" t="s">
        <v>8738</v>
      </c>
      <c r="C1002" s="1482" t="s">
        <v>47</v>
      </c>
      <c r="D1002" s="834" t="s">
        <v>9413</v>
      </c>
      <c r="E1002" s="1156"/>
      <c r="F1002" s="1507" t="s">
        <v>4873</v>
      </c>
      <c r="G1002" s="1488" t="s">
        <v>3362</v>
      </c>
      <c r="H1002" s="1489">
        <v>35353</v>
      </c>
      <c r="I1002" s="1949" t="s">
        <v>11296</v>
      </c>
    </row>
    <row r="1003" spans="1:9" s="666" customFormat="1" ht="31.5" customHeight="1" x14ac:dyDescent="0.2">
      <c r="A1003" s="1481" t="s">
        <v>8795</v>
      </c>
      <c r="B1003" s="1138" t="s">
        <v>8796</v>
      </c>
      <c r="C1003" s="1138" t="s">
        <v>2468</v>
      </c>
      <c r="D1003" s="834" t="s">
        <v>2225</v>
      </c>
      <c r="E1003" s="1156"/>
      <c r="F1003" s="1507" t="s">
        <v>4873</v>
      </c>
      <c r="G1003" s="1488" t="s">
        <v>9141</v>
      </c>
      <c r="H1003" s="1489">
        <v>44411</v>
      </c>
      <c r="I1003" s="1949" t="s">
        <v>11296</v>
      </c>
    </row>
    <row r="1004" spans="1:9" s="666" customFormat="1" ht="31.5" customHeight="1" x14ac:dyDescent="0.2">
      <c r="A1004" s="1481" t="s">
        <v>5226</v>
      </c>
      <c r="B1004" s="1482" t="s">
        <v>5227</v>
      </c>
      <c r="C1004" s="1482" t="s">
        <v>44</v>
      </c>
      <c r="D1004" s="1530" t="s">
        <v>9414</v>
      </c>
      <c r="E1004" s="1530"/>
      <c r="F1004" s="1507" t="s">
        <v>4873</v>
      </c>
      <c r="G1004" s="1488" t="s">
        <v>3368</v>
      </c>
      <c r="H1004" s="1489">
        <v>41649</v>
      </c>
      <c r="I1004" s="1949" t="s">
        <v>11296</v>
      </c>
    </row>
    <row r="1005" spans="1:9" s="666" customFormat="1" ht="31.5" customHeight="1" x14ac:dyDescent="0.2">
      <c r="A1005" s="1481" t="s">
        <v>8739</v>
      </c>
      <c r="B1005" s="1482" t="s">
        <v>8740</v>
      </c>
      <c r="C1005" s="1482" t="s">
        <v>44</v>
      </c>
      <c r="D1005" s="1530" t="s">
        <v>9414</v>
      </c>
      <c r="E1005" s="1156"/>
      <c r="F1005" s="1507" t="s">
        <v>4873</v>
      </c>
      <c r="G1005" s="1488" t="s">
        <v>3887</v>
      </c>
      <c r="H1005" s="1489">
        <v>41612</v>
      </c>
      <c r="I1005" s="1949" t="s">
        <v>11296</v>
      </c>
    </row>
    <row r="1006" spans="1:9" s="666" customFormat="1" ht="31.5" customHeight="1" x14ac:dyDescent="0.2">
      <c r="A1006" s="1481" t="s">
        <v>8741</v>
      </c>
      <c r="B1006" s="1482" t="s">
        <v>8742</v>
      </c>
      <c r="C1006" s="1482" t="s">
        <v>2468</v>
      </c>
      <c r="D1006" s="834" t="s">
        <v>2225</v>
      </c>
      <c r="E1006" s="1156"/>
      <c r="F1006" s="1507" t="s">
        <v>4873</v>
      </c>
      <c r="G1006" s="1488" t="s">
        <v>3374</v>
      </c>
      <c r="H1006" s="1489">
        <v>39353</v>
      </c>
      <c r="I1006" s="1949" t="s">
        <v>11296</v>
      </c>
    </row>
    <row r="1007" spans="1:9" s="666" customFormat="1" ht="31.5" customHeight="1" thickBot="1" x14ac:dyDescent="0.25">
      <c r="A1007" s="1675" t="s">
        <v>8743</v>
      </c>
      <c r="B1007" s="1676" t="s">
        <v>8744</v>
      </c>
      <c r="C1007" s="1676" t="s">
        <v>2468</v>
      </c>
      <c r="D1007" s="918" t="s">
        <v>2225</v>
      </c>
      <c r="E1007" s="1244"/>
      <c r="F1007" s="1682" t="s">
        <v>4873</v>
      </c>
      <c r="G1007" s="1678" t="s">
        <v>3357</v>
      </c>
      <c r="H1007" s="1679">
        <v>39272</v>
      </c>
      <c r="I1007" s="1967" t="s">
        <v>11296</v>
      </c>
    </row>
    <row r="1008" spans="1:9" s="666" customFormat="1" ht="31.5" customHeight="1" x14ac:dyDescent="0.2">
      <c r="A1008" s="1485" t="s">
        <v>8745</v>
      </c>
      <c r="B1008" s="1142" t="s">
        <v>8746</v>
      </c>
      <c r="C1008" s="1142" t="s">
        <v>9413</v>
      </c>
      <c r="D1008" s="837" t="s">
        <v>9413</v>
      </c>
      <c r="E1008" s="1165" t="s">
        <v>4842</v>
      </c>
      <c r="F1008" s="856" t="s">
        <v>4872</v>
      </c>
      <c r="G1008" s="1490" t="s">
        <v>10569</v>
      </c>
      <c r="H1008" s="1491">
        <v>44929</v>
      </c>
      <c r="I1008" s="1950" t="s">
        <v>11296</v>
      </c>
    </row>
    <row r="1009" spans="1:9" s="666" customFormat="1" ht="31.5" customHeight="1" x14ac:dyDescent="0.2">
      <c r="A1009" s="1481" t="s">
        <v>8747</v>
      </c>
      <c r="B1009" s="1482" t="s">
        <v>8748</v>
      </c>
      <c r="C1009" s="1482" t="s">
        <v>2468</v>
      </c>
      <c r="D1009" s="834" t="s">
        <v>2225</v>
      </c>
      <c r="E1009" s="1156"/>
      <c r="F1009" s="1507" t="s">
        <v>4872</v>
      </c>
      <c r="G1009" s="1488" t="s">
        <v>3366</v>
      </c>
      <c r="H1009" s="1489">
        <v>39302</v>
      </c>
      <c r="I1009" s="1949" t="s">
        <v>11296</v>
      </c>
    </row>
    <row r="1010" spans="1:9" s="666" customFormat="1" ht="31.5" customHeight="1" x14ac:dyDescent="0.2">
      <c r="A1010" s="1481" t="s">
        <v>8751</v>
      </c>
      <c r="B1010" s="1482" t="s">
        <v>8752</v>
      </c>
      <c r="C1010" s="1482" t="s">
        <v>44</v>
      </c>
      <c r="D1010" s="1529" t="s">
        <v>2283</v>
      </c>
      <c r="E1010" s="1530"/>
      <c r="F1010" s="1507" t="s">
        <v>4872</v>
      </c>
      <c r="G1010" s="1488" t="s">
        <v>3355</v>
      </c>
      <c r="H1010" s="1489">
        <v>41612</v>
      </c>
      <c r="I1010" s="1949" t="s">
        <v>11296</v>
      </c>
    </row>
    <row r="1011" spans="1:9" s="666" customFormat="1" ht="31.5" customHeight="1" x14ac:dyDescent="0.2">
      <c r="A1011" s="1481" t="s">
        <v>8753</v>
      </c>
      <c r="B1011" s="1482" t="s">
        <v>8754</v>
      </c>
      <c r="C1011" s="1482" t="s">
        <v>44</v>
      </c>
      <c r="D1011" s="1529" t="s">
        <v>2277</v>
      </c>
      <c r="E1011" s="1530"/>
      <c r="F1011" s="1507" t="s">
        <v>4872</v>
      </c>
      <c r="G1011" s="1488" t="s">
        <v>3370</v>
      </c>
      <c r="H1011" s="1489">
        <v>35521</v>
      </c>
      <c r="I1011" s="1949" t="s">
        <v>11296</v>
      </c>
    </row>
    <row r="1012" spans="1:9" s="666" customFormat="1" ht="31.5" customHeight="1" x14ac:dyDescent="0.2">
      <c r="A1012" s="1519" t="s">
        <v>8757</v>
      </c>
      <c r="B1012" s="1520" t="s">
        <v>8758</v>
      </c>
      <c r="C1012" s="1520" t="s">
        <v>2490</v>
      </c>
      <c r="D1012" s="1683" t="s">
        <v>90</v>
      </c>
      <c r="E1012" s="1564"/>
      <c r="F1012" s="1522" t="s">
        <v>4872</v>
      </c>
      <c r="G1012" s="1528" t="s">
        <v>3372</v>
      </c>
      <c r="H1012" s="1552">
        <v>39217</v>
      </c>
      <c r="I1012" s="1956" t="s">
        <v>11296</v>
      </c>
    </row>
    <row r="1013" spans="1:9" s="666" customFormat="1" ht="31.5" customHeight="1" x14ac:dyDescent="0.2">
      <c r="A1013" s="1485" t="s">
        <v>4961</v>
      </c>
      <c r="B1013" s="1486" t="s">
        <v>4962</v>
      </c>
      <c r="C1013" s="1486" t="s">
        <v>44</v>
      </c>
      <c r="D1013" s="1607" t="s">
        <v>9414</v>
      </c>
      <c r="E1013" s="685"/>
      <c r="F1013" s="1522" t="s">
        <v>4872</v>
      </c>
      <c r="G1013" s="1490" t="s">
        <v>3369</v>
      </c>
      <c r="H1013" s="1491">
        <v>41681</v>
      </c>
      <c r="I1013" s="1955" t="s">
        <v>11296</v>
      </c>
    </row>
    <row r="1014" spans="1:9" s="666" customFormat="1" ht="31.5" customHeight="1" x14ac:dyDescent="0.2">
      <c r="A1014" s="1481" t="s">
        <v>8759</v>
      </c>
      <c r="B1014" s="1482" t="s">
        <v>8760</v>
      </c>
      <c r="C1014" s="1482" t="s">
        <v>44</v>
      </c>
      <c r="D1014" s="1530" t="s">
        <v>9414</v>
      </c>
      <c r="E1014" s="1156"/>
      <c r="F1014" s="1507" t="s">
        <v>4872</v>
      </c>
      <c r="G1014" s="1488" t="s">
        <v>3907</v>
      </c>
      <c r="H1014" s="1489">
        <v>42193</v>
      </c>
      <c r="I1014" s="1949" t="s">
        <v>11296</v>
      </c>
    </row>
    <row r="1015" spans="1:9" s="666" customFormat="1" ht="31.5" customHeight="1" x14ac:dyDescent="0.2">
      <c r="A1015" s="1481" t="s">
        <v>8769</v>
      </c>
      <c r="B1015" s="1482" t="s">
        <v>8770</v>
      </c>
      <c r="C1015" s="1482" t="s">
        <v>44</v>
      </c>
      <c r="D1015" s="1529" t="s">
        <v>2331</v>
      </c>
      <c r="E1015" s="1530"/>
      <c r="F1015" s="1507" t="s">
        <v>4872</v>
      </c>
      <c r="G1015" s="1488" t="s">
        <v>4518</v>
      </c>
      <c r="H1015" s="1489">
        <v>44046</v>
      </c>
      <c r="I1015" s="1949" t="s">
        <v>11296</v>
      </c>
    </row>
    <row r="1016" spans="1:9" s="666" customFormat="1" ht="31.5" customHeight="1" x14ac:dyDescent="0.2">
      <c r="A1016" s="688" t="s">
        <v>8767</v>
      </c>
      <c r="B1016" s="655" t="s">
        <v>8768</v>
      </c>
      <c r="C1016" s="655" t="s">
        <v>44</v>
      </c>
      <c r="D1016" s="1529" t="s">
        <v>2331</v>
      </c>
      <c r="E1016" s="1599"/>
      <c r="F1016" s="1507" t="s">
        <v>4872</v>
      </c>
      <c r="G1016" s="877" t="s">
        <v>3299</v>
      </c>
      <c r="H1016" s="963">
        <v>41773</v>
      </c>
      <c r="I1016" s="878" t="s">
        <v>11296</v>
      </c>
    </row>
    <row r="1017" spans="1:9" s="666" customFormat="1" ht="31.5" customHeight="1" x14ac:dyDescent="0.2">
      <c r="A1017" s="688" t="s">
        <v>8773</v>
      </c>
      <c r="B1017" s="655" t="s">
        <v>8774</v>
      </c>
      <c r="C1017" s="655" t="s">
        <v>44</v>
      </c>
      <c r="D1017" s="1529" t="s">
        <v>2331</v>
      </c>
      <c r="E1017" s="1599"/>
      <c r="F1017" s="1507" t="s">
        <v>4872</v>
      </c>
      <c r="G1017" s="877" t="s">
        <v>3318</v>
      </c>
      <c r="H1017" s="963">
        <v>41096</v>
      </c>
      <c r="I1017" s="878" t="s">
        <v>11296</v>
      </c>
    </row>
    <row r="1018" spans="1:9" s="666" customFormat="1" ht="31.5" customHeight="1" x14ac:dyDescent="0.2">
      <c r="A1018" s="688" t="s">
        <v>10119</v>
      </c>
      <c r="B1018" s="655" t="s">
        <v>8778</v>
      </c>
      <c r="C1018" s="655" t="s">
        <v>44</v>
      </c>
      <c r="D1018" s="1529" t="s">
        <v>2331</v>
      </c>
      <c r="E1018" s="1599"/>
      <c r="F1018" s="1507" t="s">
        <v>4872</v>
      </c>
      <c r="G1018" s="877" t="s">
        <v>3282</v>
      </c>
      <c r="H1018" s="963">
        <v>41995</v>
      </c>
      <c r="I1018" s="878" t="s">
        <v>11296</v>
      </c>
    </row>
    <row r="1019" spans="1:9" s="666" customFormat="1" ht="31.5" customHeight="1" x14ac:dyDescent="0.2">
      <c r="A1019" s="688" t="s">
        <v>8776</v>
      </c>
      <c r="B1019" s="655" t="s">
        <v>8777</v>
      </c>
      <c r="C1019" s="655" t="s">
        <v>44</v>
      </c>
      <c r="D1019" s="1529" t="s">
        <v>2331</v>
      </c>
      <c r="E1019" s="1599"/>
      <c r="F1019" s="1507" t="s">
        <v>4872</v>
      </c>
      <c r="G1019" s="877" t="s">
        <v>3308</v>
      </c>
      <c r="H1019" s="963">
        <v>41072</v>
      </c>
      <c r="I1019" s="878" t="s">
        <v>11296</v>
      </c>
    </row>
    <row r="1020" spans="1:9" s="666" customFormat="1" ht="31.5" customHeight="1" x14ac:dyDescent="0.2">
      <c r="A1020" s="688" t="s">
        <v>8761</v>
      </c>
      <c r="B1020" s="657" t="s">
        <v>8762</v>
      </c>
      <c r="C1020" s="657" t="s">
        <v>44</v>
      </c>
      <c r="D1020" s="661" t="s">
        <v>2331</v>
      </c>
      <c r="E1020" s="1599"/>
      <c r="F1020" s="1507" t="s">
        <v>4872</v>
      </c>
      <c r="G1020" s="922" t="s">
        <v>3289</v>
      </c>
      <c r="H1020" s="1021">
        <v>41704</v>
      </c>
      <c r="I1020" s="902" t="s">
        <v>11296</v>
      </c>
    </row>
    <row r="1021" spans="1:9" s="666" customFormat="1" ht="31.5" customHeight="1" x14ac:dyDescent="0.2">
      <c r="A1021" s="688" t="s">
        <v>8763</v>
      </c>
      <c r="B1021" s="657" t="s">
        <v>8764</v>
      </c>
      <c r="C1021" s="657" t="s">
        <v>44</v>
      </c>
      <c r="D1021" s="661" t="s">
        <v>2331</v>
      </c>
      <c r="E1021" s="656"/>
      <c r="F1021" s="1507" t="s">
        <v>4872</v>
      </c>
      <c r="G1021" s="922" t="s">
        <v>3290</v>
      </c>
      <c r="H1021" s="1021">
        <v>41759</v>
      </c>
      <c r="I1021" s="902" t="s">
        <v>11296</v>
      </c>
    </row>
    <row r="1022" spans="1:9" s="666" customFormat="1" ht="31.5" customHeight="1" x14ac:dyDescent="0.2">
      <c r="A1022" s="688" t="s">
        <v>8765</v>
      </c>
      <c r="B1022" s="657" t="s">
        <v>8766</v>
      </c>
      <c r="C1022" s="657" t="s">
        <v>44</v>
      </c>
      <c r="D1022" s="661" t="s">
        <v>2331</v>
      </c>
      <c r="E1022" s="656"/>
      <c r="F1022" s="1507" t="s">
        <v>4872</v>
      </c>
      <c r="G1022" s="922" t="s">
        <v>1606</v>
      </c>
      <c r="H1022" s="1021">
        <v>41759</v>
      </c>
      <c r="I1022" s="902" t="s">
        <v>11296</v>
      </c>
    </row>
    <row r="1023" spans="1:9" s="666" customFormat="1" ht="31.5" customHeight="1" x14ac:dyDescent="0.2">
      <c r="A1023" s="688" t="s">
        <v>8781</v>
      </c>
      <c r="B1023" s="655" t="s">
        <v>8782</v>
      </c>
      <c r="C1023" s="655" t="s">
        <v>44</v>
      </c>
      <c r="D1023" s="1529" t="s">
        <v>2331</v>
      </c>
      <c r="E1023" s="1599"/>
      <c r="F1023" s="1507" t="s">
        <v>4872</v>
      </c>
      <c r="G1023" s="877" t="s">
        <v>3523</v>
      </c>
      <c r="H1023" s="963">
        <v>41759</v>
      </c>
      <c r="I1023" s="878" t="s">
        <v>11296</v>
      </c>
    </row>
    <row r="1024" spans="1:9" s="666" customFormat="1" ht="31.5" customHeight="1" x14ac:dyDescent="0.2">
      <c r="A1024" s="682" t="s">
        <v>8771</v>
      </c>
      <c r="B1024" s="683" t="s">
        <v>8772</v>
      </c>
      <c r="C1024" s="683" t="s">
        <v>44</v>
      </c>
      <c r="D1024" s="1684" t="s">
        <v>2331</v>
      </c>
      <c r="E1024" s="1685"/>
      <c r="F1024" s="1506" t="s">
        <v>4872</v>
      </c>
      <c r="G1024" s="906" t="s">
        <v>3524</v>
      </c>
      <c r="H1024" s="1058">
        <v>41785</v>
      </c>
      <c r="I1024" s="907" t="s">
        <v>11296</v>
      </c>
    </row>
    <row r="1025" spans="1:9" s="666" customFormat="1" ht="31.5" customHeight="1" x14ac:dyDescent="0.2">
      <c r="A1025" s="1481" t="s">
        <v>10118</v>
      </c>
      <c r="B1025" s="1482" t="s">
        <v>8775</v>
      </c>
      <c r="C1025" s="1482" t="s">
        <v>44</v>
      </c>
      <c r="D1025" s="1529" t="s">
        <v>2331</v>
      </c>
      <c r="E1025" s="1599"/>
      <c r="F1025" s="1507" t="s">
        <v>4872</v>
      </c>
      <c r="G1025" s="877" t="s">
        <v>4533</v>
      </c>
      <c r="H1025" s="963">
        <v>44046</v>
      </c>
      <c r="I1025" s="878" t="s">
        <v>11296</v>
      </c>
    </row>
    <row r="1026" spans="1:9" s="666" customFormat="1" ht="31.5" customHeight="1" x14ac:dyDescent="0.2">
      <c r="A1026" s="682" t="s">
        <v>9597</v>
      </c>
      <c r="B1026" s="1138" t="s">
        <v>9598</v>
      </c>
      <c r="C1026" s="1482" t="s">
        <v>44</v>
      </c>
      <c r="D1026" s="1530" t="s">
        <v>9414</v>
      </c>
      <c r="E1026" s="1204"/>
      <c r="F1026" s="1507" t="s">
        <v>4872</v>
      </c>
      <c r="G1026" s="906" t="s">
        <v>9659</v>
      </c>
      <c r="H1026" s="1058">
        <v>44697</v>
      </c>
      <c r="I1026" s="907" t="s">
        <v>11296</v>
      </c>
    </row>
    <row r="1027" spans="1:9" s="666" customFormat="1" ht="31.5" customHeight="1" x14ac:dyDescent="0.2">
      <c r="A1027" s="688" t="s">
        <v>8779</v>
      </c>
      <c r="B1027" s="655" t="s">
        <v>8780</v>
      </c>
      <c r="C1027" s="655" t="s">
        <v>44</v>
      </c>
      <c r="D1027" s="1529" t="s">
        <v>2277</v>
      </c>
      <c r="E1027" s="1599"/>
      <c r="F1027" s="1507" t="s">
        <v>4872</v>
      </c>
      <c r="G1027" s="877" t="s">
        <v>3522</v>
      </c>
      <c r="H1027" s="963">
        <v>38861</v>
      </c>
      <c r="I1027" s="878" t="s">
        <v>11296</v>
      </c>
    </row>
    <row r="1028" spans="1:9" s="666" customFormat="1" ht="31.5" customHeight="1" x14ac:dyDescent="0.2">
      <c r="A1028" s="688" t="s">
        <v>6534</v>
      </c>
      <c r="B1028" s="655" t="s">
        <v>6535</v>
      </c>
      <c r="C1028" s="655" t="s">
        <v>44</v>
      </c>
      <c r="D1028" s="1529" t="s">
        <v>2331</v>
      </c>
      <c r="E1028" s="1599"/>
      <c r="F1028" s="1507" t="s">
        <v>4872</v>
      </c>
      <c r="G1028" s="1488" t="s">
        <v>3281</v>
      </c>
      <c r="H1028" s="1489">
        <v>41190</v>
      </c>
      <c r="I1028" s="1949" t="s">
        <v>11296</v>
      </c>
    </row>
    <row r="1029" spans="1:9" s="666" customFormat="1" ht="31.5" customHeight="1" x14ac:dyDescent="0.2">
      <c r="A1029" s="1485" t="s">
        <v>8783</v>
      </c>
      <c r="B1029" s="1486" t="s">
        <v>8784</v>
      </c>
      <c r="C1029" s="1486" t="s">
        <v>44</v>
      </c>
      <c r="D1029" s="1530" t="s">
        <v>9414</v>
      </c>
      <c r="E1029" s="1542"/>
      <c r="F1029" s="1506" t="s">
        <v>4872</v>
      </c>
      <c r="G1029" s="1490" t="s">
        <v>3376</v>
      </c>
      <c r="H1029" s="1491">
        <v>41759</v>
      </c>
      <c r="I1029" s="1950" t="s">
        <v>11296</v>
      </c>
    </row>
    <row r="1030" spans="1:9" s="666" customFormat="1" ht="31.5" customHeight="1" thickBot="1" x14ac:dyDescent="0.25">
      <c r="A1030" s="1496" t="s">
        <v>8749</v>
      </c>
      <c r="B1030" s="1497" t="s">
        <v>8750</v>
      </c>
      <c r="C1030" s="1497" t="s">
        <v>2468</v>
      </c>
      <c r="D1030" s="1686" t="s">
        <v>2225</v>
      </c>
      <c r="E1030" s="1554"/>
      <c r="F1030" s="1545" t="s">
        <v>4872</v>
      </c>
      <c r="G1030" s="1499" t="s">
        <v>9912</v>
      </c>
      <c r="H1030" s="1500">
        <v>39302</v>
      </c>
      <c r="I1030" s="1951" t="s">
        <v>11296</v>
      </c>
    </row>
    <row r="1031" spans="1:9" s="666" customFormat="1" ht="31.5" customHeight="1" thickTop="1" x14ac:dyDescent="0.2">
      <c r="A1031" s="1501" t="s">
        <v>8785</v>
      </c>
      <c r="B1031" s="1148" t="s">
        <v>8786</v>
      </c>
      <c r="C1031" s="1148" t="s">
        <v>44</v>
      </c>
      <c r="D1031" s="831" t="s">
        <v>2281</v>
      </c>
      <c r="E1031" s="831" t="s">
        <v>4846</v>
      </c>
      <c r="F1031" s="842" t="s">
        <v>4874</v>
      </c>
      <c r="G1031" s="1508" t="s">
        <v>3351</v>
      </c>
      <c r="H1031" s="1509">
        <v>41612</v>
      </c>
      <c r="I1031" s="1953" t="s">
        <v>11296</v>
      </c>
    </row>
    <row r="1032" spans="1:9" s="666" customFormat="1" ht="31.5" customHeight="1" x14ac:dyDescent="0.2">
      <c r="A1032" s="1485" t="s">
        <v>8817</v>
      </c>
      <c r="B1032" s="1486" t="s">
        <v>8818</v>
      </c>
      <c r="C1032" s="1486" t="s">
        <v>2468</v>
      </c>
      <c r="D1032" s="1684" t="s">
        <v>2225</v>
      </c>
      <c r="E1032" s="1542"/>
      <c r="F1032" s="683" t="s">
        <v>4874</v>
      </c>
      <c r="G1032" s="1490" t="s">
        <v>3356</v>
      </c>
      <c r="H1032" s="1491">
        <v>39353</v>
      </c>
      <c r="I1032" s="1950" t="s">
        <v>11296</v>
      </c>
    </row>
    <row r="1033" spans="1:9" s="666" customFormat="1" ht="31.5" customHeight="1" x14ac:dyDescent="0.2">
      <c r="A1033" s="682" t="s">
        <v>9599</v>
      </c>
      <c r="B1033" s="1138" t="s">
        <v>9600</v>
      </c>
      <c r="C1033" s="1482" t="s">
        <v>44</v>
      </c>
      <c r="D1033" s="1530" t="s">
        <v>2281</v>
      </c>
      <c r="E1033" s="1204"/>
      <c r="F1033" s="846" t="s">
        <v>4874</v>
      </c>
      <c r="G1033" s="906" t="s">
        <v>9660</v>
      </c>
      <c r="H1033" s="1058">
        <v>44697</v>
      </c>
      <c r="I1033" s="907" t="s">
        <v>11296</v>
      </c>
    </row>
    <row r="1034" spans="1:9" s="666" customFormat="1" ht="31.5" customHeight="1" x14ac:dyDescent="0.2">
      <c r="A1034" s="1481" t="s">
        <v>8813</v>
      </c>
      <c r="B1034" s="1482" t="s">
        <v>8814</v>
      </c>
      <c r="C1034" s="1482" t="s">
        <v>44</v>
      </c>
      <c r="D1034" s="834" t="s">
        <v>2281</v>
      </c>
      <c r="E1034" s="1156"/>
      <c r="F1034" s="655" t="s">
        <v>4874</v>
      </c>
      <c r="G1034" s="1488" t="s">
        <v>4507</v>
      </c>
      <c r="H1034" s="1489">
        <v>44055</v>
      </c>
      <c r="I1034" s="1949" t="s">
        <v>11296</v>
      </c>
    </row>
    <row r="1035" spans="1:9" s="666" customFormat="1" ht="31.5" customHeight="1" x14ac:dyDescent="0.2">
      <c r="A1035" s="1578" t="s">
        <v>10704</v>
      </c>
      <c r="B1035" s="1558" t="s">
        <v>10705</v>
      </c>
      <c r="C1035" s="1201" t="s">
        <v>44</v>
      </c>
      <c r="D1035" s="1174" t="s">
        <v>2281</v>
      </c>
      <c r="E1035" s="1536"/>
      <c r="F1035" s="655" t="s">
        <v>4874</v>
      </c>
      <c r="G1035" s="1559" t="s">
        <v>10706</v>
      </c>
      <c r="H1035" s="1560">
        <v>44889</v>
      </c>
      <c r="I1035" s="1957" t="s">
        <v>11296</v>
      </c>
    </row>
    <row r="1036" spans="1:9" s="666" customFormat="1" ht="31.5" customHeight="1" x14ac:dyDescent="0.2">
      <c r="A1036" s="682" t="s">
        <v>10153</v>
      </c>
      <c r="B1036" s="865" t="s">
        <v>10154</v>
      </c>
      <c r="C1036" s="1142" t="s">
        <v>2468</v>
      </c>
      <c r="D1036" s="837" t="s">
        <v>2225</v>
      </c>
      <c r="E1036" s="1165"/>
      <c r="F1036" s="655" t="s">
        <v>4874</v>
      </c>
      <c r="G1036" s="906" t="s">
        <v>10172</v>
      </c>
      <c r="H1036" s="1058">
        <v>44812</v>
      </c>
      <c r="I1036" s="907" t="s">
        <v>11296</v>
      </c>
    </row>
    <row r="1037" spans="1:9" s="666" customFormat="1" ht="31.5" customHeight="1" thickBot="1" x14ac:dyDescent="0.25">
      <c r="A1037" s="1481" t="s">
        <v>8837</v>
      </c>
      <c r="B1037" s="1482" t="s">
        <v>8838</v>
      </c>
      <c r="C1037" s="1676" t="s">
        <v>2468</v>
      </c>
      <c r="D1037" s="923" t="s">
        <v>2263</v>
      </c>
      <c r="E1037" s="1245"/>
      <c r="F1037" s="655" t="s">
        <v>4874</v>
      </c>
      <c r="G1037" s="922" t="s">
        <v>3886</v>
      </c>
      <c r="H1037" s="1021">
        <v>41649</v>
      </c>
      <c r="I1037" s="902" t="s">
        <v>11296</v>
      </c>
    </row>
    <row r="1038" spans="1:9" s="666" customFormat="1" ht="31.5" customHeight="1" x14ac:dyDescent="0.2">
      <c r="A1038" s="1680" t="s">
        <v>8787</v>
      </c>
      <c r="B1038" s="1240" t="s">
        <v>8788</v>
      </c>
      <c r="C1038" s="1142" t="s">
        <v>2468</v>
      </c>
      <c r="D1038" s="837" t="s">
        <v>2225</v>
      </c>
      <c r="E1038" s="1139" t="s">
        <v>4847</v>
      </c>
      <c r="F1038" s="934" t="s">
        <v>9822</v>
      </c>
      <c r="G1038" s="1687" t="s">
        <v>10167</v>
      </c>
      <c r="H1038" s="1688">
        <v>44812</v>
      </c>
      <c r="I1038" s="1968" t="s">
        <v>11296</v>
      </c>
    </row>
    <row r="1039" spans="1:9" s="666" customFormat="1" ht="31.5" customHeight="1" x14ac:dyDescent="0.2">
      <c r="A1039" s="1481" t="s">
        <v>8827</v>
      </c>
      <c r="B1039" s="1138" t="s">
        <v>8828</v>
      </c>
      <c r="C1039" s="1138" t="s">
        <v>44</v>
      </c>
      <c r="D1039" s="834" t="s">
        <v>2281</v>
      </c>
      <c r="E1039" s="1156"/>
      <c r="F1039" s="655" t="s">
        <v>9822</v>
      </c>
      <c r="G1039" s="1488" t="s">
        <v>4772</v>
      </c>
      <c r="H1039" s="1489">
        <v>44138</v>
      </c>
      <c r="I1039" s="1949" t="s">
        <v>11296</v>
      </c>
    </row>
    <row r="1040" spans="1:9" s="666" customFormat="1" ht="31.5" customHeight="1" x14ac:dyDescent="0.2">
      <c r="A1040" s="1481" t="s">
        <v>9285</v>
      </c>
      <c r="B1040" s="1482" t="s">
        <v>9286</v>
      </c>
      <c r="C1040" s="1482" t="s">
        <v>2468</v>
      </c>
      <c r="D1040" s="834" t="s">
        <v>2225</v>
      </c>
      <c r="E1040" s="1156"/>
      <c r="F1040" s="655" t="s">
        <v>9822</v>
      </c>
      <c r="G1040" s="1488" t="s">
        <v>9287</v>
      </c>
      <c r="H1040" s="1489">
        <v>44504</v>
      </c>
      <c r="I1040" s="1949" t="s">
        <v>11296</v>
      </c>
    </row>
    <row r="1041" spans="1:9" s="666" customFormat="1" ht="31.5" customHeight="1" x14ac:dyDescent="0.2">
      <c r="A1041" s="1481" t="s">
        <v>9282</v>
      </c>
      <c r="B1041" s="1138" t="s">
        <v>9283</v>
      </c>
      <c r="C1041" s="1138" t="s">
        <v>2468</v>
      </c>
      <c r="D1041" s="834" t="s">
        <v>2225</v>
      </c>
      <c r="E1041" s="1156"/>
      <c r="F1041" s="655" t="s">
        <v>9822</v>
      </c>
      <c r="G1041" s="1488" t="s">
        <v>9284</v>
      </c>
      <c r="H1041" s="1489">
        <v>44504</v>
      </c>
      <c r="I1041" s="1949" t="s">
        <v>11296</v>
      </c>
    </row>
    <row r="1042" spans="1:9" s="666" customFormat="1" ht="31.5" customHeight="1" x14ac:dyDescent="0.2">
      <c r="A1042" s="682" t="s">
        <v>9591</v>
      </c>
      <c r="B1042" s="1138" t="s">
        <v>9592</v>
      </c>
      <c r="C1042" s="1482" t="s">
        <v>2468</v>
      </c>
      <c r="D1042" s="834" t="s">
        <v>2225</v>
      </c>
      <c r="E1042" s="1156"/>
      <c r="F1042" s="655" t="s">
        <v>9822</v>
      </c>
      <c r="G1042" s="906" t="s">
        <v>10168</v>
      </c>
      <c r="H1042" s="1058">
        <v>44812</v>
      </c>
      <c r="I1042" s="907" t="s">
        <v>11296</v>
      </c>
    </row>
    <row r="1043" spans="1:9" s="666" customFormat="1" ht="31.5" customHeight="1" x14ac:dyDescent="0.2">
      <c r="A1043" s="1481" t="s">
        <v>9293</v>
      </c>
      <c r="B1043" s="1138" t="s">
        <v>9294</v>
      </c>
      <c r="C1043" s="1138" t="s">
        <v>44</v>
      </c>
      <c r="D1043" s="834" t="s">
        <v>2281</v>
      </c>
      <c r="E1043" s="1156"/>
      <c r="F1043" s="655" t="s">
        <v>9822</v>
      </c>
      <c r="G1043" s="1488" t="s">
        <v>9295</v>
      </c>
      <c r="H1043" s="1489">
        <v>44462</v>
      </c>
      <c r="I1043" s="1949" t="s">
        <v>11296</v>
      </c>
    </row>
    <row r="1044" spans="1:9" s="666" customFormat="1" ht="31.5" customHeight="1" x14ac:dyDescent="0.2">
      <c r="A1044" s="688" t="s">
        <v>9574</v>
      </c>
      <c r="B1044" s="1138" t="s">
        <v>9575</v>
      </c>
      <c r="C1044" s="1138" t="s">
        <v>44</v>
      </c>
      <c r="D1044" s="1156" t="s">
        <v>2281</v>
      </c>
      <c r="E1044" s="1156"/>
      <c r="F1044" s="655" t="s">
        <v>9822</v>
      </c>
      <c r="G1044" s="877" t="s">
        <v>9650</v>
      </c>
      <c r="H1044" s="963">
        <v>44669</v>
      </c>
      <c r="I1044" s="878" t="s">
        <v>11296</v>
      </c>
    </row>
    <row r="1045" spans="1:9" s="666" customFormat="1" ht="31.5" customHeight="1" x14ac:dyDescent="0.2">
      <c r="A1045" s="1578" t="s">
        <v>11042</v>
      </c>
      <c r="B1045" s="1579" t="s">
        <v>11043</v>
      </c>
      <c r="C1045" s="1486" t="s">
        <v>2468</v>
      </c>
      <c r="D1045" s="1529" t="s">
        <v>2225</v>
      </c>
      <c r="E1045" s="1213"/>
      <c r="F1045" s="655" t="s">
        <v>9822</v>
      </c>
      <c r="G1045" s="884" t="s">
        <v>11044</v>
      </c>
      <c r="H1045" s="1099">
        <v>45001</v>
      </c>
      <c r="I1045" s="885" t="s">
        <v>11296</v>
      </c>
    </row>
    <row r="1046" spans="1:9" s="666" customFormat="1" ht="31.5" customHeight="1" x14ac:dyDescent="0.2">
      <c r="A1046" s="688" t="s">
        <v>10185</v>
      </c>
      <c r="B1046" s="846" t="s">
        <v>10186</v>
      </c>
      <c r="C1046" s="1142" t="s">
        <v>2468</v>
      </c>
      <c r="D1046" s="837" t="s">
        <v>2225</v>
      </c>
      <c r="E1046" s="1156"/>
      <c r="F1046" s="846" t="s">
        <v>9822</v>
      </c>
      <c r="G1046" s="877" t="s">
        <v>10321</v>
      </c>
      <c r="H1046" s="963">
        <v>44812</v>
      </c>
      <c r="I1046" s="878" t="s">
        <v>11296</v>
      </c>
    </row>
    <row r="1047" spans="1:9" s="666" customFormat="1" ht="31.5" customHeight="1" x14ac:dyDescent="0.2">
      <c r="A1047" s="688" t="s">
        <v>10187</v>
      </c>
      <c r="B1047" s="846" t="s">
        <v>10188</v>
      </c>
      <c r="C1047" s="1142" t="s">
        <v>2468</v>
      </c>
      <c r="D1047" s="837" t="s">
        <v>2225</v>
      </c>
      <c r="E1047" s="1156"/>
      <c r="F1047" s="846" t="s">
        <v>9822</v>
      </c>
      <c r="G1047" s="877" t="s">
        <v>10322</v>
      </c>
      <c r="H1047" s="963">
        <v>44812</v>
      </c>
      <c r="I1047" s="878" t="s">
        <v>11296</v>
      </c>
    </row>
    <row r="1048" spans="1:9" s="666" customFormat="1" ht="31.5" customHeight="1" x14ac:dyDescent="0.2">
      <c r="A1048" s="733" t="s">
        <v>10155</v>
      </c>
      <c r="B1048" s="924" t="s">
        <v>11045</v>
      </c>
      <c r="C1048" s="1145" t="s">
        <v>44</v>
      </c>
      <c r="D1048" s="1194" t="s">
        <v>2281</v>
      </c>
      <c r="E1048" s="1194"/>
      <c r="F1048" s="846" t="s">
        <v>9822</v>
      </c>
      <c r="G1048" s="925" t="s">
        <v>10173</v>
      </c>
      <c r="H1048" s="1016">
        <v>44812</v>
      </c>
      <c r="I1048" s="926" t="s">
        <v>11296</v>
      </c>
    </row>
    <row r="1049" spans="1:9" s="666" customFormat="1" ht="31.5" customHeight="1" x14ac:dyDescent="0.2">
      <c r="A1049" s="688" t="s">
        <v>10189</v>
      </c>
      <c r="B1049" s="846" t="s">
        <v>10190</v>
      </c>
      <c r="C1049" s="1138" t="s">
        <v>44</v>
      </c>
      <c r="D1049" s="1156" t="s">
        <v>2281</v>
      </c>
      <c r="E1049" s="1156"/>
      <c r="F1049" s="846" t="s">
        <v>9822</v>
      </c>
      <c r="G1049" s="877" t="s">
        <v>10323</v>
      </c>
      <c r="H1049" s="963">
        <v>44812</v>
      </c>
      <c r="I1049" s="878" t="s">
        <v>11296</v>
      </c>
    </row>
    <row r="1050" spans="1:9" s="666" customFormat="1" ht="31.5" customHeight="1" x14ac:dyDescent="0.2">
      <c r="A1050" s="688" t="s">
        <v>10191</v>
      </c>
      <c r="B1050" s="846" t="s">
        <v>10192</v>
      </c>
      <c r="C1050" s="1138" t="s">
        <v>44</v>
      </c>
      <c r="D1050" s="1156" t="s">
        <v>2281</v>
      </c>
      <c r="E1050" s="1156"/>
      <c r="F1050" s="846" t="s">
        <v>9822</v>
      </c>
      <c r="G1050" s="877" t="s">
        <v>10324</v>
      </c>
      <c r="H1050" s="963">
        <v>44812</v>
      </c>
      <c r="I1050" s="878" t="s">
        <v>11296</v>
      </c>
    </row>
    <row r="1051" spans="1:9" s="666" customFormat="1" ht="31.5" customHeight="1" x14ac:dyDescent="0.2">
      <c r="A1051" s="688" t="s">
        <v>10195</v>
      </c>
      <c r="B1051" s="655" t="s">
        <v>10196</v>
      </c>
      <c r="C1051" s="1482" t="s">
        <v>44</v>
      </c>
      <c r="D1051" s="1484" t="s">
        <v>2281</v>
      </c>
      <c r="E1051" s="1484"/>
      <c r="F1051" s="846" t="s">
        <v>9822</v>
      </c>
      <c r="G1051" s="877" t="s">
        <v>10326</v>
      </c>
      <c r="H1051" s="963">
        <v>44812</v>
      </c>
      <c r="I1051" s="878" t="s">
        <v>11296</v>
      </c>
    </row>
    <row r="1052" spans="1:9" s="666" customFormat="1" ht="31.5" customHeight="1" x14ac:dyDescent="0.2">
      <c r="A1052" s="1481" t="s">
        <v>8463</v>
      </c>
      <c r="B1052" s="1482" t="s">
        <v>10116</v>
      </c>
      <c r="C1052" s="1138" t="s">
        <v>44</v>
      </c>
      <c r="D1052" s="1156" t="s">
        <v>2281</v>
      </c>
      <c r="E1052" s="1156"/>
      <c r="F1052" s="846" t="s">
        <v>9822</v>
      </c>
      <c r="G1052" s="1488" t="s">
        <v>4876</v>
      </c>
      <c r="H1052" s="1489">
        <v>44388</v>
      </c>
      <c r="I1052" s="1949" t="s">
        <v>11296</v>
      </c>
    </row>
    <row r="1053" spans="1:9" s="666" customFormat="1" ht="31.5" customHeight="1" x14ac:dyDescent="0.2">
      <c r="A1053" s="1481" t="s">
        <v>8811</v>
      </c>
      <c r="B1053" s="1482" t="s">
        <v>8812</v>
      </c>
      <c r="C1053" s="1482" t="s">
        <v>44</v>
      </c>
      <c r="D1053" s="834" t="s">
        <v>2281</v>
      </c>
      <c r="E1053" s="1156"/>
      <c r="F1053" s="846" t="s">
        <v>9822</v>
      </c>
      <c r="G1053" s="1488" t="s">
        <v>4506</v>
      </c>
      <c r="H1053" s="1489">
        <v>44046</v>
      </c>
      <c r="I1053" s="1949" t="s">
        <v>11296</v>
      </c>
    </row>
    <row r="1054" spans="1:9" s="666" customFormat="1" ht="31.5" customHeight="1" x14ac:dyDescent="0.2">
      <c r="A1054" s="1481" t="s">
        <v>8801</v>
      </c>
      <c r="B1054" s="1482" t="s">
        <v>8802</v>
      </c>
      <c r="C1054" s="1138" t="s">
        <v>44</v>
      </c>
      <c r="D1054" s="834" t="s">
        <v>2281</v>
      </c>
      <c r="E1054" s="1156"/>
      <c r="F1054" s="846" t="s">
        <v>9822</v>
      </c>
      <c r="G1054" s="1488" t="s">
        <v>4568</v>
      </c>
      <c r="H1054" s="1489">
        <v>44075</v>
      </c>
      <c r="I1054" s="1949" t="s">
        <v>11296</v>
      </c>
    </row>
    <row r="1055" spans="1:9" s="666" customFormat="1" ht="31.5" customHeight="1" x14ac:dyDescent="0.2">
      <c r="A1055" s="688" t="s">
        <v>8805</v>
      </c>
      <c r="B1055" s="655" t="s">
        <v>8806</v>
      </c>
      <c r="C1055" s="1486" t="s">
        <v>2468</v>
      </c>
      <c r="D1055" s="684" t="s">
        <v>2225</v>
      </c>
      <c r="E1055" s="1484"/>
      <c r="F1055" s="655" t="s">
        <v>9822</v>
      </c>
      <c r="G1055" s="877" t="s">
        <v>4535</v>
      </c>
      <c r="H1055" s="963">
        <v>44047</v>
      </c>
      <c r="I1055" s="878" t="s">
        <v>11296</v>
      </c>
    </row>
    <row r="1056" spans="1:9" s="666" customFormat="1" ht="31.5" customHeight="1" x14ac:dyDescent="0.2">
      <c r="A1056" s="1481" t="s">
        <v>8815</v>
      </c>
      <c r="B1056" s="1482" t="s">
        <v>8816</v>
      </c>
      <c r="C1056" s="1482" t="s">
        <v>44</v>
      </c>
      <c r="D1056" s="834" t="s">
        <v>2281</v>
      </c>
      <c r="E1056" s="1156"/>
      <c r="F1056" s="846" t="s">
        <v>9822</v>
      </c>
      <c r="G1056" s="1488" t="s">
        <v>3350</v>
      </c>
      <c r="H1056" s="1489">
        <v>41612</v>
      </c>
      <c r="I1056" s="1949" t="s">
        <v>11296</v>
      </c>
    </row>
    <row r="1057" spans="1:9" s="666" customFormat="1" ht="31.5" customHeight="1" x14ac:dyDescent="0.2">
      <c r="A1057" s="1481" t="s">
        <v>8825</v>
      </c>
      <c r="B1057" s="1482" t="s">
        <v>8826</v>
      </c>
      <c r="C1057" s="1482" t="s">
        <v>44</v>
      </c>
      <c r="D1057" s="1529" t="s">
        <v>2311</v>
      </c>
      <c r="E1057" s="1530"/>
      <c r="F1057" s="846" t="s">
        <v>9822</v>
      </c>
      <c r="G1057" s="1488" t="s">
        <v>3349</v>
      </c>
      <c r="H1057" s="1489">
        <v>41612</v>
      </c>
      <c r="I1057" s="1949" t="s">
        <v>11296</v>
      </c>
    </row>
    <row r="1058" spans="1:9" s="666" customFormat="1" ht="31.5" customHeight="1" x14ac:dyDescent="0.2">
      <c r="A1058" s="1481" t="s">
        <v>8799</v>
      </c>
      <c r="B1058" s="1482" t="s">
        <v>8800</v>
      </c>
      <c r="C1058" s="1482" t="s">
        <v>44</v>
      </c>
      <c r="D1058" s="1530" t="s">
        <v>9414</v>
      </c>
      <c r="E1058" s="1156"/>
      <c r="F1058" s="846" t="s">
        <v>9822</v>
      </c>
      <c r="G1058" s="1488" t="s">
        <v>3881</v>
      </c>
      <c r="H1058" s="1489">
        <v>41649</v>
      </c>
      <c r="I1058" s="1949" t="s">
        <v>11296</v>
      </c>
    </row>
    <row r="1059" spans="1:9" s="666" customFormat="1" ht="31.5" customHeight="1" x14ac:dyDescent="0.2">
      <c r="A1059" s="1481" t="s">
        <v>8831</v>
      </c>
      <c r="B1059" s="1482" t="s">
        <v>8832</v>
      </c>
      <c r="C1059" s="1482" t="s">
        <v>44</v>
      </c>
      <c r="D1059" s="1529" t="s">
        <v>2281</v>
      </c>
      <c r="E1059" s="1530"/>
      <c r="F1059" s="655" t="s">
        <v>9822</v>
      </c>
      <c r="G1059" s="1488" t="s">
        <v>3352</v>
      </c>
      <c r="H1059" s="1489">
        <v>42073</v>
      </c>
      <c r="I1059" s="1949" t="s">
        <v>11296</v>
      </c>
    </row>
    <row r="1060" spans="1:9" s="666" customFormat="1" ht="31.5" customHeight="1" thickBot="1" x14ac:dyDescent="0.25">
      <c r="A1060" s="1675" t="s">
        <v>8797</v>
      </c>
      <c r="B1060" s="1676" t="s">
        <v>8798</v>
      </c>
      <c r="C1060" s="1246" t="s">
        <v>2468</v>
      </c>
      <c r="D1060" s="918" t="s">
        <v>2225</v>
      </c>
      <c r="E1060" s="1244"/>
      <c r="F1060" s="771" t="s">
        <v>9822</v>
      </c>
      <c r="G1060" s="1678" t="s">
        <v>4746</v>
      </c>
      <c r="H1060" s="1679">
        <v>44291</v>
      </c>
      <c r="I1060" s="1967" t="s">
        <v>11296</v>
      </c>
    </row>
    <row r="1061" spans="1:9" s="666" customFormat="1" ht="31.5" customHeight="1" x14ac:dyDescent="0.2">
      <c r="A1061" s="1481" t="s">
        <v>8809</v>
      </c>
      <c r="B1061" s="1482" t="s">
        <v>8810</v>
      </c>
      <c r="C1061" s="1482" t="s">
        <v>2468</v>
      </c>
      <c r="D1061" s="834" t="s">
        <v>2225</v>
      </c>
      <c r="E1061" s="1484" t="s">
        <v>8792</v>
      </c>
      <c r="F1061" s="865" t="s">
        <v>9823</v>
      </c>
      <c r="G1061" s="1488" t="s">
        <v>4505</v>
      </c>
      <c r="H1061" s="1489">
        <v>44046</v>
      </c>
      <c r="I1061" s="1949" t="s">
        <v>11296</v>
      </c>
    </row>
    <row r="1062" spans="1:9" s="666" customFormat="1" ht="31.5" customHeight="1" x14ac:dyDescent="0.2">
      <c r="A1062" s="1481" t="s">
        <v>8819</v>
      </c>
      <c r="B1062" s="1482" t="s">
        <v>8820</v>
      </c>
      <c r="C1062" s="1482" t="s">
        <v>2468</v>
      </c>
      <c r="D1062" s="1529" t="s">
        <v>2225</v>
      </c>
      <c r="E1062" s="1530"/>
      <c r="F1062" s="655" t="s">
        <v>9823</v>
      </c>
      <c r="G1062" s="1488" t="s">
        <v>3359</v>
      </c>
      <c r="H1062" s="1489">
        <v>39188</v>
      </c>
      <c r="I1062" s="1949" t="s">
        <v>11296</v>
      </c>
    </row>
    <row r="1063" spans="1:9" s="666" customFormat="1" ht="31.5" customHeight="1" x14ac:dyDescent="0.2">
      <c r="A1063" s="1481" t="s">
        <v>9288</v>
      </c>
      <c r="B1063" s="1482" t="s">
        <v>9289</v>
      </c>
      <c r="C1063" s="1482" t="s">
        <v>2468</v>
      </c>
      <c r="D1063" s="1529" t="s">
        <v>2225</v>
      </c>
      <c r="E1063" s="1156"/>
      <c r="F1063" s="655" t="s">
        <v>9823</v>
      </c>
      <c r="G1063" s="1488" t="s">
        <v>10707</v>
      </c>
      <c r="H1063" s="1489">
        <v>44889</v>
      </c>
      <c r="I1063" s="1949" t="s">
        <v>11296</v>
      </c>
    </row>
    <row r="1064" spans="1:9" s="666" customFormat="1" ht="31.5" customHeight="1" x14ac:dyDescent="0.2">
      <c r="A1064" s="1481" t="s">
        <v>8682</v>
      </c>
      <c r="B1064" s="1611" t="s">
        <v>8683</v>
      </c>
      <c r="C1064" s="1207" t="s">
        <v>44</v>
      </c>
      <c r="D1064" s="834" t="s">
        <v>2281</v>
      </c>
      <c r="E1064" s="1156"/>
      <c r="F1064" s="655" t="s">
        <v>9823</v>
      </c>
      <c r="G1064" s="922" t="s">
        <v>9140</v>
      </c>
      <c r="H1064" s="1021">
        <v>44384</v>
      </c>
      <c r="I1064" s="902" t="s">
        <v>11296</v>
      </c>
    </row>
    <row r="1065" spans="1:9" s="666" customFormat="1" ht="31.5" customHeight="1" x14ac:dyDescent="0.2">
      <c r="A1065" s="1481" t="s">
        <v>9324</v>
      </c>
      <c r="B1065" s="1611" t="s">
        <v>8681</v>
      </c>
      <c r="C1065" s="1207" t="s">
        <v>44</v>
      </c>
      <c r="D1065" s="834" t="s">
        <v>2281</v>
      </c>
      <c r="E1065" s="1156"/>
      <c r="F1065" s="655" t="s">
        <v>9823</v>
      </c>
      <c r="G1065" s="922" t="s">
        <v>9139</v>
      </c>
      <c r="H1065" s="1021">
        <v>44384</v>
      </c>
      <c r="I1065" s="902" t="s">
        <v>11297</v>
      </c>
    </row>
    <row r="1066" spans="1:9" s="666" customFormat="1" ht="31.5" customHeight="1" x14ac:dyDescent="0.2">
      <c r="A1066" s="1481" t="s">
        <v>9290</v>
      </c>
      <c r="B1066" s="1482" t="s">
        <v>9291</v>
      </c>
      <c r="C1066" s="1138" t="s">
        <v>44</v>
      </c>
      <c r="D1066" s="834" t="s">
        <v>2281</v>
      </c>
      <c r="E1066" s="1156"/>
      <c r="F1066" s="655" t="s">
        <v>9823</v>
      </c>
      <c r="G1066" s="1488" t="s">
        <v>9292</v>
      </c>
      <c r="H1066" s="1489">
        <v>44466</v>
      </c>
      <c r="I1066" s="1949" t="s">
        <v>11296</v>
      </c>
    </row>
    <row r="1067" spans="1:9" s="666" customFormat="1" ht="31.5" customHeight="1" x14ac:dyDescent="0.2">
      <c r="A1067" s="1481" t="s">
        <v>11292</v>
      </c>
      <c r="B1067" s="1482" t="s">
        <v>9571</v>
      </c>
      <c r="C1067" s="1482" t="s">
        <v>2468</v>
      </c>
      <c r="D1067" s="1247" t="s">
        <v>2225</v>
      </c>
      <c r="E1067" s="1530"/>
      <c r="F1067" s="655" t="s">
        <v>9823</v>
      </c>
      <c r="G1067" s="877" t="s">
        <v>9648</v>
      </c>
      <c r="H1067" s="963">
        <v>44669</v>
      </c>
      <c r="I1067" s="878" t="s">
        <v>11296</v>
      </c>
    </row>
    <row r="1068" spans="1:9" s="666" customFormat="1" ht="31.5" customHeight="1" x14ac:dyDescent="0.2">
      <c r="A1068" s="1481" t="s">
        <v>8803</v>
      </c>
      <c r="B1068" s="1482" t="s">
        <v>8804</v>
      </c>
      <c r="C1068" s="1138" t="s">
        <v>44</v>
      </c>
      <c r="D1068" s="834" t="s">
        <v>2281</v>
      </c>
      <c r="E1068" s="1156"/>
      <c r="F1068" s="846" t="s">
        <v>9823</v>
      </c>
      <c r="G1068" s="1488" t="s">
        <v>9142</v>
      </c>
      <c r="H1068" s="1489">
        <v>44323</v>
      </c>
      <c r="I1068" s="1949" t="s">
        <v>11296</v>
      </c>
    </row>
    <row r="1069" spans="1:9" s="666" customFormat="1" ht="31.5" customHeight="1" x14ac:dyDescent="0.2">
      <c r="A1069" s="1481" t="s">
        <v>9198</v>
      </c>
      <c r="B1069" s="1482" t="s">
        <v>9199</v>
      </c>
      <c r="C1069" s="1138" t="s">
        <v>44</v>
      </c>
      <c r="D1069" s="834" t="s">
        <v>2281</v>
      </c>
      <c r="E1069" s="1156"/>
      <c r="F1069" s="846" t="s">
        <v>9823</v>
      </c>
      <c r="G1069" s="1488" t="s">
        <v>9217</v>
      </c>
      <c r="H1069" s="1489">
        <v>44447</v>
      </c>
      <c r="I1069" s="1949" t="s">
        <v>11296</v>
      </c>
    </row>
    <row r="1070" spans="1:9" s="666" customFormat="1" ht="31.5" customHeight="1" x14ac:dyDescent="0.2">
      <c r="A1070" s="1481" t="s">
        <v>8461</v>
      </c>
      <c r="B1070" s="1482" t="s">
        <v>8462</v>
      </c>
      <c r="C1070" s="1138" t="s">
        <v>44</v>
      </c>
      <c r="D1070" s="1156" t="s">
        <v>2281</v>
      </c>
      <c r="E1070" s="1156"/>
      <c r="F1070" s="846" t="s">
        <v>9823</v>
      </c>
      <c r="G1070" s="1488" t="s">
        <v>4771</v>
      </c>
      <c r="H1070" s="1489">
        <v>44291</v>
      </c>
      <c r="I1070" s="1949" t="s">
        <v>11296</v>
      </c>
    </row>
    <row r="1071" spans="1:9" s="666" customFormat="1" ht="31.5" customHeight="1" x14ac:dyDescent="0.2">
      <c r="A1071" s="1485" t="s">
        <v>9572</v>
      </c>
      <c r="B1071" s="1486" t="s">
        <v>9573</v>
      </c>
      <c r="C1071" s="1482" t="s">
        <v>2468</v>
      </c>
      <c r="D1071" s="1247" t="s">
        <v>2225</v>
      </c>
      <c r="E1071" s="1530"/>
      <c r="F1071" s="846" t="s">
        <v>9823</v>
      </c>
      <c r="G1071" s="906" t="s">
        <v>9649</v>
      </c>
      <c r="H1071" s="1058">
        <v>44669</v>
      </c>
      <c r="I1071" s="907" t="s">
        <v>11296</v>
      </c>
    </row>
    <row r="1072" spans="1:9" s="666" customFormat="1" ht="31.5" customHeight="1" x14ac:dyDescent="0.2">
      <c r="A1072" s="1481" t="s">
        <v>8807</v>
      </c>
      <c r="B1072" s="1482" t="s">
        <v>8808</v>
      </c>
      <c r="C1072" s="1482" t="s">
        <v>2468</v>
      </c>
      <c r="D1072" s="834" t="s">
        <v>2225</v>
      </c>
      <c r="E1072" s="1156"/>
      <c r="F1072" s="655" t="s">
        <v>9823</v>
      </c>
      <c r="G1072" s="1488" t="s">
        <v>4503</v>
      </c>
      <c r="H1072" s="1489">
        <v>44046</v>
      </c>
      <c r="I1072" s="1949" t="s">
        <v>11296</v>
      </c>
    </row>
    <row r="1073" spans="1:9" s="666" customFormat="1" ht="31.5" customHeight="1" x14ac:dyDescent="0.2">
      <c r="A1073" s="1485" t="s">
        <v>8823</v>
      </c>
      <c r="B1073" s="1486" t="s">
        <v>8824</v>
      </c>
      <c r="C1073" s="1142" t="s">
        <v>44</v>
      </c>
      <c r="D1073" s="837" t="s">
        <v>2281</v>
      </c>
      <c r="E1073" s="1142"/>
      <c r="F1073" s="865" t="s">
        <v>9823</v>
      </c>
      <c r="G1073" s="1490" t="s">
        <v>2453</v>
      </c>
      <c r="H1073" s="1491">
        <v>42158</v>
      </c>
      <c r="I1073" s="1950" t="s">
        <v>11296</v>
      </c>
    </row>
    <row r="1074" spans="1:9" s="666" customFormat="1" ht="31.5" customHeight="1" x14ac:dyDescent="0.2">
      <c r="A1074" s="1481" t="s">
        <v>8829</v>
      </c>
      <c r="B1074" s="1482" t="s">
        <v>8830</v>
      </c>
      <c r="C1074" s="1482" t="s">
        <v>2468</v>
      </c>
      <c r="D1074" s="834" t="s">
        <v>2225</v>
      </c>
      <c r="E1074" s="1156"/>
      <c r="F1074" s="655" t="s">
        <v>9823</v>
      </c>
      <c r="G1074" s="1488" t="s">
        <v>9913</v>
      </c>
      <c r="H1074" s="1489">
        <v>39353</v>
      </c>
      <c r="I1074" s="1949" t="s">
        <v>11296</v>
      </c>
    </row>
    <row r="1075" spans="1:9" s="666" customFormat="1" ht="31.5" customHeight="1" x14ac:dyDescent="0.2">
      <c r="A1075" s="1584" t="s">
        <v>8833</v>
      </c>
      <c r="B1075" s="1660" t="s">
        <v>8834</v>
      </c>
      <c r="C1075" s="1660" t="s">
        <v>44</v>
      </c>
      <c r="D1075" s="661" t="s">
        <v>2173</v>
      </c>
      <c r="E1075" s="1484"/>
      <c r="F1075" s="655" t="s">
        <v>9823</v>
      </c>
      <c r="G1075" s="690" t="s">
        <v>3345</v>
      </c>
      <c r="H1075" s="663">
        <v>41649</v>
      </c>
      <c r="I1075" s="691" t="s">
        <v>11296</v>
      </c>
    </row>
    <row r="1076" spans="1:9" s="666" customFormat="1" ht="31.5" customHeight="1" x14ac:dyDescent="0.2">
      <c r="A1076" s="1481" t="s">
        <v>8793</v>
      </c>
      <c r="B1076" s="1482" t="s">
        <v>8794</v>
      </c>
      <c r="C1076" s="1482" t="s">
        <v>2468</v>
      </c>
      <c r="D1076" s="834" t="s">
        <v>2225</v>
      </c>
      <c r="E1076" s="1156"/>
      <c r="F1076" s="655" t="s">
        <v>9823</v>
      </c>
      <c r="G1076" s="1488" t="s">
        <v>3360</v>
      </c>
      <c r="H1076" s="1489">
        <v>39217</v>
      </c>
      <c r="I1076" s="1949" t="s">
        <v>11296</v>
      </c>
    </row>
    <row r="1077" spans="1:9" s="666" customFormat="1" ht="31.5" customHeight="1" thickBot="1" x14ac:dyDescent="0.25">
      <c r="A1077" s="1675" t="s">
        <v>8835</v>
      </c>
      <c r="B1077" s="1676" t="s">
        <v>8836</v>
      </c>
      <c r="C1077" s="1676" t="s">
        <v>2468</v>
      </c>
      <c r="D1077" s="918" t="s">
        <v>2225</v>
      </c>
      <c r="E1077" s="918"/>
      <c r="F1077" s="771" t="s">
        <v>9823</v>
      </c>
      <c r="G1077" s="1678" t="s">
        <v>3358</v>
      </c>
      <c r="H1077" s="1679">
        <v>39272</v>
      </c>
      <c r="I1077" s="1967" t="s">
        <v>11296</v>
      </c>
    </row>
    <row r="1078" spans="1:9" s="666" customFormat="1" ht="31.5" customHeight="1" x14ac:dyDescent="0.2">
      <c r="A1078" s="1680" t="s">
        <v>8789</v>
      </c>
      <c r="B1078" s="1689" t="s">
        <v>8790</v>
      </c>
      <c r="C1078" s="1240" t="s">
        <v>44</v>
      </c>
      <c r="D1078" s="927" t="s">
        <v>2277</v>
      </c>
      <c r="E1078" s="1241" t="s">
        <v>8791</v>
      </c>
      <c r="F1078" s="934" t="s">
        <v>9824</v>
      </c>
      <c r="G1078" s="936" t="s">
        <v>3840</v>
      </c>
      <c r="H1078" s="1389">
        <v>32898</v>
      </c>
      <c r="I1078" s="937" t="s">
        <v>11296</v>
      </c>
    </row>
    <row r="1079" spans="1:9" s="666" customFormat="1" ht="31.5" customHeight="1" thickBot="1" x14ac:dyDescent="0.25">
      <c r="A1079" s="1675" t="s">
        <v>8821</v>
      </c>
      <c r="B1079" s="1676" t="s">
        <v>8822</v>
      </c>
      <c r="C1079" s="1676" t="s">
        <v>2468</v>
      </c>
      <c r="D1079" s="1690" t="s">
        <v>2225</v>
      </c>
      <c r="E1079" s="1691"/>
      <c r="F1079" s="771" t="s">
        <v>9824</v>
      </c>
      <c r="G1079" s="1678" t="s">
        <v>3891</v>
      </c>
      <c r="H1079" s="1679">
        <v>39294</v>
      </c>
      <c r="I1079" s="1967" t="s">
        <v>11296</v>
      </c>
    </row>
    <row r="1080" spans="1:9" s="666" customFormat="1" ht="31.5" customHeight="1" thickTop="1" x14ac:dyDescent="0.2">
      <c r="A1080" s="1501" t="s">
        <v>8436</v>
      </c>
      <c r="B1080" s="1571" t="s">
        <v>8437</v>
      </c>
      <c r="C1080" s="1148" t="s">
        <v>9413</v>
      </c>
      <c r="D1080" s="1155" t="s">
        <v>9413</v>
      </c>
      <c r="E1080" s="1149" t="s">
        <v>4834</v>
      </c>
      <c r="F1080" s="942" t="s">
        <v>4870</v>
      </c>
      <c r="G1080" s="1508" t="s">
        <v>10569</v>
      </c>
      <c r="H1080" s="1509">
        <v>44929</v>
      </c>
      <c r="I1080" s="1953" t="s">
        <v>11296</v>
      </c>
    </row>
    <row r="1081" spans="1:9" s="666" customFormat="1" ht="31.5" customHeight="1" x14ac:dyDescent="0.2">
      <c r="A1081" s="1481" t="s">
        <v>8438</v>
      </c>
      <c r="B1081" s="1482" t="s">
        <v>8439</v>
      </c>
      <c r="C1081" s="1138" t="s">
        <v>9413</v>
      </c>
      <c r="D1081" s="1156" t="s">
        <v>9413</v>
      </c>
      <c r="E1081" s="1141" t="s">
        <v>4835</v>
      </c>
      <c r="F1081" s="857" t="s">
        <v>4870</v>
      </c>
      <c r="G1081" s="1488" t="s">
        <v>10569</v>
      </c>
      <c r="H1081" s="1489">
        <v>44929</v>
      </c>
      <c r="I1081" s="1949" t="s">
        <v>11296</v>
      </c>
    </row>
    <row r="1082" spans="1:9" s="666" customFormat="1" ht="31.5" customHeight="1" x14ac:dyDescent="0.2">
      <c r="A1082" s="1481" t="s">
        <v>8530</v>
      </c>
      <c r="B1082" s="1482" t="s">
        <v>8531</v>
      </c>
      <c r="C1082" s="1138" t="s">
        <v>9413</v>
      </c>
      <c r="D1082" s="1147" t="s">
        <v>9413</v>
      </c>
      <c r="E1082" s="1171" t="s">
        <v>4836</v>
      </c>
      <c r="F1082" s="857" t="s">
        <v>4870</v>
      </c>
      <c r="G1082" s="1058" t="s">
        <v>10608</v>
      </c>
      <c r="H1082" s="1489">
        <v>44936</v>
      </c>
      <c r="I1082" s="1949" t="s">
        <v>11296</v>
      </c>
    </row>
    <row r="1083" spans="1:9" s="666" customFormat="1" ht="31.5" customHeight="1" x14ac:dyDescent="0.2">
      <c r="A1083" s="1485" t="s">
        <v>9750</v>
      </c>
      <c r="B1083" s="1486" t="s">
        <v>9751</v>
      </c>
      <c r="C1083" s="1628"/>
      <c r="D1083" s="1573"/>
      <c r="E1083" s="1692" t="s">
        <v>4837</v>
      </c>
      <c r="F1083" s="856" t="s">
        <v>4870</v>
      </c>
      <c r="G1083" s="1490" t="s">
        <v>10569</v>
      </c>
      <c r="H1083" s="1491">
        <v>44929</v>
      </c>
      <c r="I1083" s="1950" t="s">
        <v>11296</v>
      </c>
    </row>
    <row r="1084" spans="1:9" s="666" customFormat="1" ht="31.5" customHeight="1" x14ac:dyDescent="0.2">
      <c r="A1084" s="1481" t="s">
        <v>8441</v>
      </c>
      <c r="B1084" s="1482" t="s">
        <v>8442</v>
      </c>
      <c r="C1084" s="1138" t="s">
        <v>2468</v>
      </c>
      <c r="D1084" s="1156" t="s">
        <v>2228</v>
      </c>
      <c r="E1084" s="1156" t="s">
        <v>4838</v>
      </c>
      <c r="F1084" s="857" t="s">
        <v>4870</v>
      </c>
      <c r="G1084" s="1488" t="s">
        <v>3819</v>
      </c>
      <c r="H1084" s="1489">
        <v>41612</v>
      </c>
      <c r="I1084" s="1949" t="s">
        <v>11296</v>
      </c>
    </row>
    <row r="1085" spans="1:9" s="666" customFormat="1" ht="31.5" customHeight="1" x14ac:dyDescent="0.2">
      <c r="A1085" s="1519" t="s">
        <v>8443</v>
      </c>
      <c r="B1085" s="1520" t="s">
        <v>8444</v>
      </c>
      <c r="C1085" s="1170" t="s">
        <v>44</v>
      </c>
      <c r="D1085" s="1184" t="s">
        <v>2277</v>
      </c>
      <c r="E1085" s="1184" t="s">
        <v>4839</v>
      </c>
      <c r="F1085" s="858" t="s">
        <v>4870</v>
      </c>
      <c r="G1085" s="1528" t="s">
        <v>4139</v>
      </c>
      <c r="H1085" s="1552">
        <v>39139</v>
      </c>
      <c r="I1085" s="1956" t="s">
        <v>11296</v>
      </c>
    </row>
    <row r="1086" spans="1:9" s="666" customFormat="1" ht="31.5" customHeight="1" thickBot="1" x14ac:dyDescent="0.25">
      <c r="A1086" s="1534" t="s">
        <v>11252</v>
      </c>
      <c r="B1086" s="1693" t="s">
        <v>11253</v>
      </c>
      <c r="C1086" s="1693" t="s">
        <v>44</v>
      </c>
      <c r="D1086" s="750" t="s">
        <v>2277</v>
      </c>
      <c r="E1086" s="1615"/>
      <c r="F1086" s="1008" t="s">
        <v>4870</v>
      </c>
      <c r="G1086" s="1616" t="s">
        <v>11254</v>
      </c>
      <c r="H1086" s="1694">
        <v>45068</v>
      </c>
      <c r="I1086" s="1969" t="s">
        <v>11296</v>
      </c>
    </row>
    <row r="1087" spans="1:9" s="666" customFormat="1" ht="31.5" customHeight="1" thickTop="1" x14ac:dyDescent="0.2">
      <c r="A1087" s="1485" t="s">
        <v>8474</v>
      </c>
      <c r="B1087" s="1486" t="s">
        <v>8475</v>
      </c>
      <c r="C1087" s="1142" t="s">
        <v>2468</v>
      </c>
      <c r="D1087" s="1165" t="s">
        <v>2271</v>
      </c>
      <c r="E1087" s="1165" t="s">
        <v>8476</v>
      </c>
      <c r="F1087" s="865" t="s">
        <v>4871</v>
      </c>
      <c r="G1087" s="686" t="s">
        <v>3845</v>
      </c>
      <c r="H1087" s="692">
        <v>35419</v>
      </c>
      <c r="I1087" s="687" t="s">
        <v>11299</v>
      </c>
    </row>
    <row r="1088" spans="1:9" s="666" customFormat="1" ht="31.5" customHeight="1" x14ac:dyDescent="0.2">
      <c r="A1088" s="1485" t="s">
        <v>10708</v>
      </c>
      <c r="B1088" s="1482" t="s">
        <v>10709</v>
      </c>
      <c r="C1088" s="1138"/>
      <c r="D1088" s="1156"/>
      <c r="E1088" s="1156" t="s">
        <v>10710</v>
      </c>
      <c r="F1088" s="846" t="s">
        <v>4871</v>
      </c>
      <c r="G1088" s="906" t="s">
        <v>10569</v>
      </c>
      <c r="H1088" s="1058">
        <v>44929</v>
      </c>
      <c r="I1088" s="907" t="s">
        <v>11296</v>
      </c>
    </row>
    <row r="1089" spans="1:9" s="666" customFormat="1" ht="31.5" customHeight="1" x14ac:dyDescent="0.2">
      <c r="A1089" s="1485" t="s">
        <v>10711</v>
      </c>
      <c r="B1089" s="1482" t="s">
        <v>10712</v>
      </c>
      <c r="C1089" s="1138"/>
      <c r="D1089" s="1156"/>
      <c r="E1089" s="1156" t="s">
        <v>10713</v>
      </c>
      <c r="F1089" s="846" t="s">
        <v>4871</v>
      </c>
      <c r="G1089" s="906" t="s">
        <v>10569</v>
      </c>
      <c r="H1089" s="1058">
        <v>44929</v>
      </c>
      <c r="I1089" s="907" t="s">
        <v>11296</v>
      </c>
    </row>
    <row r="1090" spans="1:9" s="666" customFormat="1" ht="31.5" customHeight="1" x14ac:dyDescent="0.2">
      <c r="A1090" s="1481" t="s">
        <v>9747</v>
      </c>
      <c r="B1090" s="1611" t="s">
        <v>9748</v>
      </c>
      <c r="C1090" s="1695"/>
      <c r="D1090" s="1511"/>
      <c r="E1090" s="1511" t="s">
        <v>10714</v>
      </c>
      <c r="F1090" s="1512" t="s">
        <v>4871</v>
      </c>
      <c r="G1090" s="690" t="s">
        <v>10569</v>
      </c>
      <c r="H1090" s="663">
        <v>44929</v>
      </c>
      <c r="I1090" s="691" t="s">
        <v>11296</v>
      </c>
    </row>
    <row r="1091" spans="1:9" s="666" customFormat="1" ht="31.5" customHeight="1" x14ac:dyDescent="0.2">
      <c r="A1091" s="1481" t="s">
        <v>8477</v>
      </c>
      <c r="B1091" s="1482" t="s">
        <v>8478</v>
      </c>
      <c r="C1091" s="1138" t="s">
        <v>2468</v>
      </c>
      <c r="D1091" s="834" t="s">
        <v>422</v>
      </c>
      <c r="E1091" s="834" t="s">
        <v>4797</v>
      </c>
      <c r="F1091" s="865" t="s">
        <v>4871</v>
      </c>
      <c r="G1091" s="1488" t="s">
        <v>3851</v>
      </c>
      <c r="H1091" s="1489">
        <v>35521</v>
      </c>
      <c r="I1091" s="1949" t="s">
        <v>11296</v>
      </c>
    </row>
    <row r="1092" spans="1:9" s="666" customFormat="1" ht="31.5" customHeight="1" x14ac:dyDescent="0.2">
      <c r="A1092" s="1481" t="s">
        <v>8479</v>
      </c>
      <c r="B1092" s="1482" t="s">
        <v>8480</v>
      </c>
      <c r="C1092" s="1138" t="s">
        <v>2468</v>
      </c>
      <c r="D1092" s="1156" t="s">
        <v>2271</v>
      </c>
      <c r="E1092" s="1156" t="s">
        <v>8481</v>
      </c>
      <c r="F1092" s="865" t="s">
        <v>4871</v>
      </c>
      <c r="G1092" s="1490" t="s">
        <v>9914</v>
      </c>
      <c r="H1092" s="1491">
        <v>31112</v>
      </c>
      <c r="I1092" s="1950" t="s">
        <v>11299</v>
      </c>
    </row>
    <row r="1093" spans="1:9" s="666" customFormat="1" ht="31.5" customHeight="1" x14ac:dyDescent="0.2">
      <c r="A1093" s="1481" t="s">
        <v>8482</v>
      </c>
      <c r="B1093" s="1482" t="s">
        <v>8483</v>
      </c>
      <c r="C1093" s="1138" t="s">
        <v>2468</v>
      </c>
      <c r="D1093" s="1156" t="s">
        <v>4492</v>
      </c>
      <c r="E1093" s="1156" t="s">
        <v>8481</v>
      </c>
      <c r="F1093" s="865" t="s">
        <v>4871</v>
      </c>
      <c r="G1093" s="1488" t="s">
        <v>4502</v>
      </c>
      <c r="H1093" s="1489">
        <v>44046</v>
      </c>
      <c r="I1093" s="1949" t="s">
        <v>11299</v>
      </c>
    </row>
    <row r="1094" spans="1:9" s="666" customFormat="1" ht="31.5" customHeight="1" x14ac:dyDescent="0.2">
      <c r="A1094" s="1481" t="s">
        <v>8488</v>
      </c>
      <c r="B1094" s="1482" t="s">
        <v>8489</v>
      </c>
      <c r="C1094" s="1482" t="s">
        <v>2468</v>
      </c>
      <c r="D1094" s="1530" t="s">
        <v>2271</v>
      </c>
      <c r="E1094" s="1156" t="s">
        <v>8481</v>
      </c>
      <c r="F1094" s="683" t="s">
        <v>4871</v>
      </c>
      <c r="G1094" s="1488" t="s">
        <v>3848</v>
      </c>
      <c r="H1094" s="1489">
        <v>35419</v>
      </c>
      <c r="I1094" s="1949" t="s">
        <v>11299</v>
      </c>
    </row>
    <row r="1095" spans="1:9" s="666" customFormat="1" ht="31.5" customHeight="1" x14ac:dyDescent="0.2">
      <c r="A1095" s="1481" t="s">
        <v>8484</v>
      </c>
      <c r="B1095" s="1611" t="s">
        <v>8485</v>
      </c>
      <c r="C1095" s="1611" t="s">
        <v>2468</v>
      </c>
      <c r="D1095" s="1484" t="s">
        <v>2462</v>
      </c>
      <c r="E1095" s="1484"/>
      <c r="F1095" s="683" t="s">
        <v>4871</v>
      </c>
      <c r="G1095" s="690" t="s">
        <v>3849</v>
      </c>
      <c r="H1095" s="663">
        <v>41704</v>
      </c>
      <c r="I1095" s="691" t="s">
        <v>11299</v>
      </c>
    </row>
    <row r="1096" spans="1:9" s="666" customFormat="1" ht="31.5" customHeight="1" x14ac:dyDescent="0.2">
      <c r="A1096" s="1481" t="s">
        <v>8490</v>
      </c>
      <c r="B1096" s="1611" t="s">
        <v>8491</v>
      </c>
      <c r="C1096" s="1611" t="s">
        <v>2468</v>
      </c>
      <c r="D1096" s="1530" t="s">
        <v>2462</v>
      </c>
      <c r="E1096" s="1530"/>
      <c r="F1096" s="683" t="s">
        <v>4871</v>
      </c>
      <c r="G1096" s="690" t="s">
        <v>4303</v>
      </c>
      <c r="H1096" s="663">
        <v>43047</v>
      </c>
      <c r="I1096" s="691" t="s">
        <v>11299</v>
      </c>
    </row>
    <row r="1097" spans="1:9" s="666" customFormat="1" ht="31.5" customHeight="1" x14ac:dyDescent="0.2">
      <c r="A1097" s="1481" t="s">
        <v>8486</v>
      </c>
      <c r="B1097" s="1482" t="s">
        <v>8487</v>
      </c>
      <c r="C1097" s="1482" t="s">
        <v>2468</v>
      </c>
      <c r="D1097" s="1530" t="s">
        <v>2271</v>
      </c>
      <c r="E1097" s="1530"/>
      <c r="F1097" s="683" t="s">
        <v>4871</v>
      </c>
      <c r="G1097" s="1488" t="s">
        <v>3847</v>
      </c>
      <c r="H1097" s="1489">
        <v>35419</v>
      </c>
      <c r="I1097" s="1949" t="s">
        <v>11299</v>
      </c>
    </row>
    <row r="1098" spans="1:9" s="666" customFormat="1" ht="31.5" customHeight="1" x14ac:dyDescent="0.2">
      <c r="A1098" s="1481" t="s">
        <v>8492</v>
      </c>
      <c r="B1098" s="1611" t="s">
        <v>8493</v>
      </c>
      <c r="C1098" s="1611" t="s">
        <v>2468</v>
      </c>
      <c r="D1098" s="1484" t="s">
        <v>2449</v>
      </c>
      <c r="E1098" s="1484"/>
      <c r="F1098" s="683" t="s">
        <v>4871</v>
      </c>
      <c r="G1098" s="690" t="s">
        <v>3856</v>
      </c>
      <c r="H1098" s="663">
        <v>41704</v>
      </c>
      <c r="I1098" s="691" t="s">
        <v>11299</v>
      </c>
    </row>
    <row r="1099" spans="1:9" s="666" customFormat="1" ht="31.5" customHeight="1" x14ac:dyDescent="0.2">
      <c r="A1099" s="1481" t="s">
        <v>8494</v>
      </c>
      <c r="B1099" s="1482" t="s">
        <v>8495</v>
      </c>
      <c r="C1099" s="1482" t="s">
        <v>2468</v>
      </c>
      <c r="D1099" s="1530" t="s">
        <v>4064</v>
      </c>
      <c r="E1099" s="1530"/>
      <c r="F1099" s="683" t="s">
        <v>4871</v>
      </c>
      <c r="G1099" s="1488" t="s">
        <v>3859</v>
      </c>
      <c r="H1099" s="1489">
        <v>35389</v>
      </c>
      <c r="I1099" s="1949" t="s">
        <v>11299</v>
      </c>
    </row>
    <row r="1100" spans="1:9" s="666" customFormat="1" ht="31.5" customHeight="1" x14ac:dyDescent="0.2">
      <c r="A1100" s="720" t="s">
        <v>10944</v>
      </c>
      <c r="B1100" s="689" t="s">
        <v>10945</v>
      </c>
      <c r="C1100" s="655" t="s">
        <v>2468</v>
      </c>
      <c r="D1100" s="1156" t="s">
        <v>4492</v>
      </c>
      <c r="E1100" s="883"/>
      <c r="F1100" s="683" t="s">
        <v>4871</v>
      </c>
      <c r="G1100" s="884" t="s">
        <v>10946</v>
      </c>
      <c r="H1100" s="1099" t="s">
        <v>10947</v>
      </c>
      <c r="I1100" s="885" t="s">
        <v>11299</v>
      </c>
    </row>
    <row r="1101" spans="1:9" s="666" customFormat="1" ht="31.5" customHeight="1" x14ac:dyDescent="0.2">
      <c r="A1101" s="1584" t="s">
        <v>8496</v>
      </c>
      <c r="B1101" s="1660" t="s">
        <v>8497</v>
      </c>
      <c r="C1101" s="1660" t="s">
        <v>2468</v>
      </c>
      <c r="D1101" s="1147" t="s">
        <v>2266</v>
      </c>
      <c r="E1101" s="1147"/>
      <c r="F1101" s="683" t="s">
        <v>4871</v>
      </c>
      <c r="G1101" s="690" t="s">
        <v>3857</v>
      </c>
      <c r="H1101" s="663">
        <v>41649</v>
      </c>
      <c r="I1101" s="691" t="s">
        <v>11296</v>
      </c>
    </row>
    <row r="1102" spans="1:9" s="666" customFormat="1" ht="31.5" customHeight="1" x14ac:dyDescent="0.2">
      <c r="A1102" s="720" t="s">
        <v>10948</v>
      </c>
      <c r="B1102" s="689" t="s">
        <v>10949</v>
      </c>
      <c r="C1102" s="655" t="s">
        <v>2468</v>
      </c>
      <c r="D1102" s="1174" t="s">
        <v>422</v>
      </c>
      <c r="E1102" s="883"/>
      <c r="F1102" s="683" t="s">
        <v>4871</v>
      </c>
      <c r="G1102" s="884" t="s">
        <v>10950</v>
      </c>
      <c r="H1102" s="1099">
        <v>44970</v>
      </c>
      <c r="I1102" s="885" t="s">
        <v>11296</v>
      </c>
    </row>
    <row r="1103" spans="1:9" s="666" customFormat="1" ht="31.5" customHeight="1" x14ac:dyDescent="0.2">
      <c r="A1103" s="1578" t="s">
        <v>11046</v>
      </c>
      <c r="B1103" s="1579" t="s">
        <v>11047</v>
      </c>
      <c r="C1103" s="1579" t="s">
        <v>44</v>
      </c>
      <c r="D1103" s="1174" t="s">
        <v>9558</v>
      </c>
      <c r="E1103" s="1213"/>
      <c r="F1103" s="683" t="s">
        <v>4871</v>
      </c>
      <c r="G1103" s="884" t="s">
        <v>11048</v>
      </c>
      <c r="H1103" s="1099">
        <v>44998</v>
      </c>
      <c r="I1103" s="885" t="s">
        <v>11296</v>
      </c>
    </row>
    <row r="1104" spans="1:9" s="666" customFormat="1" ht="31.5" customHeight="1" x14ac:dyDescent="0.2">
      <c r="A1104" s="1481" t="s">
        <v>8498</v>
      </c>
      <c r="B1104" s="1482" t="s">
        <v>8499</v>
      </c>
      <c r="C1104" s="1482" t="s">
        <v>44</v>
      </c>
      <c r="D1104" s="1530" t="s">
        <v>2277</v>
      </c>
      <c r="E1104" s="1530"/>
      <c r="F1104" s="683" t="s">
        <v>4871</v>
      </c>
      <c r="G1104" s="1488" t="s">
        <v>9915</v>
      </c>
      <c r="H1104" s="1489">
        <v>35604</v>
      </c>
      <c r="I1104" s="1949" t="s">
        <v>11296</v>
      </c>
    </row>
    <row r="1105" spans="1:9" s="666" customFormat="1" ht="31.5" customHeight="1" thickBot="1" x14ac:dyDescent="0.25">
      <c r="A1105" s="1496" t="s">
        <v>8500</v>
      </c>
      <c r="B1105" s="1497" t="s">
        <v>8501</v>
      </c>
      <c r="C1105" s="1497" t="s">
        <v>2490</v>
      </c>
      <c r="D1105" s="835" t="s">
        <v>11386</v>
      </c>
      <c r="E1105" s="1209"/>
      <c r="F1105" s="695" t="s">
        <v>4871</v>
      </c>
      <c r="G1105" s="974" t="s">
        <v>9916</v>
      </c>
      <c r="H1105" s="1081">
        <v>32892</v>
      </c>
      <c r="I1105" s="962" t="s">
        <v>11296</v>
      </c>
    </row>
    <row r="1106" spans="1:9" s="666" customFormat="1" ht="31.5" customHeight="1" thickTop="1" x14ac:dyDescent="0.2">
      <c r="A1106" s="1501" t="s">
        <v>8502</v>
      </c>
      <c r="B1106" s="1696" t="s">
        <v>8503</v>
      </c>
      <c r="C1106" s="1696" t="s">
        <v>44</v>
      </c>
      <c r="D1106" s="1652" t="s">
        <v>2282</v>
      </c>
      <c r="E1106" s="1652"/>
      <c r="F1106" s="701" t="s">
        <v>4871</v>
      </c>
      <c r="G1106" s="704" t="s">
        <v>3852</v>
      </c>
      <c r="H1106" s="764">
        <v>41704</v>
      </c>
      <c r="I1106" s="664" t="s">
        <v>11296</v>
      </c>
    </row>
    <row r="1107" spans="1:9" s="666" customFormat="1" ht="31.5" customHeight="1" x14ac:dyDescent="0.2">
      <c r="A1107" s="688" t="s">
        <v>8504</v>
      </c>
      <c r="B1107" s="655" t="s">
        <v>8505</v>
      </c>
      <c r="C1107" s="655" t="s">
        <v>2468</v>
      </c>
      <c r="D1107" s="832" t="s">
        <v>56</v>
      </c>
      <c r="E1107" s="861"/>
      <c r="F1107" s="655" t="s">
        <v>4871</v>
      </c>
      <c r="G1107" s="963" t="s">
        <v>4297</v>
      </c>
      <c r="H1107" s="963">
        <v>43109</v>
      </c>
      <c r="I1107" s="878" t="s">
        <v>11296</v>
      </c>
    </row>
    <row r="1108" spans="1:9" s="666" customFormat="1" ht="31.5" customHeight="1" x14ac:dyDescent="0.2">
      <c r="A1108" s="1481" t="s">
        <v>8506</v>
      </c>
      <c r="B1108" s="1611" t="s">
        <v>8507</v>
      </c>
      <c r="C1108" s="1611" t="s">
        <v>44</v>
      </c>
      <c r="D1108" s="1484" t="s">
        <v>2282</v>
      </c>
      <c r="E1108" s="1484"/>
      <c r="F1108" s="655" t="s">
        <v>4871</v>
      </c>
      <c r="G1108" s="690" t="s">
        <v>3853</v>
      </c>
      <c r="H1108" s="663">
        <v>41704</v>
      </c>
      <c r="I1108" s="691" t="s">
        <v>11296</v>
      </c>
    </row>
    <row r="1109" spans="1:9" s="666" customFormat="1" ht="31.5" customHeight="1" x14ac:dyDescent="0.2">
      <c r="A1109" s="1481" t="s">
        <v>8508</v>
      </c>
      <c r="B1109" s="1482" t="s">
        <v>8509</v>
      </c>
      <c r="C1109" s="1482" t="s">
        <v>2468</v>
      </c>
      <c r="D1109" s="1530" t="s">
        <v>240</v>
      </c>
      <c r="E1109" s="1530"/>
      <c r="F1109" s="655" t="s">
        <v>4871</v>
      </c>
      <c r="G1109" s="1488" t="s">
        <v>3854</v>
      </c>
      <c r="H1109" s="1489">
        <v>35419</v>
      </c>
      <c r="I1109" s="1949" t="s">
        <v>11299</v>
      </c>
    </row>
    <row r="1110" spans="1:9" s="666" customFormat="1" ht="31.5" customHeight="1" x14ac:dyDescent="0.2">
      <c r="A1110" s="1481" t="s">
        <v>8510</v>
      </c>
      <c r="B1110" s="1482" t="s">
        <v>8511</v>
      </c>
      <c r="C1110" s="1482" t="s">
        <v>2468</v>
      </c>
      <c r="D1110" s="1530" t="s">
        <v>240</v>
      </c>
      <c r="E1110" s="1530"/>
      <c r="F1110" s="655" t="s">
        <v>4871</v>
      </c>
      <c r="G1110" s="1488" t="s">
        <v>3855</v>
      </c>
      <c r="H1110" s="1489">
        <v>34177</v>
      </c>
      <c r="I1110" s="1949" t="s">
        <v>11299</v>
      </c>
    </row>
    <row r="1111" spans="1:9" s="666" customFormat="1" ht="31.5" customHeight="1" x14ac:dyDescent="0.2">
      <c r="A1111" s="1481" t="s">
        <v>8512</v>
      </c>
      <c r="B1111" s="1482" t="s">
        <v>8513</v>
      </c>
      <c r="C1111" s="1482" t="s">
        <v>2468</v>
      </c>
      <c r="D1111" s="1530" t="s">
        <v>240</v>
      </c>
      <c r="E1111" s="1530"/>
      <c r="F1111" s="655" t="s">
        <v>4871</v>
      </c>
      <c r="G1111" s="1488" t="s">
        <v>3858</v>
      </c>
      <c r="H1111" s="1489">
        <v>39192</v>
      </c>
      <c r="I1111" s="1949" t="s">
        <v>11299</v>
      </c>
    </row>
    <row r="1112" spans="1:9" s="666" customFormat="1" ht="31.5" customHeight="1" thickBot="1" x14ac:dyDescent="0.25">
      <c r="A1112" s="1496" t="s">
        <v>8514</v>
      </c>
      <c r="B1112" s="1497" t="s">
        <v>8515</v>
      </c>
      <c r="C1112" s="1497" t="s">
        <v>2468</v>
      </c>
      <c r="D1112" s="1248" t="s">
        <v>240</v>
      </c>
      <c r="E1112" s="1248"/>
      <c r="F1112" s="695" t="s">
        <v>4871</v>
      </c>
      <c r="G1112" s="1059" t="s">
        <v>3850</v>
      </c>
      <c r="H1112" s="1406">
        <v>35433</v>
      </c>
      <c r="I1112" s="1060" t="s">
        <v>11299</v>
      </c>
    </row>
    <row r="1113" spans="1:9" s="666" customFormat="1" ht="31.5" customHeight="1" thickTop="1" x14ac:dyDescent="0.2">
      <c r="A1113" s="1501" t="s">
        <v>8516</v>
      </c>
      <c r="B1113" s="1571" t="s">
        <v>8517</v>
      </c>
      <c r="C1113" s="1148" t="s">
        <v>9413</v>
      </c>
      <c r="D1113" s="1155" t="s">
        <v>9413</v>
      </c>
      <c r="E1113" s="1149" t="s">
        <v>4340</v>
      </c>
      <c r="F1113" s="942" t="s">
        <v>4388</v>
      </c>
      <c r="G1113" s="1508" t="s">
        <v>10569</v>
      </c>
      <c r="H1113" s="1509">
        <v>44929</v>
      </c>
      <c r="I1113" s="1953" t="s">
        <v>11296</v>
      </c>
    </row>
    <row r="1114" spans="1:9" s="666" customFormat="1" ht="31.5" customHeight="1" x14ac:dyDescent="0.2">
      <c r="A1114" s="1481" t="s">
        <v>8520</v>
      </c>
      <c r="B1114" s="1482" t="s">
        <v>8521</v>
      </c>
      <c r="C1114" s="1482" t="s">
        <v>44</v>
      </c>
      <c r="D1114" s="834" t="s">
        <v>2277</v>
      </c>
      <c r="E1114" s="832" t="s">
        <v>2466</v>
      </c>
      <c r="F1114" s="857" t="s">
        <v>4388</v>
      </c>
      <c r="G1114" s="1488" t="s">
        <v>3861</v>
      </c>
      <c r="H1114" s="1489">
        <v>39303</v>
      </c>
      <c r="I1114" s="1949" t="s">
        <v>11296</v>
      </c>
    </row>
    <row r="1115" spans="1:9" s="666" customFormat="1" ht="31.5" customHeight="1" x14ac:dyDescent="0.2">
      <c r="A1115" s="1481" t="s">
        <v>6074</v>
      </c>
      <c r="B1115" s="1482" t="s">
        <v>6075</v>
      </c>
      <c r="C1115" s="1138" t="s">
        <v>2468</v>
      </c>
      <c r="D1115" s="1156" t="s">
        <v>396</v>
      </c>
      <c r="E1115" s="1143"/>
      <c r="F1115" s="857" t="s">
        <v>4388</v>
      </c>
      <c r="G1115" s="877" t="s">
        <v>3658</v>
      </c>
      <c r="H1115" s="963">
        <v>39255</v>
      </c>
      <c r="I1115" s="878" t="s">
        <v>11296</v>
      </c>
    </row>
    <row r="1116" spans="1:9" s="666" customFormat="1" ht="31.5" customHeight="1" x14ac:dyDescent="0.2">
      <c r="A1116" s="1481" t="s">
        <v>9275</v>
      </c>
      <c r="B1116" s="1482" t="s">
        <v>9276</v>
      </c>
      <c r="C1116" s="1482" t="s">
        <v>2468</v>
      </c>
      <c r="D1116" s="1530" t="s">
        <v>396</v>
      </c>
      <c r="E1116" s="1483"/>
      <c r="F1116" s="857" t="s">
        <v>4388</v>
      </c>
      <c r="G1116" s="877" t="s">
        <v>9277</v>
      </c>
      <c r="H1116" s="963">
        <v>44467</v>
      </c>
      <c r="I1116" s="878" t="s">
        <v>11297</v>
      </c>
    </row>
    <row r="1117" spans="1:9" s="666" customFormat="1" ht="31.5" customHeight="1" thickBot="1" x14ac:dyDescent="0.25">
      <c r="A1117" s="1513" t="s">
        <v>8524</v>
      </c>
      <c r="B1117" s="1523" t="s">
        <v>8525</v>
      </c>
      <c r="C1117" s="1523" t="s">
        <v>2468</v>
      </c>
      <c r="D1117" s="1561" t="s">
        <v>396</v>
      </c>
      <c r="E1117" s="1561"/>
      <c r="F1117" s="900" t="s">
        <v>4388</v>
      </c>
      <c r="G1117" s="1517" t="s">
        <v>3862</v>
      </c>
      <c r="H1117" s="1518">
        <v>41612</v>
      </c>
      <c r="I1117" s="1954" t="s">
        <v>11297</v>
      </c>
    </row>
    <row r="1118" spans="1:9" s="666" customFormat="1" ht="31.5" customHeight="1" thickTop="1" x14ac:dyDescent="0.2">
      <c r="A1118" s="1578" t="s">
        <v>8555</v>
      </c>
      <c r="B1118" s="1579" t="s">
        <v>8556</v>
      </c>
      <c r="C1118" s="1213"/>
      <c r="D1118" s="873" t="s">
        <v>9413</v>
      </c>
      <c r="E1118" s="1656" t="s">
        <v>10715</v>
      </c>
      <c r="F1118" s="1050" t="s">
        <v>2447</v>
      </c>
      <c r="G1118" s="722" t="s">
        <v>10716</v>
      </c>
      <c r="H1118" s="827">
        <v>44939</v>
      </c>
      <c r="I1118" s="723" t="s">
        <v>11296</v>
      </c>
    </row>
    <row r="1119" spans="1:9" s="666" customFormat="1" ht="31.5" customHeight="1" x14ac:dyDescent="0.2">
      <c r="A1119" s="1485" t="s">
        <v>8563</v>
      </c>
      <c r="B1119" s="1505" t="s">
        <v>8564</v>
      </c>
      <c r="C1119" s="1227" t="s">
        <v>2468</v>
      </c>
      <c r="D1119" s="1139" t="s">
        <v>121</v>
      </c>
      <c r="E1119" s="1139" t="s">
        <v>11116</v>
      </c>
      <c r="F1119" s="857" t="s">
        <v>2447</v>
      </c>
      <c r="G1119" s="686" t="s">
        <v>3868</v>
      </c>
      <c r="H1119" s="692">
        <v>41704</v>
      </c>
      <c r="I1119" s="687" t="s">
        <v>11296</v>
      </c>
    </row>
    <row r="1120" spans="1:9" s="666" customFormat="1" ht="31.5" customHeight="1" x14ac:dyDescent="0.2">
      <c r="A1120" s="1481" t="s">
        <v>8447</v>
      </c>
      <c r="B1120" s="1482" t="s">
        <v>8448</v>
      </c>
      <c r="C1120" s="1143"/>
      <c r="D1120" s="839" t="s">
        <v>9413</v>
      </c>
      <c r="E1120" s="1143" t="s">
        <v>8532</v>
      </c>
      <c r="F1120" s="857" t="s">
        <v>2447</v>
      </c>
      <c r="G1120" s="877" t="s">
        <v>10717</v>
      </c>
      <c r="H1120" s="963">
        <v>44937</v>
      </c>
      <c r="I1120" s="878" t="s">
        <v>11296</v>
      </c>
    </row>
    <row r="1121" spans="1:9" s="666" customFormat="1" ht="31.5" customHeight="1" x14ac:dyDescent="0.2">
      <c r="A1121" s="1519" t="s">
        <v>8533</v>
      </c>
      <c r="B1121" s="1697" t="s">
        <v>8534</v>
      </c>
      <c r="C1121" s="1166" t="s">
        <v>9413</v>
      </c>
      <c r="D1121" s="1184" t="s">
        <v>9413</v>
      </c>
      <c r="E1121" s="1184" t="s">
        <v>8535</v>
      </c>
      <c r="F1121" s="858" t="s">
        <v>2447</v>
      </c>
      <c r="G1121" s="1099" t="s">
        <v>9831</v>
      </c>
      <c r="H1121" s="1552">
        <v>44746</v>
      </c>
      <c r="I1121" s="1956" t="s">
        <v>11296</v>
      </c>
    </row>
    <row r="1122" spans="1:9" s="666" customFormat="1" ht="31.5" customHeight="1" x14ac:dyDescent="0.2">
      <c r="A1122" s="1698" t="s">
        <v>9701</v>
      </c>
      <c r="B1122" s="1699" t="s">
        <v>9702</v>
      </c>
      <c r="C1122" s="1493"/>
      <c r="D1122" s="1493"/>
      <c r="E1122" s="1590" t="s">
        <v>8536</v>
      </c>
      <c r="F1122" s="858" t="s">
        <v>2447</v>
      </c>
      <c r="G1122" s="1058" t="s">
        <v>10851</v>
      </c>
      <c r="H1122" s="692">
        <v>44967</v>
      </c>
      <c r="I1122" s="687" t="s">
        <v>11296</v>
      </c>
    </row>
    <row r="1123" spans="1:9" s="666" customFormat="1" ht="31.5" customHeight="1" x14ac:dyDescent="0.2">
      <c r="A1123" s="1481" t="s">
        <v>8537</v>
      </c>
      <c r="B1123" s="1482" t="s">
        <v>8538</v>
      </c>
      <c r="C1123" s="1138" t="s">
        <v>9413</v>
      </c>
      <c r="D1123" s="1156" t="s">
        <v>9413</v>
      </c>
      <c r="E1123" s="1141" t="s">
        <v>4073</v>
      </c>
      <c r="F1123" s="857" t="s">
        <v>2447</v>
      </c>
      <c r="G1123" s="1058" t="s">
        <v>9831</v>
      </c>
      <c r="H1123" s="1489">
        <v>44746</v>
      </c>
      <c r="I1123" s="1949" t="s">
        <v>11296</v>
      </c>
    </row>
    <row r="1124" spans="1:9" s="666" customFormat="1" ht="31.5" customHeight="1" x14ac:dyDescent="0.2">
      <c r="A1124" s="1481" t="s">
        <v>8539</v>
      </c>
      <c r="B1124" s="1482" t="s">
        <v>8540</v>
      </c>
      <c r="C1124" s="1138" t="s">
        <v>9413</v>
      </c>
      <c r="D1124" s="1156" t="s">
        <v>9413</v>
      </c>
      <c r="E1124" s="1141" t="s">
        <v>2503</v>
      </c>
      <c r="F1124" s="857" t="s">
        <v>2447</v>
      </c>
      <c r="G1124" s="1058" t="s">
        <v>9831</v>
      </c>
      <c r="H1124" s="1489">
        <v>44746</v>
      </c>
      <c r="I1124" s="1949" t="s">
        <v>11296</v>
      </c>
    </row>
    <row r="1125" spans="1:9" s="666" customFormat="1" ht="31.5" customHeight="1" x14ac:dyDescent="0.2">
      <c r="A1125" s="1481" t="s">
        <v>8541</v>
      </c>
      <c r="B1125" s="1482" t="s">
        <v>8542</v>
      </c>
      <c r="C1125" s="1138" t="s">
        <v>9413</v>
      </c>
      <c r="D1125" s="1156" t="s">
        <v>9413</v>
      </c>
      <c r="E1125" s="1141" t="s">
        <v>8543</v>
      </c>
      <c r="F1125" s="857" t="s">
        <v>2447</v>
      </c>
      <c r="G1125" s="1058" t="s">
        <v>9831</v>
      </c>
      <c r="H1125" s="963">
        <v>44746</v>
      </c>
      <c r="I1125" s="878" t="s">
        <v>11296</v>
      </c>
    </row>
    <row r="1126" spans="1:9" s="666" customFormat="1" ht="31.5" customHeight="1" x14ac:dyDescent="0.2">
      <c r="A1126" s="1481" t="s">
        <v>8544</v>
      </c>
      <c r="B1126" s="1482" t="s">
        <v>8545</v>
      </c>
      <c r="C1126" s="1138" t="s">
        <v>2490</v>
      </c>
      <c r="D1126" s="835" t="s">
        <v>11386</v>
      </c>
      <c r="E1126" s="1143" t="s">
        <v>8546</v>
      </c>
      <c r="F1126" s="857" t="s">
        <v>2447</v>
      </c>
      <c r="G1126" s="922" t="s">
        <v>3863</v>
      </c>
      <c r="H1126" s="1021">
        <v>39233</v>
      </c>
      <c r="I1126" s="902" t="s">
        <v>11296</v>
      </c>
    </row>
    <row r="1127" spans="1:9" s="666" customFormat="1" ht="31.5" customHeight="1" x14ac:dyDescent="0.2">
      <c r="A1127" s="1519" t="s">
        <v>8549</v>
      </c>
      <c r="B1127" s="1520" t="s">
        <v>8550</v>
      </c>
      <c r="C1127" s="1170" t="s">
        <v>2468</v>
      </c>
      <c r="D1127" s="1184" t="s">
        <v>56</v>
      </c>
      <c r="E1127" s="1171" t="s">
        <v>10420</v>
      </c>
      <c r="F1127" s="858" t="s">
        <v>2447</v>
      </c>
      <c r="G1127" s="912" t="s">
        <v>3429</v>
      </c>
      <c r="H1127" s="1082">
        <v>39192</v>
      </c>
      <c r="I1127" s="926" t="s">
        <v>11296</v>
      </c>
    </row>
    <row r="1128" spans="1:9" s="666" customFormat="1" ht="31.5" customHeight="1" x14ac:dyDescent="0.2">
      <c r="A1128" s="1481" t="s">
        <v>8576</v>
      </c>
      <c r="B1128" s="1482" t="s">
        <v>8577</v>
      </c>
      <c r="C1128" s="1138" t="s">
        <v>44</v>
      </c>
      <c r="D1128" s="1156" t="s">
        <v>2277</v>
      </c>
      <c r="E1128" s="1141"/>
      <c r="F1128" s="858" t="s">
        <v>2447</v>
      </c>
      <c r="G1128" s="1488" t="s">
        <v>9920</v>
      </c>
      <c r="H1128" s="1489">
        <v>35936</v>
      </c>
      <c r="I1128" s="1949" t="s">
        <v>11296</v>
      </c>
    </row>
    <row r="1129" spans="1:9" s="666" customFormat="1" ht="31.5" customHeight="1" x14ac:dyDescent="0.2">
      <c r="A1129" s="1485" t="s">
        <v>8551</v>
      </c>
      <c r="B1129" s="1486" t="s">
        <v>8552</v>
      </c>
      <c r="C1129" s="1486" t="s">
        <v>47</v>
      </c>
      <c r="D1129" s="1194" t="s">
        <v>9413</v>
      </c>
      <c r="E1129" s="1158"/>
      <c r="F1129" s="856" t="s">
        <v>2447</v>
      </c>
      <c r="G1129" s="906" t="s">
        <v>9917</v>
      </c>
      <c r="H1129" s="1058">
        <v>33178</v>
      </c>
      <c r="I1129" s="926" t="s">
        <v>11296</v>
      </c>
    </row>
    <row r="1130" spans="1:9" s="666" customFormat="1" ht="31.5" customHeight="1" x14ac:dyDescent="0.2">
      <c r="A1130" s="1519" t="s">
        <v>8847</v>
      </c>
      <c r="B1130" s="1520" t="s">
        <v>8848</v>
      </c>
      <c r="C1130" s="1631" t="s">
        <v>2490</v>
      </c>
      <c r="D1130" s="852" t="s">
        <v>11386</v>
      </c>
      <c r="E1130" s="1632"/>
      <c r="F1130" s="856" t="s">
        <v>2447</v>
      </c>
      <c r="G1130" s="1528" t="s">
        <v>3771</v>
      </c>
      <c r="H1130" s="1552">
        <v>32211</v>
      </c>
      <c r="I1130" s="1956" t="s">
        <v>11296</v>
      </c>
    </row>
    <row r="1131" spans="1:9" s="666" customFormat="1" ht="31.5" customHeight="1" thickBot="1" x14ac:dyDescent="0.25">
      <c r="A1131" s="1537" t="s">
        <v>8553</v>
      </c>
      <c r="B1131" s="1538" t="s">
        <v>8554</v>
      </c>
      <c r="C1131" s="1538" t="s">
        <v>2468</v>
      </c>
      <c r="D1131" s="1194" t="s">
        <v>2225</v>
      </c>
      <c r="E1131" s="1700"/>
      <c r="F1131" s="1019" t="s">
        <v>2447</v>
      </c>
      <c r="G1131" s="1032" t="s">
        <v>9918</v>
      </c>
      <c r="H1131" s="1436">
        <v>39478</v>
      </c>
      <c r="I1131" s="1033" t="s">
        <v>11296</v>
      </c>
    </row>
    <row r="1132" spans="1:9" s="666" customFormat="1" ht="31.5" customHeight="1" thickTop="1" x14ac:dyDescent="0.2">
      <c r="A1132" s="700" t="s">
        <v>7053</v>
      </c>
      <c r="B1132" s="701" t="s">
        <v>7054</v>
      </c>
      <c r="C1132" s="842" t="s">
        <v>44</v>
      </c>
      <c r="D1132" s="782" t="s">
        <v>2278</v>
      </c>
      <c r="E1132" s="1175" t="s">
        <v>10718</v>
      </c>
      <c r="F1132" s="942" t="s">
        <v>10719</v>
      </c>
      <c r="G1132" s="844" t="s">
        <v>3691</v>
      </c>
      <c r="H1132" s="1384">
        <v>41064</v>
      </c>
      <c r="I1132" s="845" t="s">
        <v>11296</v>
      </c>
    </row>
    <row r="1133" spans="1:9" s="666" customFormat="1" ht="31.5" customHeight="1" x14ac:dyDescent="0.2">
      <c r="A1133" s="1481" t="s">
        <v>9247</v>
      </c>
      <c r="B1133" s="1482" t="s">
        <v>9248</v>
      </c>
      <c r="C1133" s="1138" t="s">
        <v>9413</v>
      </c>
      <c r="D1133" s="834" t="s">
        <v>9413</v>
      </c>
      <c r="E1133" s="1143" t="s">
        <v>10720</v>
      </c>
      <c r="F1133" s="846" t="s">
        <v>10719</v>
      </c>
      <c r="G1133" s="1488" t="s">
        <v>10569</v>
      </c>
      <c r="H1133" s="1489">
        <v>44929</v>
      </c>
      <c r="I1133" s="1949" t="s">
        <v>11296</v>
      </c>
    </row>
    <row r="1134" spans="1:9" s="666" customFormat="1" ht="31.5" customHeight="1" x14ac:dyDescent="0.2">
      <c r="A1134" s="1481" t="s">
        <v>9182</v>
      </c>
      <c r="B1134" s="1482" t="s">
        <v>9183</v>
      </c>
      <c r="C1134" s="1138" t="s">
        <v>9413</v>
      </c>
      <c r="D1134" s="832" t="s">
        <v>9413</v>
      </c>
      <c r="E1134" s="1156" t="s">
        <v>10721</v>
      </c>
      <c r="F1134" s="846" t="s">
        <v>10719</v>
      </c>
      <c r="G1134" s="922" t="s">
        <v>10569</v>
      </c>
      <c r="H1134" s="1021">
        <v>44929</v>
      </c>
      <c r="I1134" s="902" t="s">
        <v>11296</v>
      </c>
    </row>
    <row r="1135" spans="1:9" s="666" customFormat="1" ht="31.5" customHeight="1" x14ac:dyDescent="0.2">
      <c r="A1135" s="1481" t="s">
        <v>11416</v>
      </c>
      <c r="B1135" s="1482" t="s">
        <v>11417</v>
      </c>
      <c r="C1135" s="1143"/>
      <c r="D1135" s="832"/>
      <c r="E1135" s="1484" t="s">
        <v>11418</v>
      </c>
      <c r="F1135" s="846" t="s">
        <v>10719</v>
      </c>
      <c r="G1135" s="922" t="s">
        <v>11419</v>
      </c>
      <c r="H1135" s="663">
        <v>45163</v>
      </c>
      <c r="I1135" s="902" t="s">
        <v>11296</v>
      </c>
    </row>
    <row r="1136" spans="1:9" s="666" customFormat="1" ht="31.5" customHeight="1" x14ac:dyDescent="0.2">
      <c r="A1136" s="1481" t="s">
        <v>8567</v>
      </c>
      <c r="B1136" s="1611" t="s">
        <v>8568</v>
      </c>
      <c r="C1136" s="1207" t="s">
        <v>44</v>
      </c>
      <c r="D1136" s="1147" t="s">
        <v>2284</v>
      </c>
      <c r="E1136" s="1147" t="s">
        <v>10722</v>
      </c>
      <c r="F1136" s="857" t="s">
        <v>10719</v>
      </c>
      <c r="G1136" s="690" t="s">
        <v>3802</v>
      </c>
      <c r="H1136" s="663">
        <v>41704</v>
      </c>
      <c r="I1136" s="691" t="s">
        <v>11296</v>
      </c>
    </row>
    <row r="1137" spans="1:9" s="666" customFormat="1" ht="31.5" customHeight="1" x14ac:dyDescent="0.2">
      <c r="A1137" s="1481" t="s">
        <v>8561</v>
      </c>
      <c r="B1137" s="1482" t="s">
        <v>8562</v>
      </c>
      <c r="C1137" s="1138" t="s">
        <v>2490</v>
      </c>
      <c r="D1137" s="835" t="s">
        <v>11386</v>
      </c>
      <c r="E1137" s="1156" t="s">
        <v>10723</v>
      </c>
      <c r="F1137" s="857" t="s">
        <v>10719</v>
      </c>
      <c r="G1137" s="1488" t="s">
        <v>9919</v>
      </c>
      <c r="H1137" s="1489">
        <v>35860</v>
      </c>
      <c r="I1137" s="1949" t="s">
        <v>11296</v>
      </c>
    </row>
    <row r="1138" spans="1:9" s="666" customFormat="1" ht="31.5" customHeight="1" x14ac:dyDescent="0.2">
      <c r="A1138" s="1481" t="s">
        <v>8547</v>
      </c>
      <c r="B1138" s="1138" t="s">
        <v>8548</v>
      </c>
      <c r="C1138" s="1138" t="s">
        <v>2468</v>
      </c>
      <c r="D1138" s="1156" t="s">
        <v>121</v>
      </c>
      <c r="E1138" s="1487" t="s">
        <v>10951</v>
      </c>
      <c r="F1138" s="857" t="s">
        <v>10719</v>
      </c>
      <c r="G1138" s="922" t="s">
        <v>3864</v>
      </c>
      <c r="H1138" s="1021">
        <v>41704</v>
      </c>
      <c r="I1138" s="902" t="s">
        <v>11296</v>
      </c>
    </row>
    <row r="1139" spans="1:9" s="666" customFormat="1" ht="31.5" customHeight="1" x14ac:dyDescent="0.2">
      <c r="A1139" s="1481" t="s">
        <v>8569</v>
      </c>
      <c r="B1139" s="1482" t="s">
        <v>8570</v>
      </c>
      <c r="C1139" s="1138" t="s">
        <v>2468</v>
      </c>
      <c r="D1139" s="1156" t="s">
        <v>2225</v>
      </c>
      <c r="E1139" s="1156" t="s">
        <v>10724</v>
      </c>
      <c r="F1139" s="857" t="s">
        <v>10719</v>
      </c>
      <c r="G1139" s="1488" t="s">
        <v>4504</v>
      </c>
      <c r="H1139" s="1489">
        <v>44046</v>
      </c>
      <c r="I1139" s="1949" t="s">
        <v>11296</v>
      </c>
    </row>
    <row r="1140" spans="1:9" s="666" customFormat="1" ht="31.5" customHeight="1" x14ac:dyDescent="0.2">
      <c r="A1140" s="688" t="s">
        <v>8571</v>
      </c>
      <c r="B1140" s="655" t="s">
        <v>8572</v>
      </c>
      <c r="C1140" s="846" t="s">
        <v>1241</v>
      </c>
      <c r="D1140" s="834" t="s">
        <v>1241</v>
      </c>
      <c r="E1140" s="861" t="s">
        <v>10725</v>
      </c>
      <c r="F1140" s="857" t="s">
        <v>10719</v>
      </c>
      <c r="G1140" s="877" t="s">
        <v>3076</v>
      </c>
      <c r="H1140" s="963">
        <v>32408</v>
      </c>
      <c r="I1140" s="878" t="s">
        <v>11296</v>
      </c>
    </row>
    <row r="1141" spans="1:9" s="666" customFormat="1" ht="31.5" customHeight="1" x14ac:dyDescent="0.2">
      <c r="A1141" s="1481" t="s">
        <v>8086</v>
      </c>
      <c r="B1141" s="1611" t="s">
        <v>8087</v>
      </c>
      <c r="C1141" s="1207" t="s">
        <v>2468</v>
      </c>
      <c r="D1141" s="832" t="s">
        <v>422</v>
      </c>
      <c r="E1141" s="1487" t="s">
        <v>11049</v>
      </c>
      <c r="F1141" s="857" t="s">
        <v>10719</v>
      </c>
      <c r="G1141" s="922" t="s">
        <v>3418</v>
      </c>
      <c r="H1141" s="1021">
        <v>41704</v>
      </c>
      <c r="I1141" s="902" t="s">
        <v>11296</v>
      </c>
    </row>
    <row r="1142" spans="1:9" s="666" customFormat="1" ht="31.5" customHeight="1" x14ac:dyDescent="0.2">
      <c r="A1142" s="1481" t="s">
        <v>6849</v>
      </c>
      <c r="B1142" s="1482" t="s">
        <v>6850</v>
      </c>
      <c r="C1142" s="1482" t="s">
        <v>44</v>
      </c>
      <c r="D1142" s="1701" t="s">
        <v>2277</v>
      </c>
      <c r="E1142" s="1702" t="s">
        <v>11050</v>
      </c>
      <c r="F1142" s="857" t="s">
        <v>10719</v>
      </c>
      <c r="G1142" s="922" t="s">
        <v>3190</v>
      </c>
      <c r="H1142" s="1021">
        <v>41621</v>
      </c>
      <c r="I1142" s="902" t="s">
        <v>11296</v>
      </c>
    </row>
    <row r="1143" spans="1:9" s="666" customFormat="1" ht="31.5" customHeight="1" x14ac:dyDescent="0.2">
      <c r="A1143" s="688" t="s">
        <v>9803</v>
      </c>
      <c r="B1143" s="1482" t="s">
        <v>9804</v>
      </c>
      <c r="C1143" s="1482" t="s">
        <v>44</v>
      </c>
      <c r="D1143" s="834" t="s">
        <v>2277</v>
      </c>
      <c r="E1143" s="1487" t="s">
        <v>11255</v>
      </c>
      <c r="F1143" s="857" t="s">
        <v>10719</v>
      </c>
      <c r="G1143" s="877" t="s">
        <v>9998</v>
      </c>
      <c r="H1143" s="963">
        <v>44697</v>
      </c>
      <c r="I1143" s="878" t="s">
        <v>11296</v>
      </c>
    </row>
    <row r="1144" spans="1:9" s="666" customFormat="1" ht="31.5" customHeight="1" thickBot="1" x14ac:dyDescent="0.25">
      <c r="A1144" s="1519" t="s">
        <v>7574</v>
      </c>
      <c r="B1144" s="1520" t="s">
        <v>7575</v>
      </c>
      <c r="C1144" s="1520" t="s">
        <v>2490</v>
      </c>
      <c r="D1144" s="852" t="s">
        <v>11386</v>
      </c>
      <c r="E1144" s="1315"/>
      <c r="F1144" s="1507" t="s">
        <v>10719</v>
      </c>
      <c r="G1144" s="1528" t="s">
        <v>3751</v>
      </c>
      <c r="H1144" s="1552">
        <v>35860</v>
      </c>
      <c r="I1144" s="1956" t="s">
        <v>11296</v>
      </c>
    </row>
    <row r="1145" spans="1:9" s="666" customFormat="1" ht="31.5" customHeight="1" thickTop="1" x14ac:dyDescent="0.2">
      <c r="A1145" s="1501" t="s">
        <v>7789</v>
      </c>
      <c r="B1145" s="1148" t="s">
        <v>7790</v>
      </c>
      <c r="C1145" s="1148" t="s">
        <v>47</v>
      </c>
      <c r="D1145" s="831" t="s">
        <v>9413</v>
      </c>
      <c r="E1145" s="1149" t="s">
        <v>8610</v>
      </c>
      <c r="F1145" s="942" t="s">
        <v>1546</v>
      </c>
      <c r="G1145" s="1508" t="s">
        <v>2825</v>
      </c>
      <c r="H1145" s="1509">
        <v>31895</v>
      </c>
      <c r="I1145" s="1953" t="s">
        <v>11296</v>
      </c>
    </row>
    <row r="1146" spans="1:9" s="666" customFormat="1" ht="31.5" customHeight="1" x14ac:dyDescent="0.2">
      <c r="A1146" s="1481" t="s">
        <v>8611</v>
      </c>
      <c r="B1146" s="1138" t="s">
        <v>8612</v>
      </c>
      <c r="C1146" s="1138" t="s">
        <v>9413</v>
      </c>
      <c r="D1146" s="834" t="s">
        <v>9413</v>
      </c>
      <c r="E1146" s="1141" t="s">
        <v>4079</v>
      </c>
      <c r="F1146" s="857" t="s">
        <v>1546</v>
      </c>
      <c r="G1146" s="1488" t="s">
        <v>10569</v>
      </c>
      <c r="H1146" s="1489">
        <v>44929</v>
      </c>
      <c r="I1146" s="1949" t="s">
        <v>11296</v>
      </c>
    </row>
    <row r="1147" spans="1:9" s="666" customFormat="1" ht="31.5" customHeight="1" x14ac:dyDescent="0.2">
      <c r="A1147" s="1481" t="s">
        <v>10726</v>
      </c>
      <c r="B1147" s="1138" t="s">
        <v>10727</v>
      </c>
      <c r="C1147" s="1138"/>
      <c r="D1147" s="834"/>
      <c r="E1147" s="1141" t="s">
        <v>9749</v>
      </c>
      <c r="F1147" s="857" t="s">
        <v>1546</v>
      </c>
      <c r="G1147" s="1488" t="s">
        <v>10569</v>
      </c>
      <c r="H1147" s="1489">
        <v>44929</v>
      </c>
      <c r="I1147" s="1949" t="s">
        <v>11296</v>
      </c>
    </row>
    <row r="1148" spans="1:9" s="666" customFormat="1" ht="31.5" customHeight="1" x14ac:dyDescent="0.2">
      <c r="A1148" s="1584" t="s">
        <v>10728</v>
      </c>
      <c r="B1148" s="1138" t="s">
        <v>10729</v>
      </c>
      <c r="C1148" s="1138"/>
      <c r="D1148" s="834"/>
      <c r="E1148" s="1141" t="s">
        <v>10120</v>
      </c>
      <c r="F1148" s="857" t="s">
        <v>1546</v>
      </c>
      <c r="G1148" s="1488" t="s">
        <v>10569</v>
      </c>
      <c r="H1148" s="1489">
        <v>44929</v>
      </c>
      <c r="I1148" s="1949" t="s">
        <v>11296</v>
      </c>
    </row>
    <row r="1149" spans="1:9" s="666" customFormat="1" ht="31.5" customHeight="1" x14ac:dyDescent="0.2">
      <c r="A1149" s="1481" t="s">
        <v>10730</v>
      </c>
      <c r="B1149" s="1138" t="s">
        <v>10731</v>
      </c>
      <c r="C1149" s="1138"/>
      <c r="D1149" s="832"/>
      <c r="E1149" s="1141" t="s">
        <v>9710</v>
      </c>
      <c r="F1149" s="1507" t="s">
        <v>1546</v>
      </c>
      <c r="G1149" s="690" t="s">
        <v>10569</v>
      </c>
      <c r="H1149" s="663">
        <v>44929</v>
      </c>
      <c r="I1149" s="691" t="s">
        <v>11296</v>
      </c>
    </row>
    <row r="1150" spans="1:9" s="666" customFormat="1" ht="31.5" customHeight="1" x14ac:dyDescent="0.2">
      <c r="A1150" s="1481" t="s">
        <v>7717</v>
      </c>
      <c r="B1150" s="1482" t="s">
        <v>7718</v>
      </c>
      <c r="C1150" s="1482" t="s">
        <v>44</v>
      </c>
      <c r="D1150" s="838" t="s">
        <v>2277</v>
      </c>
      <c r="E1150" s="1141" t="s">
        <v>10732</v>
      </c>
      <c r="F1150" s="1507" t="s">
        <v>1546</v>
      </c>
      <c r="G1150" s="950" t="s">
        <v>2841</v>
      </c>
      <c r="H1150" s="1391">
        <v>39433</v>
      </c>
      <c r="I1150" s="951" t="s">
        <v>11296</v>
      </c>
    </row>
    <row r="1151" spans="1:9" s="666" customFormat="1" ht="31.5" customHeight="1" x14ac:dyDescent="0.2">
      <c r="A1151" s="1481" t="s">
        <v>8050</v>
      </c>
      <c r="B1151" s="1482" t="s">
        <v>8051</v>
      </c>
      <c r="C1151" s="1482" t="s">
        <v>44</v>
      </c>
      <c r="D1151" s="834" t="s">
        <v>2277</v>
      </c>
      <c r="E1151" s="1141" t="s">
        <v>10732</v>
      </c>
      <c r="F1151" s="857" t="s">
        <v>1546</v>
      </c>
      <c r="G1151" s="877" t="s">
        <v>4001</v>
      </c>
      <c r="H1151" s="963">
        <v>39223</v>
      </c>
      <c r="I1151" s="878" t="s">
        <v>11296</v>
      </c>
    </row>
    <row r="1152" spans="1:9" s="666" customFormat="1" ht="31.5" customHeight="1" x14ac:dyDescent="0.2">
      <c r="A1152" s="1481" t="s">
        <v>8627</v>
      </c>
      <c r="B1152" s="1138" t="s">
        <v>8628</v>
      </c>
      <c r="C1152" s="1138" t="s">
        <v>44</v>
      </c>
      <c r="D1152" s="834" t="s">
        <v>2277</v>
      </c>
      <c r="E1152" s="834" t="s">
        <v>4070</v>
      </c>
      <c r="F1152" s="857" t="s">
        <v>1546</v>
      </c>
      <c r="G1152" s="1488" t="s">
        <v>3995</v>
      </c>
      <c r="H1152" s="1489">
        <v>35597</v>
      </c>
      <c r="I1152" s="1949" t="s">
        <v>11296</v>
      </c>
    </row>
    <row r="1153" spans="1:9" s="666" customFormat="1" ht="31.5" customHeight="1" x14ac:dyDescent="0.2">
      <c r="A1153" s="688" t="s">
        <v>9753</v>
      </c>
      <c r="B1153" s="1138" t="s">
        <v>9754</v>
      </c>
      <c r="C1153" s="1482" t="s">
        <v>44</v>
      </c>
      <c r="D1153" s="834" t="s">
        <v>2277</v>
      </c>
      <c r="E1153" s="834" t="s">
        <v>11468</v>
      </c>
      <c r="F1153" s="857" t="s">
        <v>1546</v>
      </c>
      <c r="G1153" s="877" t="s">
        <v>9943</v>
      </c>
      <c r="H1153" s="963">
        <v>44697</v>
      </c>
      <c r="I1153" s="878" t="s">
        <v>11296</v>
      </c>
    </row>
    <row r="1154" spans="1:9" s="666" customFormat="1" ht="31.5" customHeight="1" x14ac:dyDescent="0.2">
      <c r="A1154" s="1481" t="s">
        <v>8845</v>
      </c>
      <c r="B1154" s="1138" t="s">
        <v>8846</v>
      </c>
      <c r="C1154" s="1138" t="s">
        <v>2490</v>
      </c>
      <c r="D1154" s="835" t="s">
        <v>11386</v>
      </c>
      <c r="E1154" s="1157" t="s">
        <v>2504</v>
      </c>
      <c r="F1154" s="857" t="s">
        <v>1546</v>
      </c>
      <c r="G1154" s="1488" t="s">
        <v>3768</v>
      </c>
      <c r="H1154" s="1489">
        <v>35697</v>
      </c>
      <c r="I1154" s="1949" t="s">
        <v>11296</v>
      </c>
    </row>
    <row r="1155" spans="1:9" s="666" customFormat="1" ht="31.5" customHeight="1" x14ac:dyDescent="0.2">
      <c r="A1155" s="1481" t="s">
        <v>8841</v>
      </c>
      <c r="B1155" s="1138" t="s">
        <v>8842</v>
      </c>
      <c r="C1155" s="1138" t="s">
        <v>2490</v>
      </c>
      <c r="D1155" s="835" t="s">
        <v>11386</v>
      </c>
      <c r="E1155" s="1156" t="s">
        <v>2504</v>
      </c>
      <c r="F1155" s="857" t="s">
        <v>1546</v>
      </c>
      <c r="G1155" s="1488" t="s">
        <v>9950</v>
      </c>
      <c r="H1155" s="1489">
        <v>35860</v>
      </c>
      <c r="I1155" s="1949" t="s">
        <v>11296</v>
      </c>
    </row>
    <row r="1156" spans="1:9" s="666" customFormat="1" ht="31.5" customHeight="1" x14ac:dyDescent="0.2">
      <c r="A1156" s="1481" t="s">
        <v>8843</v>
      </c>
      <c r="B1156" s="1138" t="s">
        <v>8844</v>
      </c>
      <c r="C1156" s="1138" t="s">
        <v>2490</v>
      </c>
      <c r="D1156" s="835" t="s">
        <v>11386</v>
      </c>
      <c r="E1156" s="1156" t="s">
        <v>2504</v>
      </c>
      <c r="F1156" s="857" t="s">
        <v>1546</v>
      </c>
      <c r="G1156" s="1488" t="s">
        <v>9951</v>
      </c>
      <c r="H1156" s="1489">
        <v>35856</v>
      </c>
      <c r="I1156" s="1949" t="s">
        <v>11296</v>
      </c>
    </row>
    <row r="1157" spans="1:9" s="666" customFormat="1" ht="31.5" customHeight="1" x14ac:dyDescent="0.2">
      <c r="A1157" s="1481" t="s">
        <v>8625</v>
      </c>
      <c r="B1157" s="1482" t="s">
        <v>8626</v>
      </c>
      <c r="C1157" s="1482" t="s">
        <v>2468</v>
      </c>
      <c r="D1157" s="705" t="s">
        <v>56</v>
      </c>
      <c r="E1157" s="1563"/>
      <c r="F1157" s="857" t="s">
        <v>1546</v>
      </c>
      <c r="G1157" s="1488" t="s">
        <v>3154</v>
      </c>
      <c r="H1157" s="1489">
        <v>35521</v>
      </c>
      <c r="I1157" s="1949" t="s">
        <v>11296</v>
      </c>
    </row>
    <row r="1158" spans="1:9" s="666" customFormat="1" ht="31.5" customHeight="1" thickBot="1" x14ac:dyDescent="0.25">
      <c r="A1158" s="1513" t="s">
        <v>11256</v>
      </c>
      <c r="B1158" s="1176" t="s">
        <v>11117</v>
      </c>
      <c r="C1158" s="1176"/>
      <c r="D1158" s="905"/>
      <c r="E1158" s="1225"/>
      <c r="F1158" s="900" t="s">
        <v>1546</v>
      </c>
      <c r="G1158" s="869" t="s">
        <v>9365</v>
      </c>
      <c r="H1158" s="1109"/>
      <c r="I1158" s="870" t="s">
        <v>11296</v>
      </c>
    </row>
    <row r="1159" spans="1:9" s="666" customFormat="1" ht="31.5" customHeight="1" thickTop="1" x14ac:dyDescent="0.2">
      <c r="A1159" s="682" t="s">
        <v>8633</v>
      </c>
      <c r="B1159" s="693" t="s">
        <v>8634</v>
      </c>
      <c r="C1159" s="693" t="s">
        <v>2468</v>
      </c>
      <c r="D1159" s="1684" t="s">
        <v>2308</v>
      </c>
      <c r="E1159" s="1685"/>
      <c r="F1159" s="1506" t="s">
        <v>4656</v>
      </c>
      <c r="G1159" s="906" t="s">
        <v>3455</v>
      </c>
      <c r="H1159" s="1058">
        <v>38807</v>
      </c>
      <c r="I1159" s="907" t="s">
        <v>11296</v>
      </c>
    </row>
    <row r="1160" spans="1:9" s="666" customFormat="1" ht="31.5" customHeight="1" thickBot="1" x14ac:dyDescent="0.25">
      <c r="A1160" s="711" t="s">
        <v>8635</v>
      </c>
      <c r="B1160" s="775" t="s">
        <v>8636</v>
      </c>
      <c r="C1160" s="775" t="s">
        <v>2468</v>
      </c>
      <c r="D1160" s="1532" t="s">
        <v>2308</v>
      </c>
      <c r="E1160" s="1605"/>
      <c r="F1160" s="1570" t="s">
        <v>4656</v>
      </c>
      <c r="G1160" s="869" t="s">
        <v>3456</v>
      </c>
      <c r="H1160" s="1109">
        <v>38881</v>
      </c>
      <c r="I1160" s="870" t="s">
        <v>11296</v>
      </c>
    </row>
    <row r="1161" spans="1:9" s="666" customFormat="1" ht="31.5" customHeight="1" thickTop="1" x14ac:dyDescent="0.2">
      <c r="A1161" s="1481" t="s">
        <v>6202</v>
      </c>
      <c r="B1161" s="1250" t="s">
        <v>4478</v>
      </c>
      <c r="C1161" s="1148" t="s">
        <v>9413</v>
      </c>
      <c r="D1161" s="831" t="s">
        <v>9413</v>
      </c>
      <c r="E1161" s="1149" t="s">
        <v>10952</v>
      </c>
      <c r="F1161" s="942" t="s">
        <v>1172</v>
      </c>
      <c r="G1161" s="844" t="s">
        <v>10953</v>
      </c>
      <c r="H1161" s="1384" t="s">
        <v>10954</v>
      </c>
      <c r="I1161" s="845" t="s">
        <v>11296</v>
      </c>
    </row>
    <row r="1162" spans="1:9" s="666" customFormat="1" ht="31.5" customHeight="1" x14ac:dyDescent="0.2">
      <c r="A1162" s="1481" t="s">
        <v>7677</v>
      </c>
      <c r="B1162" s="1138" t="s">
        <v>7678</v>
      </c>
      <c r="C1162" s="1138" t="s">
        <v>2490</v>
      </c>
      <c r="D1162" s="835" t="s">
        <v>11386</v>
      </c>
      <c r="E1162" s="1141" t="s">
        <v>4797</v>
      </c>
      <c r="F1162" s="846" t="s">
        <v>1172</v>
      </c>
      <c r="G1162" s="877" t="s">
        <v>3278</v>
      </c>
      <c r="H1162" s="963">
        <v>39218</v>
      </c>
      <c r="I1162" s="878" t="s">
        <v>11296</v>
      </c>
    </row>
    <row r="1163" spans="1:9" s="666" customFormat="1" ht="31.5" customHeight="1" x14ac:dyDescent="0.2">
      <c r="A1163" s="1481" t="s">
        <v>7679</v>
      </c>
      <c r="B1163" s="1482" t="s">
        <v>7680</v>
      </c>
      <c r="C1163" s="1482" t="s">
        <v>44</v>
      </c>
      <c r="D1163" s="834" t="s">
        <v>2277</v>
      </c>
      <c r="E1163" s="834"/>
      <c r="F1163" s="655" t="s">
        <v>1172</v>
      </c>
      <c r="G1163" s="690" t="s">
        <v>9921</v>
      </c>
      <c r="H1163" s="663">
        <v>35837</v>
      </c>
      <c r="I1163" s="691" t="s">
        <v>11296</v>
      </c>
    </row>
    <row r="1164" spans="1:9" s="666" customFormat="1" ht="31.5" customHeight="1" x14ac:dyDescent="0.2">
      <c r="A1164" s="1481" t="s">
        <v>7687</v>
      </c>
      <c r="B1164" s="1482" t="s">
        <v>7688</v>
      </c>
      <c r="C1164" s="1482" t="s">
        <v>44</v>
      </c>
      <c r="D1164" s="838" t="s">
        <v>2277</v>
      </c>
      <c r="E1164" s="1191"/>
      <c r="F1164" s="655" t="s">
        <v>1172</v>
      </c>
      <c r="G1164" s="950" t="s">
        <v>3097</v>
      </c>
      <c r="H1164" s="1391">
        <v>39272</v>
      </c>
      <c r="I1164" s="951" t="s">
        <v>11296</v>
      </c>
    </row>
    <row r="1165" spans="1:9" s="666" customFormat="1" ht="31.5" customHeight="1" x14ac:dyDescent="0.2">
      <c r="A1165" s="1481" t="s">
        <v>7689</v>
      </c>
      <c r="B1165" s="1138" t="s">
        <v>7690</v>
      </c>
      <c r="C1165" s="1138" t="s">
        <v>2490</v>
      </c>
      <c r="D1165" s="835" t="s">
        <v>11386</v>
      </c>
      <c r="E1165" s="1141"/>
      <c r="F1165" s="655" t="s">
        <v>1172</v>
      </c>
      <c r="G1165" s="1488" t="s">
        <v>3750</v>
      </c>
      <c r="H1165" s="1489">
        <v>35661</v>
      </c>
      <c r="I1165" s="1949" t="s">
        <v>11296</v>
      </c>
    </row>
    <row r="1166" spans="1:9" s="666" customFormat="1" ht="31.5" customHeight="1" x14ac:dyDescent="0.2">
      <c r="A1166" s="1481" t="s">
        <v>7691</v>
      </c>
      <c r="B1166" s="1482" t="s">
        <v>7692</v>
      </c>
      <c r="C1166" s="1482" t="s">
        <v>44</v>
      </c>
      <c r="D1166" s="834" t="s">
        <v>2277</v>
      </c>
      <c r="E1166" s="1156"/>
      <c r="F1166" s="655" t="s">
        <v>1172</v>
      </c>
      <c r="G1166" s="877" t="s">
        <v>3842</v>
      </c>
      <c r="H1166" s="963">
        <v>39318</v>
      </c>
      <c r="I1166" s="878" t="s">
        <v>11296</v>
      </c>
    </row>
    <row r="1167" spans="1:9" s="666" customFormat="1" ht="31.5" customHeight="1" x14ac:dyDescent="0.2">
      <c r="A1167" s="1481" t="s">
        <v>5510</v>
      </c>
      <c r="B1167" s="1482" t="s">
        <v>5511</v>
      </c>
      <c r="C1167" s="1482" t="s">
        <v>44</v>
      </c>
      <c r="D1167" s="1484" t="s">
        <v>2277</v>
      </c>
      <c r="E1167" s="1487"/>
      <c r="F1167" s="655" t="s">
        <v>1172</v>
      </c>
      <c r="G1167" s="1488" t="s">
        <v>3754</v>
      </c>
      <c r="H1167" s="1489">
        <v>39227</v>
      </c>
      <c r="I1167" s="1949" t="s">
        <v>11296</v>
      </c>
    </row>
    <row r="1168" spans="1:9" s="666" customFormat="1" ht="31.5" customHeight="1" x14ac:dyDescent="0.2">
      <c r="A1168" s="1481" t="s">
        <v>8366</v>
      </c>
      <c r="B1168" s="1482" t="s">
        <v>8367</v>
      </c>
      <c r="C1168" s="1482" t="s">
        <v>2468</v>
      </c>
      <c r="D1168" s="832" t="s">
        <v>2203</v>
      </c>
      <c r="E1168" s="1484"/>
      <c r="F1168" s="655" t="s">
        <v>1172</v>
      </c>
      <c r="G1168" s="877" t="s">
        <v>2835</v>
      </c>
      <c r="H1168" s="963">
        <v>39433</v>
      </c>
      <c r="I1168" s="878" t="s">
        <v>11296</v>
      </c>
    </row>
    <row r="1169" spans="1:9" s="666" customFormat="1" ht="31.5" customHeight="1" x14ac:dyDescent="0.2">
      <c r="A1169" s="1481" t="s">
        <v>7693</v>
      </c>
      <c r="B1169" s="1482" t="s">
        <v>7694</v>
      </c>
      <c r="C1169" s="1482" t="s">
        <v>44</v>
      </c>
      <c r="D1169" s="834" t="s">
        <v>2277</v>
      </c>
      <c r="E1169" s="1483"/>
      <c r="F1169" s="655" t="s">
        <v>1172</v>
      </c>
      <c r="G1169" s="1488" t="s">
        <v>3756</v>
      </c>
      <c r="H1169" s="1489">
        <v>35521</v>
      </c>
      <c r="I1169" s="1949" t="s">
        <v>11296</v>
      </c>
    </row>
    <row r="1170" spans="1:9" s="666" customFormat="1" ht="31.5" customHeight="1" thickBot="1" x14ac:dyDescent="0.25">
      <c r="A1170" s="1537" t="s">
        <v>7685</v>
      </c>
      <c r="B1170" s="1538" t="s">
        <v>7686</v>
      </c>
      <c r="C1170" s="1538" t="s">
        <v>44</v>
      </c>
      <c r="D1170" s="887" t="s">
        <v>2277</v>
      </c>
      <c r="E1170" s="1703"/>
      <c r="F1170" s="695" t="s">
        <v>1172</v>
      </c>
      <c r="G1170" s="1540" t="s">
        <v>3755</v>
      </c>
      <c r="H1170" s="1541">
        <v>39192</v>
      </c>
      <c r="I1170" s="1955" t="s">
        <v>11296</v>
      </c>
    </row>
    <row r="1171" spans="1:9" s="666" customFormat="1" ht="31.5" customHeight="1" thickTop="1" x14ac:dyDescent="0.2">
      <c r="A1171" s="1501" t="s">
        <v>9189</v>
      </c>
      <c r="B1171" s="1148" t="s">
        <v>9190</v>
      </c>
      <c r="C1171" s="1148" t="s">
        <v>9413</v>
      </c>
      <c r="D1171" s="831" t="s">
        <v>9413</v>
      </c>
      <c r="E1171" s="1155" t="s">
        <v>4069</v>
      </c>
      <c r="F1171" s="942" t="s">
        <v>9468</v>
      </c>
      <c r="G1171" s="1508" t="s">
        <v>10569</v>
      </c>
      <c r="H1171" s="1509">
        <v>44929</v>
      </c>
      <c r="I1171" s="1953" t="s">
        <v>11296</v>
      </c>
    </row>
    <row r="1172" spans="1:9" s="666" customFormat="1" ht="31.5" customHeight="1" x14ac:dyDescent="0.2">
      <c r="A1172" s="1481" t="s">
        <v>6219</v>
      </c>
      <c r="B1172" s="1138" t="s">
        <v>6220</v>
      </c>
      <c r="C1172" s="1138" t="s">
        <v>2490</v>
      </c>
      <c r="D1172" s="835" t="s">
        <v>11386</v>
      </c>
      <c r="E1172" s="1161"/>
      <c r="F1172" s="857" t="s">
        <v>9468</v>
      </c>
      <c r="G1172" s="922" t="s">
        <v>9923</v>
      </c>
      <c r="H1172" s="1021">
        <v>36230</v>
      </c>
      <c r="I1172" s="902" t="s">
        <v>11296</v>
      </c>
    </row>
    <row r="1173" spans="1:9" s="666" customFormat="1" ht="31.5" customHeight="1" x14ac:dyDescent="0.2">
      <c r="A1173" s="1481" t="s">
        <v>6221</v>
      </c>
      <c r="B1173" s="1482" t="s">
        <v>6222</v>
      </c>
      <c r="C1173" s="1138" t="s">
        <v>2490</v>
      </c>
      <c r="D1173" s="835" t="s">
        <v>11386</v>
      </c>
      <c r="E1173" s="1487"/>
      <c r="F1173" s="1507" t="s">
        <v>9468</v>
      </c>
      <c r="G1173" s="1488" t="s">
        <v>3892</v>
      </c>
      <c r="H1173" s="1489">
        <v>39192</v>
      </c>
      <c r="I1173" s="1949" t="s">
        <v>11296</v>
      </c>
    </row>
    <row r="1174" spans="1:9" s="666" customFormat="1" ht="31.5" customHeight="1" x14ac:dyDescent="0.2">
      <c r="A1174" s="1481" t="s">
        <v>6223</v>
      </c>
      <c r="B1174" s="1482" t="s">
        <v>6224</v>
      </c>
      <c r="C1174" s="1482" t="s">
        <v>2490</v>
      </c>
      <c r="D1174" s="835" t="s">
        <v>11386</v>
      </c>
      <c r="E1174" s="1487"/>
      <c r="F1174" s="1507" t="s">
        <v>9468</v>
      </c>
      <c r="G1174" s="922" t="s">
        <v>3435</v>
      </c>
      <c r="H1174" s="1021">
        <v>35521</v>
      </c>
      <c r="I1174" s="902" t="s">
        <v>11296</v>
      </c>
    </row>
    <row r="1175" spans="1:9" s="666" customFormat="1" ht="31.5" customHeight="1" x14ac:dyDescent="0.2">
      <c r="A1175" s="1481" t="s">
        <v>6247</v>
      </c>
      <c r="B1175" s="1482" t="s">
        <v>6248</v>
      </c>
      <c r="C1175" s="1482" t="s">
        <v>2490</v>
      </c>
      <c r="D1175" s="835" t="s">
        <v>11386</v>
      </c>
      <c r="E1175" s="1141"/>
      <c r="F1175" s="1507" t="s">
        <v>9468</v>
      </c>
      <c r="G1175" s="877" t="s">
        <v>3441</v>
      </c>
      <c r="H1175" s="963">
        <v>39322</v>
      </c>
      <c r="I1175" s="878" t="s">
        <v>11296</v>
      </c>
    </row>
    <row r="1176" spans="1:9" s="666" customFormat="1" ht="31.5" customHeight="1" x14ac:dyDescent="0.2">
      <c r="A1176" s="1481" t="s">
        <v>6227</v>
      </c>
      <c r="B1176" s="1482" t="s">
        <v>6228</v>
      </c>
      <c r="C1176" s="1482" t="s">
        <v>44</v>
      </c>
      <c r="D1176" s="1156" t="s">
        <v>2277</v>
      </c>
      <c r="E1176" s="1141"/>
      <c r="F1176" s="1507" t="s">
        <v>9468</v>
      </c>
      <c r="G1176" s="877" t="s">
        <v>3074</v>
      </c>
      <c r="H1176" s="963">
        <v>42118</v>
      </c>
      <c r="I1176" s="878" t="s">
        <v>11296</v>
      </c>
    </row>
    <row r="1177" spans="1:9" s="666" customFormat="1" ht="31.5" customHeight="1" x14ac:dyDescent="0.2">
      <c r="A1177" s="1481" t="s">
        <v>8877</v>
      </c>
      <c r="B1177" s="1138" t="s">
        <v>8878</v>
      </c>
      <c r="C1177" s="1138" t="s">
        <v>2490</v>
      </c>
      <c r="D1177" s="835" t="s">
        <v>11386</v>
      </c>
      <c r="E1177" s="1143"/>
      <c r="F1177" s="1507" t="s">
        <v>9468</v>
      </c>
      <c r="G1177" s="1488" t="s">
        <v>3976</v>
      </c>
      <c r="H1177" s="1489">
        <v>39268</v>
      </c>
      <c r="I1177" s="1949" t="s">
        <v>11296</v>
      </c>
    </row>
    <row r="1178" spans="1:9" s="666" customFormat="1" ht="31.5" customHeight="1" thickBot="1" x14ac:dyDescent="0.25">
      <c r="A1178" s="1513" t="s">
        <v>6217</v>
      </c>
      <c r="B1178" s="1523" t="s">
        <v>6218</v>
      </c>
      <c r="C1178" s="1523" t="s">
        <v>2490</v>
      </c>
      <c r="D1178" s="1561" t="s">
        <v>90</v>
      </c>
      <c r="E1178" s="1619"/>
      <c r="F1178" s="1570" t="s">
        <v>9468</v>
      </c>
      <c r="G1178" s="869" t="s">
        <v>3433</v>
      </c>
      <c r="H1178" s="1109">
        <v>30676</v>
      </c>
      <c r="I1178" s="870" t="s">
        <v>11296</v>
      </c>
    </row>
    <row r="1179" spans="1:9" s="666" customFormat="1" ht="31.5" customHeight="1" thickTop="1" x14ac:dyDescent="0.2">
      <c r="A1179" s="1501" t="s">
        <v>7359</v>
      </c>
      <c r="B1179" s="1148" t="s">
        <v>7360</v>
      </c>
      <c r="C1179" s="1148" t="s">
        <v>44</v>
      </c>
      <c r="D1179" s="831" t="s">
        <v>2277</v>
      </c>
      <c r="E1179" s="1149" t="s">
        <v>9752</v>
      </c>
      <c r="F1179" s="942" t="s">
        <v>4078</v>
      </c>
      <c r="G1179" s="1508" t="s">
        <v>3076</v>
      </c>
      <c r="H1179" s="1509">
        <v>32400</v>
      </c>
      <c r="I1179" s="1953" t="s">
        <v>11296</v>
      </c>
    </row>
    <row r="1180" spans="1:9" s="666" customFormat="1" ht="31.5" customHeight="1" x14ac:dyDescent="0.2">
      <c r="A1180" s="1481" t="s">
        <v>7697</v>
      </c>
      <c r="B1180" s="1138" t="s">
        <v>7698</v>
      </c>
      <c r="C1180" s="1138" t="s">
        <v>2490</v>
      </c>
      <c r="D1180" s="835" t="s">
        <v>11386</v>
      </c>
      <c r="E1180" s="1156" t="s">
        <v>10852</v>
      </c>
      <c r="F1180" s="857" t="s">
        <v>4078</v>
      </c>
      <c r="G1180" s="1488" t="s">
        <v>3961</v>
      </c>
      <c r="H1180" s="1489">
        <v>39318</v>
      </c>
      <c r="I1180" s="1949" t="s">
        <v>11296</v>
      </c>
    </row>
    <row r="1181" spans="1:9" s="666" customFormat="1" ht="31.5" customHeight="1" x14ac:dyDescent="0.2">
      <c r="A1181" s="1481" t="s">
        <v>7703</v>
      </c>
      <c r="B1181" s="1482" t="s">
        <v>7704</v>
      </c>
      <c r="C1181" s="1482" t="s">
        <v>47</v>
      </c>
      <c r="D1181" s="834" t="s">
        <v>9413</v>
      </c>
      <c r="E1181" s="1156" t="s">
        <v>10852</v>
      </c>
      <c r="F1181" s="1507" t="s">
        <v>4078</v>
      </c>
      <c r="G1181" s="877" t="s">
        <v>2825</v>
      </c>
      <c r="H1181" s="963">
        <v>31926</v>
      </c>
      <c r="I1181" s="878" t="s">
        <v>11296</v>
      </c>
    </row>
    <row r="1182" spans="1:9" s="666" customFormat="1" ht="31.5" customHeight="1" x14ac:dyDescent="0.2">
      <c r="A1182" s="1481" t="s">
        <v>7699</v>
      </c>
      <c r="B1182" s="1138" t="s">
        <v>7700</v>
      </c>
      <c r="C1182" s="1138" t="s">
        <v>47</v>
      </c>
      <c r="D1182" s="834" t="s">
        <v>9413</v>
      </c>
      <c r="E1182" s="1156"/>
      <c r="F1182" s="857" t="s">
        <v>4078</v>
      </c>
      <c r="G1182" s="877" t="s">
        <v>3040</v>
      </c>
      <c r="H1182" s="963">
        <v>35353</v>
      </c>
      <c r="I1182" s="878" t="s">
        <v>11296</v>
      </c>
    </row>
    <row r="1183" spans="1:9" s="666" customFormat="1" ht="31.5" customHeight="1" x14ac:dyDescent="0.2">
      <c r="A1183" s="1519" t="s">
        <v>7971</v>
      </c>
      <c r="B1183" s="1520" t="s">
        <v>7972</v>
      </c>
      <c r="C1183" s="1520" t="s">
        <v>2490</v>
      </c>
      <c r="D1183" s="835" t="s">
        <v>11386</v>
      </c>
      <c r="E1183" s="1656"/>
      <c r="F1183" s="1507" t="s">
        <v>4078</v>
      </c>
      <c r="G1183" s="912" t="s">
        <v>10106</v>
      </c>
      <c r="H1183" s="1082">
        <v>32919</v>
      </c>
      <c r="I1183" s="913" t="s">
        <v>11296</v>
      </c>
    </row>
    <row r="1184" spans="1:9" s="666" customFormat="1" ht="31.5" customHeight="1" thickBot="1" x14ac:dyDescent="0.25">
      <c r="A1184" s="1496" t="s">
        <v>7707</v>
      </c>
      <c r="B1184" s="1497" t="s">
        <v>7708</v>
      </c>
      <c r="C1184" s="1497" t="s">
        <v>2490</v>
      </c>
      <c r="D1184" s="835" t="s">
        <v>11386</v>
      </c>
      <c r="E1184" s="1554"/>
      <c r="F1184" s="1545" t="s">
        <v>4078</v>
      </c>
      <c r="G1184" s="1499" t="s">
        <v>3817</v>
      </c>
      <c r="H1184" s="1500">
        <v>35668</v>
      </c>
      <c r="I1184" s="1951" t="s">
        <v>11296</v>
      </c>
    </row>
    <row r="1185" spans="1:9" s="666" customFormat="1" ht="31.5" customHeight="1" thickTop="1" x14ac:dyDescent="0.2">
      <c r="A1185" s="1501" t="s">
        <v>7713</v>
      </c>
      <c r="B1185" s="1148" t="s">
        <v>7714</v>
      </c>
      <c r="C1185" s="1148" t="s">
        <v>44</v>
      </c>
      <c r="D1185" s="831" t="s">
        <v>2277</v>
      </c>
      <c r="E1185" s="1149" t="s">
        <v>4279</v>
      </c>
      <c r="F1185" s="942" t="s">
        <v>1268</v>
      </c>
      <c r="G1185" s="1508" t="s">
        <v>9926</v>
      </c>
      <c r="H1185" s="1509">
        <v>35353</v>
      </c>
      <c r="I1185" s="1953" t="s">
        <v>11296</v>
      </c>
    </row>
    <row r="1186" spans="1:9" s="666" customFormat="1" ht="31.5" customHeight="1" x14ac:dyDescent="0.2">
      <c r="A1186" s="1481" t="s">
        <v>7715</v>
      </c>
      <c r="B1186" s="1138" t="s">
        <v>7716</v>
      </c>
      <c r="C1186" s="1138" t="s">
        <v>44</v>
      </c>
      <c r="D1186" s="834" t="s">
        <v>2277</v>
      </c>
      <c r="E1186" s="1141" t="s">
        <v>4797</v>
      </c>
      <c r="F1186" s="857" t="s">
        <v>1268</v>
      </c>
      <c r="G1186" s="1488" t="s">
        <v>9927</v>
      </c>
      <c r="H1186" s="1489">
        <v>32892</v>
      </c>
      <c r="I1186" s="1949" t="s">
        <v>11296</v>
      </c>
    </row>
    <row r="1187" spans="1:9" s="666" customFormat="1" ht="31.5" customHeight="1" x14ac:dyDescent="0.2">
      <c r="A1187" s="1481" t="s">
        <v>7721</v>
      </c>
      <c r="B1187" s="1482" t="s">
        <v>7722</v>
      </c>
      <c r="C1187" s="1482" t="s">
        <v>2468</v>
      </c>
      <c r="D1187" s="834" t="s">
        <v>2203</v>
      </c>
      <c r="E1187" s="898"/>
      <c r="F1187" s="1507" t="s">
        <v>1268</v>
      </c>
      <c r="G1187" s="877" t="s">
        <v>3056</v>
      </c>
      <c r="H1187" s="963">
        <v>39248</v>
      </c>
      <c r="I1187" s="878" t="s">
        <v>11296</v>
      </c>
    </row>
    <row r="1188" spans="1:9" s="666" customFormat="1" ht="31.5" customHeight="1" x14ac:dyDescent="0.2">
      <c r="A1188" s="1481" t="s">
        <v>7723</v>
      </c>
      <c r="B1188" s="1138" t="s">
        <v>7724</v>
      </c>
      <c r="C1188" s="1138" t="s">
        <v>2490</v>
      </c>
      <c r="D1188" s="835" t="s">
        <v>11386</v>
      </c>
      <c r="E1188" s="1141"/>
      <c r="F1188" s="857" t="s">
        <v>1268</v>
      </c>
      <c r="G1188" s="1488" t="s">
        <v>9928</v>
      </c>
      <c r="H1188" s="1489">
        <v>32895</v>
      </c>
      <c r="I1188" s="1949" t="s">
        <v>11296</v>
      </c>
    </row>
    <row r="1189" spans="1:9" s="666" customFormat="1" ht="31.5" customHeight="1" x14ac:dyDescent="0.2">
      <c r="A1189" s="1481" t="s">
        <v>9577</v>
      </c>
      <c r="B1189" s="1482" t="s">
        <v>9578</v>
      </c>
      <c r="C1189" s="1138" t="s">
        <v>2468</v>
      </c>
      <c r="D1189" s="1147" t="s">
        <v>56</v>
      </c>
      <c r="E1189" s="1143"/>
      <c r="F1189" s="857" t="s">
        <v>1268</v>
      </c>
      <c r="G1189" s="877" t="s">
        <v>9651</v>
      </c>
      <c r="H1189" s="963">
        <v>44669</v>
      </c>
      <c r="I1189" s="878" t="s">
        <v>11296</v>
      </c>
    </row>
    <row r="1190" spans="1:9" s="666" customFormat="1" ht="31.5" customHeight="1" x14ac:dyDescent="0.2">
      <c r="A1190" s="1537" t="s">
        <v>11420</v>
      </c>
      <c r="B1190" s="1662" t="s">
        <v>11421</v>
      </c>
      <c r="C1190" s="1662" t="s">
        <v>44</v>
      </c>
      <c r="D1190" s="893" t="s">
        <v>2277</v>
      </c>
      <c r="E1190" s="1315"/>
      <c r="F1190" s="857" t="s">
        <v>1268</v>
      </c>
      <c r="G1190" s="925" t="s">
        <v>11422</v>
      </c>
      <c r="H1190" s="1431">
        <v>45120</v>
      </c>
      <c r="I1190" s="1085" t="s">
        <v>11296</v>
      </c>
    </row>
    <row r="1191" spans="1:9" s="666" customFormat="1" ht="31.5" customHeight="1" x14ac:dyDescent="0.2">
      <c r="A1191" s="1481" t="s">
        <v>10733</v>
      </c>
      <c r="B1191" s="1510" t="s">
        <v>10734</v>
      </c>
      <c r="C1191" s="1510" t="s">
        <v>44</v>
      </c>
      <c r="D1191" s="1484" t="s">
        <v>2277</v>
      </c>
      <c r="E1191" s="1487"/>
      <c r="F1191" s="857" t="s">
        <v>1268</v>
      </c>
      <c r="G1191" s="1566" t="s">
        <v>10735</v>
      </c>
      <c r="H1191" s="1567">
        <v>44894</v>
      </c>
      <c r="I1191" s="1958" t="s">
        <v>11296</v>
      </c>
    </row>
    <row r="1192" spans="1:9" s="666" customFormat="1" ht="31.5" customHeight="1" thickBot="1" x14ac:dyDescent="0.25">
      <c r="A1192" s="1513" t="s">
        <v>7719</v>
      </c>
      <c r="B1192" s="1514" t="s">
        <v>7720</v>
      </c>
      <c r="C1192" s="1514" t="s">
        <v>44</v>
      </c>
      <c r="D1192" s="1653" t="s">
        <v>2277</v>
      </c>
      <c r="E1192" s="1704"/>
      <c r="F1192" s="1516" t="s">
        <v>1268</v>
      </c>
      <c r="G1192" s="1063" t="s">
        <v>4588</v>
      </c>
      <c r="H1192" s="1437">
        <v>44092</v>
      </c>
      <c r="I1192" s="1064" t="s">
        <v>11296</v>
      </c>
    </row>
    <row r="1193" spans="1:9" s="666" customFormat="1" ht="31.5" customHeight="1" thickTop="1" x14ac:dyDescent="0.2">
      <c r="A1193" s="1485" t="s">
        <v>7725</v>
      </c>
      <c r="B1193" s="1142" t="s">
        <v>7726</v>
      </c>
      <c r="C1193" s="1142" t="s">
        <v>47</v>
      </c>
      <c r="D1193" s="837" t="s">
        <v>9413</v>
      </c>
      <c r="E1193" s="1158" t="s">
        <v>4279</v>
      </c>
      <c r="F1193" s="856" t="s">
        <v>1288</v>
      </c>
      <c r="G1193" s="1490" t="s">
        <v>9929</v>
      </c>
      <c r="H1193" s="1491">
        <v>33064</v>
      </c>
      <c r="I1193" s="1950" t="s">
        <v>11296</v>
      </c>
    </row>
    <row r="1194" spans="1:9" s="666" customFormat="1" ht="31.5" customHeight="1" x14ac:dyDescent="0.2">
      <c r="A1194" s="1481" t="s">
        <v>7727</v>
      </c>
      <c r="B1194" s="1138" t="s">
        <v>7728</v>
      </c>
      <c r="C1194" s="1138" t="s">
        <v>1241</v>
      </c>
      <c r="D1194" s="834" t="s">
        <v>1241</v>
      </c>
      <c r="E1194" s="1141" t="s">
        <v>4797</v>
      </c>
      <c r="F1194" s="857" t="s">
        <v>1288</v>
      </c>
      <c r="G1194" s="1488" t="s">
        <v>9930</v>
      </c>
      <c r="H1194" s="1489">
        <v>28794</v>
      </c>
      <c r="I1194" s="1949" t="s">
        <v>11296</v>
      </c>
    </row>
    <row r="1195" spans="1:9" s="666" customFormat="1" ht="31.5" customHeight="1" x14ac:dyDescent="0.2">
      <c r="A1195" s="1481" t="s">
        <v>7729</v>
      </c>
      <c r="B1195" s="1482" t="s">
        <v>7730</v>
      </c>
      <c r="C1195" s="1482" t="s">
        <v>2468</v>
      </c>
      <c r="D1195" s="834" t="s">
        <v>2203</v>
      </c>
      <c r="E1195" s="1530"/>
      <c r="F1195" s="1507" t="s">
        <v>1288</v>
      </c>
      <c r="G1195" s="1488" t="s">
        <v>3899</v>
      </c>
      <c r="H1195" s="1489">
        <v>39283</v>
      </c>
      <c r="I1195" s="1949" t="s">
        <v>11296</v>
      </c>
    </row>
    <row r="1196" spans="1:9" s="666" customFormat="1" ht="31.5" customHeight="1" x14ac:dyDescent="0.2">
      <c r="A1196" s="1655" t="s">
        <v>8998</v>
      </c>
      <c r="B1196" s="1705" t="s">
        <v>8999</v>
      </c>
      <c r="C1196" s="1705" t="s">
        <v>44</v>
      </c>
      <c r="D1196" s="1251" t="s">
        <v>2277</v>
      </c>
      <c r="E1196" s="1251"/>
      <c r="F1196" s="1522" t="s">
        <v>1288</v>
      </c>
      <c r="G1196" s="1706" t="s">
        <v>3960</v>
      </c>
      <c r="H1196" s="1707">
        <v>32898</v>
      </c>
      <c r="I1196" s="1970" t="s">
        <v>11296</v>
      </c>
    </row>
    <row r="1197" spans="1:9" s="666" customFormat="1" ht="31.5" customHeight="1" x14ac:dyDescent="0.2">
      <c r="A1197" s="720" t="s">
        <v>9579</v>
      </c>
      <c r="B1197" s="689" t="s">
        <v>9580</v>
      </c>
      <c r="C1197" s="1558" t="s">
        <v>44</v>
      </c>
      <c r="D1197" s="1206" t="s">
        <v>2277</v>
      </c>
      <c r="E1197" s="1193"/>
      <c r="F1197" s="1593" t="s">
        <v>1288</v>
      </c>
      <c r="G1197" s="884" t="s">
        <v>9652</v>
      </c>
      <c r="H1197" s="1099">
        <v>44669</v>
      </c>
      <c r="I1197" s="885" t="s">
        <v>11296</v>
      </c>
    </row>
    <row r="1198" spans="1:9" s="666" customFormat="1" ht="31.5" customHeight="1" x14ac:dyDescent="0.2">
      <c r="A1198" s="682" t="s">
        <v>11423</v>
      </c>
      <c r="B1198" s="865" t="s">
        <v>11424</v>
      </c>
      <c r="C1198" s="1486" t="s">
        <v>44</v>
      </c>
      <c r="D1198" s="1203" t="s">
        <v>2277</v>
      </c>
      <c r="E1198" s="1319"/>
      <c r="F1198" s="1593" t="s">
        <v>1288</v>
      </c>
      <c r="G1198" s="906" t="s">
        <v>11425</v>
      </c>
      <c r="H1198" s="1058">
        <v>45120</v>
      </c>
      <c r="I1198" s="907" t="s">
        <v>11296</v>
      </c>
    </row>
    <row r="1199" spans="1:9" s="666" customFormat="1" ht="31.5" customHeight="1" x14ac:dyDescent="0.2">
      <c r="A1199" s="1578" t="s">
        <v>7787</v>
      </c>
      <c r="B1199" s="1579" t="s">
        <v>7788</v>
      </c>
      <c r="C1199" s="1579" t="s">
        <v>44</v>
      </c>
      <c r="D1199" s="873" t="s">
        <v>2277</v>
      </c>
      <c r="E1199" s="1708"/>
      <c r="F1199" s="1506" t="s">
        <v>1288</v>
      </c>
      <c r="G1199" s="1594" t="s">
        <v>9939</v>
      </c>
      <c r="H1199" s="1595">
        <v>38882</v>
      </c>
      <c r="I1199" s="1960" t="s">
        <v>11296</v>
      </c>
    </row>
    <row r="1200" spans="1:9" s="666" customFormat="1" ht="31.5" customHeight="1" thickBot="1" x14ac:dyDescent="0.25">
      <c r="A1200" s="1537" t="s">
        <v>7731</v>
      </c>
      <c r="B1200" s="1538" t="s">
        <v>7732</v>
      </c>
      <c r="C1200" s="1538" t="s">
        <v>47</v>
      </c>
      <c r="D1200" s="887" t="s">
        <v>9413</v>
      </c>
      <c r="E1200" s="1703"/>
      <c r="F1200" s="1582" t="s">
        <v>1288</v>
      </c>
      <c r="G1200" s="734" t="s">
        <v>2825</v>
      </c>
      <c r="H1200" s="728">
        <v>31742</v>
      </c>
      <c r="I1200" s="735" t="s">
        <v>11296</v>
      </c>
    </row>
    <row r="1201" spans="1:9" s="666" customFormat="1" ht="31.5" customHeight="1" thickTop="1" x14ac:dyDescent="0.2">
      <c r="A1201" s="1501" t="s">
        <v>7315</v>
      </c>
      <c r="B1201" s="1571" t="s">
        <v>7316</v>
      </c>
      <c r="C1201" s="1571" t="s">
        <v>44</v>
      </c>
      <c r="D1201" s="702" t="s">
        <v>2277</v>
      </c>
      <c r="E1201" s="1583" t="s">
        <v>4279</v>
      </c>
      <c r="F1201" s="1526" t="s">
        <v>1319</v>
      </c>
      <c r="G1201" s="844" t="s">
        <v>2826</v>
      </c>
      <c r="H1201" s="1384">
        <v>39318</v>
      </c>
      <c r="I1201" s="845" t="s">
        <v>11296</v>
      </c>
    </row>
    <row r="1202" spans="1:9" s="666" customFormat="1" ht="31.5" customHeight="1" x14ac:dyDescent="0.2">
      <c r="A1202" s="1481" t="s">
        <v>7745</v>
      </c>
      <c r="B1202" s="1138" t="s">
        <v>7746</v>
      </c>
      <c r="C1202" s="1138" t="s">
        <v>44</v>
      </c>
      <c r="D1202" s="834" t="s">
        <v>2277</v>
      </c>
      <c r="E1202" s="1487" t="s">
        <v>4797</v>
      </c>
      <c r="F1202" s="857" t="s">
        <v>1319</v>
      </c>
      <c r="G1202" s="1488" t="s">
        <v>4589</v>
      </c>
      <c r="H1202" s="1489">
        <v>44075</v>
      </c>
      <c r="I1202" s="1949" t="s">
        <v>11296</v>
      </c>
    </row>
    <row r="1203" spans="1:9" s="666" customFormat="1" ht="31.5" customHeight="1" x14ac:dyDescent="0.2">
      <c r="A1203" s="1481" t="s">
        <v>8259</v>
      </c>
      <c r="B1203" s="1138" t="s">
        <v>8260</v>
      </c>
      <c r="C1203" s="1138" t="s">
        <v>44</v>
      </c>
      <c r="D1203" s="832" t="s">
        <v>2277</v>
      </c>
      <c r="E1203" s="1487"/>
      <c r="F1203" s="1507" t="s">
        <v>1319</v>
      </c>
      <c r="G1203" s="950" t="s">
        <v>3707</v>
      </c>
      <c r="H1203" s="1391">
        <v>41925</v>
      </c>
      <c r="I1203" s="951" t="s">
        <v>11296</v>
      </c>
    </row>
    <row r="1204" spans="1:9" s="666" customFormat="1" ht="31.5" customHeight="1" x14ac:dyDescent="0.2">
      <c r="A1204" s="1481" t="s">
        <v>7739</v>
      </c>
      <c r="B1204" s="1482" t="s">
        <v>7740</v>
      </c>
      <c r="C1204" s="1482" t="s">
        <v>2490</v>
      </c>
      <c r="D1204" s="835" t="s">
        <v>11386</v>
      </c>
      <c r="E1204" s="1709"/>
      <c r="F1204" s="1507" t="s">
        <v>1319</v>
      </c>
      <c r="G1204" s="877" t="s">
        <v>3270</v>
      </c>
      <c r="H1204" s="963">
        <v>35600</v>
      </c>
      <c r="I1204" s="878" t="s">
        <v>11296</v>
      </c>
    </row>
    <row r="1205" spans="1:9" s="666" customFormat="1" ht="31.5" customHeight="1" x14ac:dyDescent="0.2">
      <c r="A1205" s="1481" t="s">
        <v>7743</v>
      </c>
      <c r="B1205" s="1482" t="s">
        <v>7744</v>
      </c>
      <c r="C1205" s="1482" t="s">
        <v>47</v>
      </c>
      <c r="D1205" s="834" t="s">
        <v>9413</v>
      </c>
      <c r="E1205" s="1483"/>
      <c r="F1205" s="1507" t="s">
        <v>1319</v>
      </c>
      <c r="G1205" s="1488" t="s">
        <v>9932</v>
      </c>
      <c r="H1205" s="1489">
        <v>33063</v>
      </c>
      <c r="I1205" s="1949" t="s">
        <v>11296</v>
      </c>
    </row>
    <row r="1206" spans="1:9" s="666" customFormat="1" ht="31.5" customHeight="1" x14ac:dyDescent="0.2">
      <c r="A1206" s="1485" t="s">
        <v>6560</v>
      </c>
      <c r="B1206" s="1486" t="s">
        <v>6561</v>
      </c>
      <c r="C1206" s="1486" t="s">
        <v>44</v>
      </c>
      <c r="D1206" s="970" t="s">
        <v>2277</v>
      </c>
      <c r="E1206" s="866"/>
      <c r="F1206" s="1507" t="s">
        <v>1319</v>
      </c>
      <c r="G1206" s="906" t="s">
        <v>3323</v>
      </c>
      <c r="H1206" s="1058">
        <v>39433</v>
      </c>
      <c r="I1206" s="907" t="s">
        <v>11296</v>
      </c>
    </row>
    <row r="1207" spans="1:9" s="666" customFormat="1" ht="31.5" customHeight="1" x14ac:dyDescent="0.2">
      <c r="A1207" s="1481" t="s">
        <v>7737</v>
      </c>
      <c r="B1207" s="1482" t="s">
        <v>7738</v>
      </c>
      <c r="C1207" s="1482" t="s">
        <v>2490</v>
      </c>
      <c r="D1207" s="835" t="s">
        <v>11386</v>
      </c>
      <c r="E1207" s="1483"/>
      <c r="F1207" s="1507" t="s">
        <v>1319</v>
      </c>
      <c r="G1207" s="1488" t="s">
        <v>9933</v>
      </c>
      <c r="H1207" s="1489">
        <v>33269</v>
      </c>
      <c r="I1207" s="1949" t="s">
        <v>11296</v>
      </c>
    </row>
    <row r="1208" spans="1:9" s="666" customFormat="1" ht="31.5" customHeight="1" x14ac:dyDescent="0.2">
      <c r="A1208" s="1481" t="s">
        <v>7741</v>
      </c>
      <c r="B1208" s="1482" t="s">
        <v>7742</v>
      </c>
      <c r="C1208" s="1482" t="s">
        <v>2490</v>
      </c>
      <c r="D1208" s="835" t="s">
        <v>11386</v>
      </c>
      <c r="E1208" s="1709"/>
      <c r="F1208" s="1507" t="s">
        <v>1319</v>
      </c>
      <c r="G1208" s="690" t="s">
        <v>3718</v>
      </c>
      <c r="H1208" s="663">
        <v>39198</v>
      </c>
      <c r="I1208" s="691" t="s">
        <v>11296</v>
      </c>
    </row>
    <row r="1209" spans="1:9" s="666" customFormat="1" ht="31.5" customHeight="1" thickBot="1" x14ac:dyDescent="0.25">
      <c r="A1209" s="1513" t="s">
        <v>7747</v>
      </c>
      <c r="B1209" s="1523" t="s">
        <v>7748</v>
      </c>
      <c r="C1209" s="1523" t="s">
        <v>2468</v>
      </c>
      <c r="D1209" s="862" t="s">
        <v>2203</v>
      </c>
      <c r="E1209" s="1178"/>
      <c r="F1209" s="1570" t="s">
        <v>1319</v>
      </c>
      <c r="G1209" s="869" t="s">
        <v>2897</v>
      </c>
      <c r="H1209" s="1109">
        <v>39430</v>
      </c>
      <c r="I1209" s="870" t="s">
        <v>11296</v>
      </c>
    </row>
    <row r="1210" spans="1:9" s="666" customFormat="1" ht="31.5" customHeight="1" thickTop="1" x14ac:dyDescent="0.2">
      <c r="A1210" s="1485" t="s">
        <v>7749</v>
      </c>
      <c r="B1210" s="1142" t="s">
        <v>7750</v>
      </c>
      <c r="C1210" s="1142" t="s">
        <v>2468</v>
      </c>
      <c r="D1210" s="837" t="s">
        <v>56</v>
      </c>
      <c r="E1210" s="1158" t="s">
        <v>4279</v>
      </c>
      <c r="F1210" s="856" t="s">
        <v>1353</v>
      </c>
      <c r="G1210" s="1490" t="s">
        <v>3761</v>
      </c>
      <c r="H1210" s="1491">
        <v>39430</v>
      </c>
      <c r="I1210" s="1950" t="s">
        <v>11296</v>
      </c>
    </row>
    <row r="1211" spans="1:9" s="666" customFormat="1" ht="31.5" customHeight="1" x14ac:dyDescent="0.2">
      <c r="A1211" s="1481" t="s">
        <v>7751</v>
      </c>
      <c r="B1211" s="1138" t="s">
        <v>7752</v>
      </c>
      <c r="C1211" s="1138" t="s">
        <v>44</v>
      </c>
      <c r="D1211" s="834" t="s">
        <v>2277</v>
      </c>
      <c r="E1211" s="1156" t="s">
        <v>4797</v>
      </c>
      <c r="F1211" s="857" t="s">
        <v>1353</v>
      </c>
      <c r="G1211" s="1488" t="s">
        <v>4586</v>
      </c>
      <c r="H1211" s="1489">
        <v>44075</v>
      </c>
      <c r="I1211" s="1950" t="s">
        <v>11296</v>
      </c>
    </row>
    <row r="1212" spans="1:9" s="666" customFormat="1" ht="31.5" customHeight="1" x14ac:dyDescent="0.2">
      <c r="A1212" s="688" t="s">
        <v>9581</v>
      </c>
      <c r="B1212" s="655" t="s">
        <v>9582</v>
      </c>
      <c r="C1212" s="1510" t="s">
        <v>44</v>
      </c>
      <c r="D1212" s="1147" t="s">
        <v>2277</v>
      </c>
      <c r="E1212" s="1143"/>
      <c r="F1212" s="857" t="s">
        <v>1353</v>
      </c>
      <c r="G1212" s="877" t="s">
        <v>9653</v>
      </c>
      <c r="H1212" s="963">
        <v>44669</v>
      </c>
      <c r="I1212" s="878" t="s">
        <v>11296</v>
      </c>
    </row>
    <row r="1213" spans="1:9" s="666" customFormat="1" ht="31.5" customHeight="1" x14ac:dyDescent="0.2">
      <c r="A1213" s="1578" t="s">
        <v>10736</v>
      </c>
      <c r="B1213" s="1558" t="s">
        <v>10737</v>
      </c>
      <c r="C1213" s="1558" t="s">
        <v>44</v>
      </c>
      <c r="D1213" s="1656" t="s">
        <v>2277</v>
      </c>
      <c r="E1213" s="1536"/>
      <c r="F1213" s="857" t="s">
        <v>1353</v>
      </c>
      <c r="G1213" s="1559" t="s">
        <v>10738</v>
      </c>
      <c r="H1213" s="1560">
        <v>44894</v>
      </c>
      <c r="I1213" s="1957" t="s">
        <v>11296</v>
      </c>
    </row>
    <row r="1214" spans="1:9" s="666" customFormat="1" ht="31.5" customHeight="1" thickBot="1" x14ac:dyDescent="0.25">
      <c r="A1214" s="1575" t="s">
        <v>11257</v>
      </c>
      <c r="B1214" s="1576" t="s">
        <v>11258</v>
      </c>
      <c r="C1214" s="1576" t="s">
        <v>44</v>
      </c>
      <c r="D1214" s="738" t="s">
        <v>2277</v>
      </c>
      <c r="E1214" s="1585"/>
      <c r="F1214" s="1008" t="s">
        <v>1353</v>
      </c>
      <c r="G1214" s="1586" t="s">
        <v>11259</v>
      </c>
      <c r="H1214" s="1587">
        <v>45068</v>
      </c>
      <c r="I1214" s="1961" t="s">
        <v>11296</v>
      </c>
    </row>
    <row r="1215" spans="1:9" s="666" customFormat="1" ht="31.5" customHeight="1" thickTop="1" x14ac:dyDescent="0.2">
      <c r="A1215" s="1485" t="s">
        <v>7756</v>
      </c>
      <c r="B1215" s="1142" t="s">
        <v>7757</v>
      </c>
      <c r="C1215" s="1142" t="s">
        <v>2468</v>
      </c>
      <c r="D1215" s="837" t="s">
        <v>56</v>
      </c>
      <c r="E1215" s="1158" t="s">
        <v>4279</v>
      </c>
      <c r="F1215" s="856" t="s">
        <v>1370</v>
      </c>
      <c r="G1215" s="1490" t="s">
        <v>3764</v>
      </c>
      <c r="H1215" s="1491">
        <v>38814</v>
      </c>
      <c r="I1215" s="1950" t="s">
        <v>11296</v>
      </c>
    </row>
    <row r="1216" spans="1:9" s="666" customFormat="1" ht="31.5" customHeight="1" x14ac:dyDescent="0.2">
      <c r="A1216" s="1481" t="s">
        <v>7760</v>
      </c>
      <c r="B1216" s="909" t="s">
        <v>7761</v>
      </c>
      <c r="C1216" s="846" t="s">
        <v>44</v>
      </c>
      <c r="D1216" s="832" t="s">
        <v>2277</v>
      </c>
      <c r="E1216" s="861" t="s">
        <v>4797</v>
      </c>
      <c r="F1216" s="846" t="s">
        <v>1370</v>
      </c>
      <c r="G1216" s="1488" t="s">
        <v>4587</v>
      </c>
      <c r="H1216" s="1489">
        <v>44092</v>
      </c>
      <c r="I1216" s="1949" t="s">
        <v>11296</v>
      </c>
    </row>
    <row r="1217" spans="1:9" s="666" customFormat="1" ht="31.5" customHeight="1" x14ac:dyDescent="0.2">
      <c r="A1217" s="1481" t="s">
        <v>7758</v>
      </c>
      <c r="B1217" s="1142" t="s">
        <v>7759</v>
      </c>
      <c r="C1217" s="1138" t="s">
        <v>44</v>
      </c>
      <c r="D1217" s="834" t="s">
        <v>2277</v>
      </c>
      <c r="E1217" s="1156"/>
      <c r="F1217" s="846" t="s">
        <v>1370</v>
      </c>
      <c r="G1217" s="877" t="s">
        <v>4753</v>
      </c>
      <c r="H1217" s="963">
        <v>44319</v>
      </c>
      <c r="I1217" s="878" t="s">
        <v>11296</v>
      </c>
    </row>
    <row r="1218" spans="1:9" s="666" customFormat="1" ht="31.5" customHeight="1" x14ac:dyDescent="0.2">
      <c r="A1218" s="720" t="s">
        <v>10955</v>
      </c>
      <c r="B1218" s="882" t="s">
        <v>10956</v>
      </c>
      <c r="C1218" s="1486" t="s">
        <v>44</v>
      </c>
      <c r="D1218" s="1165" t="s">
        <v>2277</v>
      </c>
      <c r="E1218" s="883"/>
      <c r="F1218" s="846" t="s">
        <v>1370</v>
      </c>
      <c r="G1218" s="884" t="s">
        <v>10957</v>
      </c>
      <c r="H1218" s="1099">
        <v>44970</v>
      </c>
      <c r="I1218" s="885" t="s">
        <v>11296</v>
      </c>
    </row>
    <row r="1219" spans="1:9" s="666" customFormat="1" ht="31.5" customHeight="1" thickBot="1" x14ac:dyDescent="0.25">
      <c r="A1219" s="1481" t="s">
        <v>9583</v>
      </c>
      <c r="B1219" s="1482" t="s">
        <v>9584</v>
      </c>
      <c r="C1219" s="1510" t="s">
        <v>44</v>
      </c>
      <c r="D1219" s="1147" t="s">
        <v>2277</v>
      </c>
      <c r="E1219" s="1143"/>
      <c r="F1219" s="846" t="s">
        <v>1370</v>
      </c>
      <c r="G1219" s="877" t="s">
        <v>9654</v>
      </c>
      <c r="H1219" s="963">
        <v>44669</v>
      </c>
      <c r="I1219" s="878" t="s">
        <v>11296</v>
      </c>
    </row>
    <row r="1220" spans="1:9" s="666" customFormat="1" ht="31.5" customHeight="1" thickTop="1" x14ac:dyDescent="0.2">
      <c r="A1220" s="1501" t="s">
        <v>7500</v>
      </c>
      <c r="B1220" s="1148" t="s">
        <v>7501</v>
      </c>
      <c r="C1220" s="1148" t="s">
        <v>9413</v>
      </c>
      <c r="D1220" s="859" t="s">
        <v>9413</v>
      </c>
      <c r="E1220" s="1175" t="s">
        <v>4279</v>
      </c>
      <c r="F1220" s="942" t="s">
        <v>1396</v>
      </c>
      <c r="G1220" s="1508" t="s">
        <v>10569</v>
      </c>
      <c r="H1220" s="1509">
        <v>44929</v>
      </c>
      <c r="I1220" s="1953" t="s">
        <v>11296</v>
      </c>
    </row>
    <row r="1221" spans="1:9" s="666" customFormat="1" ht="31.5" customHeight="1" x14ac:dyDescent="0.2">
      <c r="A1221" s="1481" t="s">
        <v>7764</v>
      </c>
      <c r="B1221" s="1138" t="s">
        <v>7765</v>
      </c>
      <c r="C1221" s="1138" t="s">
        <v>1241</v>
      </c>
      <c r="D1221" s="834" t="s">
        <v>1241</v>
      </c>
      <c r="E1221" s="1141" t="s">
        <v>4797</v>
      </c>
      <c r="F1221" s="857" t="s">
        <v>1396</v>
      </c>
      <c r="G1221" s="1488" t="s">
        <v>9934</v>
      </c>
      <c r="H1221" s="1489">
        <v>29021</v>
      </c>
      <c r="I1221" s="1949" t="s">
        <v>11296</v>
      </c>
    </row>
    <row r="1222" spans="1:9" s="666" customFormat="1" ht="31.5" customHeight="1" x14ac:dyDescent="0.2">
      <c r="A1222" s="1481" t="s">
        <v>7768</v>
      </c>
      <c r="B1222" s="1482" t="s">
        <v>7769</v>
      </c>
      <c r="C1222" s="1482" t="s">
        <v>44</v>
      </c>
      <c r="D1222" s="834" t="s">
        <v>2277</v>
      </c>
      <c r="E1222" s="1483"/>
      <c r="F1222" s="1507" t="s">
        <v>1396</v>
      </c>
      <c r="G1222" s="1488" t="s">
        <v>9935</v>
      </c>
      <c r="H1222" s="1489">
        <v>35521</v>
      </c>
      <c r="I1222" s="1949" t="s">
        <v>11296</v>
      </c>
    </row>
    <row r="1223" spans="1:9" s="666" customFormat="1" ht="31.5" customHeight="1" x14ac:dyDescent="0.2">
      <c r="A1223" s="1481" t="s">
        <v>7770</v>
      </c>
      <c r="B1223" s="1482" t="s">
        <v>7771</v>
      </c>
      <c r="C1223" s="1482" t="s">
        <v>44</v>
      </c>
      <c r="D1223" s="834" t="s">
        <v>2277</v>
      </c>
      <c r="E1223" s="1483"/>
      <c r="F1223" s="1507" t="s">
        <v>1396</v>
      </c>
      <c r="G1223" s="1488" t="s">
        <v>9936</v>
      </c>
      <c r="H1223" s="1489">
        <v>31007</v>
      </c>
      <c r="I1223" s="1949" t="s">
        <v>11296</v>
      </c>
    </row>
    <row r="1224" spans="1:9" s="666" customFormat="1" ht="31.5" customHeight="1" x14ac:dyDescent="0.2">
      <c r="A1224" s="1481" t="s">
        <v>7774</v>
      </c>
      <c r="B1224" s="1138" t="s">
        <v>7775</v>
      </c>
      <c r="C1224" s="1138" t="s">
        <v>44</v>
      </c>
      <c r="D1224" s="834" t="s">
        <v>2277</v>
      </c>
      <c r="E1224" s="1141"/>
      <c r="F1224" s="857" t="s">
        <v>1396</v>
      </c>
      <c r="G1224" s="1488" t="s">
        <v>9130</v>
      </c>
      <c r="H1224" s="1489">
        <v>44412</v>
      </c>
      <c r="I1224" s="1949" t="s">
        <v>11296</v>
      </c>
    </row>
    <row r="1225" spans="1:9" s="666" customFormat="1" ht="31.5" customHeight="1" x14ac:dyDescent="0.2">
      <c r="A1225" s="1481" t="s">
        <v>7777</v>
      </c>
      <c r="B1225" s="1482" t="s">
        <v>7778</v>
      </c>
      <c r="C1225" s="1482" t="s">
        <v>2490</v>
      </c>
      <c r="D1225" s="835" t="s">
        <v>11386</v>
      </c>
      <c r="E1225" s="1483"/>
      <c r="F1225" s="1507" t="s">
        <v>1396</v>
      </c>
      <c r="G1225" s="1488" t="s">
        <v>9937</v>
      </c>
      <c r="H1225" s="1489">
        <v>32895</v>
      </c>
      <c r="I1225" s="1949" t="s">
        <v>11296</v>
      </c>
    </row>
    <row r="1226" spans="1:9" s="666" customFormat="1" ht="31.5" customHeight="1" x14ac:dyDescent="0.2">
      <c r="A1226" s="1481" t="s">
        <v>7772</v>
      </c>
      <c r="B1226" s="1138" t="s">
        <v>7773</v>
      </c>
      <c r="C1226" s="1138" t="s">
        <v>44</v>
      </c>
      <c r="D1226" s="834" t="s">
        <v>2277</v>
      </c>
      <c r="E1226" s="1141"/>
      <c r="F1226" s="857" t="s">
        <v>1396</v>
      </c>
      <c r="G1226" s="1488" t="s">
        <v>4593</v>
      </c>
      <c r="H1226" s="1489">
        <v>44076</v>
      </c>
      <c r="I1226" s="1949" t="s">
        <v>11296</v>
      </c>
    </row>
    <row r="1227" spans="1:9" s="666" customFormat="1" ht="31.5" customHeight="1" x14ac:dyDescent="0.2">
      <c r="A1227" s="1481" t="s">
        <v>7766</v>
      </c>
      <c r="B1227" s="1482" t="s">
        <v>7767</v>
      </c>
      <c r="C1227" s="1482" t="s">
        <v>47</v>
      </c>
      <c r="D1227" s="834" t="s">
        <v>9413</v>
      </c>
      <c r="E1227" s="1483"/>
      <c r="F1227" s="1507" t="s">
        <v>1396</v>
      </c>
      <c r="G1227" s="1488" t="s">
        <v>9938</v>
      </c>
      <c r="H1227" s="1489">
        <v>35409</v>
      </c>
      <c r="I1227" s="1949" t="s">
        <v>11296</v>
      </c>
    </row>
    <row r="1228" spans="1:9" s="666" customFormat="1" ht="31.5" customHeight="1" x14ac:dyDescent="0.2">
      <c r="A1228" s="1481" t="s">
        <v>7779</v>
      </c>
      <c r="B1228" s="1482" t="s">
        <v>7780</v>
      </c>
      <c r="C1228" s="1482" t="s">
        <v>2490</v>
      </c>
      <c r="D1228" s="835" t="s">
        <v>11386</v>
      </c>
      <c r="E1228" s="1483"/>
      <c r="F1228" s="1507" t="s">
        <v>1396</v>
      </c>
      <c r="G1228" s="1488" t="s">
        <v>3769</v>
      </c>
      <c r="H1228" s="1489">
        <v>39218</v>
      </c>
      <c r="I1228" s="1949" t="s">
        <v>11296</v>
      </c>
    </row>
    <row r="1229" spans="1:9" s="666" customFormat="1" ht="31.5" customHeight="1" thickBot="1" x14ac:dyDescent="0.25">
      <c r="A1229" s="1513" t="s">
        <v>7781</v>
      </c>
      <c r="B1229" s="1523" t="s">
        <v>7782</v>
      </c>
      <c r="C1229" s="1523" t="s">
        <v>47</v>
      </c>
      <c r="D1229" s="862" t="s">
        <v>9413</v>
      </c>
      <c r="E1229" s="1178"/>
      <c r="F1229" s="1570" t="s">
        <v>1396</v>
      </c>
      <c r="G1229" s="869" t="s">
        <v>3227</v>
      </c>
      <c r="H1229" s="1109">
        <v>35409</v>
      </c>
      <c r="I1229" s="870" t="s">
        <v>11296</v>
      </c>
    </row>
    <row r="1230" spans="1:9" s="666" customFormat="1" ht="31.5" customHeight="1" thickTop="1" x14ac:dyDescent="0.2">
      <c r="A1230" s="1485" t="s">
        <v>7735</v>
      </c>
      <c r="B1230" s="1142" t="s">
        <v>7736</v>
      </c>
      <c r="C1230" s="1142" t="s">
        <v>47</v>
      </c>
      <c r="D1230" s="837" t="s">
        <v>9413</v>
      </c>
      <c r="E1230" s="1165" t="s">
        <v>10739</v>
      </c>
      <c r="F1230" s="856" t="s">
        <v>1487</v>
      </c>
      <c r="G1230" s="1490" t="s">
        <v>3909</v>
      </c>
      <c r="H1230" s="1491">
        <v>39960</v>
      </c>
      <c r="I1230" s="1950" t="s">
        <v>11296</v>
      </c>
    </row>
    <row r="1231" spans="1:9" s="666" customFormat="1" ht="31.5" customHeight="1" x14ac:dyDescent="0.2">
      <c r="A1231" s="1481" t="s">
        <v>7793</v>
      </c>
      <c r="B1231" s="1138" t="s">
        <v>7794</v>
      </c>
      <c r="C1231" s="1138" t="s">
        <v>2490</v>
      </c>
      <c r="D1231" s="835" t="s">
        <v>11386</v>
      </c>
      <c r="E1231" s="1141" t="s">
        <v>2504</v>
      </c>
      <c r="F1231" s="857" t="s">
        <v>1487</v>
      </c>
      <c r="G1231" s="1488" t="s">
        <v>9940</v>
      </c>
      <c r="H1231" s="1489">
        <v>36185</v>
      </c>
      <c r="I1231" s="1949" t="s">
        <v>11296</v>
      </c>
    </row>
    <row r="1232" spans="1:9" s="666" customFormat="1" ht="31.5" customHeight="1" x14ac:dyDescent="0.2">
      <c r="A1232" s="1485" t="s">
        <v>7797</v>
      </c>
      <c r="B1232" s="1142" t="s">
        <v>7798</v>
      </c>
      <c r="C1232" s="1142" t="s">
        <v>44</v>
      </c>
      <c r="D1232" s="834" t="s">
        <v>2277</v>
      </c>
      <c r="E1232" s="1141" t="s">
        <v>4797</v>
      </c>
      <c r="F1232" s="857" t="s">
        <v>1487</v>
      </c>
      <c r="G1232" s="1490" t="s">
        <v>4596</v>
      </c>
      <c r="H1232" s="1491">
        <v>44075</v>
      </c>
      <c r="I1232" s="1950" t="s">
        <v>11296</v>
      </c>
    </row>
    <row r="1233" spans="1:9" s="666" customFormat="1" ht="31.5" customHeight="1" x14ac:dyDescent="0.2">
      <c r="A1233" s="1485" t="s">
        <v>7803</v>
      </c>
      <c r="B1233" s="1142" t="s">
        <v>9359</v>
      </c>
      <c r="C1233" s="1142" t="s">
        <v>44</v>
      </c>
      <c r="D1233" s="834" t="s">
        <v>2277</v>
      </c>
      <c r="E1233" s="1141"/>
      <c r="F1233" s="857" t="s">
        <v>1487</v>
      </c>
      <c r="G1233" s="1490" t="s">
        <v>4785</v>
      </c>
      <c r="H1233" s="1491">
        <v>44348</v>
      </c>
      <c r="I1233" s="1950" t="s">
        <v>11296</v>
      </c>
    </row>
    <row r="1234" spans="1:9" s="666" customFormat="1" ht="31.5" customHeight="1" x14ac:dyDescent="0.2">
      <c r="A1234" s="1485" t="s">
        <v>7804</v>
      </c>
      <c r="B1234" s="1142" t="s">
        <v>7805</v>
      </c>
      <c r="C1234" s="1142" t="s">
        <v>44</v>
      </c>
      <c r="D1234" s="834" t="s">
        <v>2277</v>
      </c>
      <c r="E1234" s="1141"/>
      <c r="F1234" s="857" t="s">
        <v>1487</v>
      </c>
      <c r="G1234" s="1490" t="s">
        <v>4754</v>
      </c>
      <c r="H1234" s="1491">
        <v>44291</v>
      </c>
      <c r="I1234" s="1950" t="s">
        <v>11296</v>
      </c>
    </row>
    <row r="1235" spans="1:9" s="666" customFormat="1" ht="31.5" customHeight="1" x14ac:dyDescent="0.2">
      <c r="A1235" s="688" t="s">
        <v>9420</v>
      </c>
      <c r="B1235" s="846" t="s">
        <v>9421</v>
      </c>
      <c r="C1235" s="1202" t="s">
        <v>44</v>
      </c>
      <c r="D1235" s="1147" t="s">
        <v>2277</v>
      </c>
      <c r="E1235" s="1702"/>
      <c r="F1235" s="857" t="s">
        <v>1487</v>
      </c>
      <c r="G1235" s="877" t="s">
        <v>9605</v>
      </c>
      <c r="H1235" s="963">
        <v>44669</v>
      </c>
      <c r="I1235" s="878" t="s">
        <v>11296</v>
      </c>
    </row>
    <row r="1236" spans="1:9" s="666" customFormat="1" ht="31.5" customHeight="1" x14ac:dyDescent="0.2">
      <c r="A1236" s="1485" t="s">
        <v>7806</v>
      </c>
      <c r="B1236" s="1486" t="s">
        <v>7807</v>
      </c>
      <c r="C1236" s="1486" t="s">
        <v>1241</v>
      </c>
      <c r="D1236" s="837" t="s">
        <v>1241</v>
      </c>
      <c r="E1236" s="1588"/>
      <c r="F1236" s="1506" t="s">
        <v>1487</v>
      </c>
      <c r="G1236" s="1490" t="s">
        <v>9942</v>
      </c>
      <c r="H1236" s="1491">
        <v>29665</v>
      </c>
      <c r="I1236" s="1950" t="s">
        <v>11296</v>
      </c>
    </row>
    <row r="1237" spans="1:9" s="666" customFormat="1" ht="31.5" customHeight="1" x14ac:dyDescent="0.2">
      <c r="A1237" s="1481" t="s">
        <v>7791</v>
      </c>
      <c r="B1237" s="1138" t="s">
        <v>7792</v>
      </c>
      <c r="C1237" s="1138" t="s">
        <v>47</v>
      </c>
      <c r="D1237" s="834" t="s">
        <v>9413</v>
      </c>
      <c r="E1237" s="1141"/>
      <c r="F1237" s="1507" t="s">
        <v>1487</v>
      </c>
      <c r="G1237" s="1488" t="s">
        <v>4039</v>
      </c>
      <c r="H1237" s="1489">
        <v>33360</v>
      </c>
      <c r="I1237" s="1950" t="s">
        <v>11296</v>
      </c>
    </row>
    <row r="1238" spans="1:9" s="666" customFormat="1" ht="31.5" customHeight="1" x14ac:dyDescent="0.2">
      <c r="A1238" s="1485" t="s">
        <v>7801</v>
      </c>
      <c r="B1238" s="1142" t="s">
        <v>7802</v>
      </c>
      <c r="C1238" s="1142" t="s">
        <v>44</v>
      </c>
      <c r="D1238" s="834" t="s">
        <v>2277</v>
      </c>
      <c r="E1238" s="1141"/>
      <c r="F1238" s="857" t="s">
        <v>1487</v>
      </c>
      <c r="G1238" s="1490" t="s">
        <v>4594</v>
      </c>
      <c r="H1238" s="1491">
        <v>44075</v>
      </c>
      <c r="I1238" s="1950" t="s">
        <v>11297</v>
      </c>
    </row>
    <row r="1239" spans="1:9" s="666" customFormat="1" ht="31.5" customHeight="1" thickBot="1" x14ac:dyDescent="0.25">
      <c r="A1239" s="1485" t="s">
        <v>7799</v>
      </c>
      <c r="B1239" s="1142" t="s">
        <v>7800</v>
      </c>
      <c r="C1239" s="1142" t="s">
        <v>44</v>
      </c>
      <c r="D1239" s="834" t="s">
        <v>2277</v>
      </c>
      <c r="E1239" s="1141"/>
      <c r="F1239" s="857" t="s">
        <v>1487</v>
      </c>
      <c r="G1239" s="1490" t="s">
        <v>4595</v>
      </c>
      <c r="H1239" s="1491">
        <v>44075</v>
      </c>
      <c r="I1239" s="1955" t="s">
        <v>11296</v>
      </c>
    </row>
    <row r="1240" spans="1:9" s="666" customFormat="1" ht="31.5" customHeight="1" thickTop="1" x14ac:dyDescent="0.2">
      <c r="A1240" s="1501" t="s">
        <v>7808</v>
      </c>
      <c r="B1240" s="1249" t="s">
        <v>7809</v>
      </c>
      <c r="C1240" s="1148" t="s">
        <v>9413</v>
      </c>
      <c r="D1240" s="931" t="s">
        <v>9413</v>
      </c>
      <c r="E1240" s="1252" t="s">
        <v>4279</v>
      </c>
      <c r="F1240" s="942" t="s">
        <v>1556</v>
      </c>
      <c r="G1240" s="1508" t="s">
        <v>10569</v>
      </c>
      <c r="H1240" s="1509">
        <v>44929</v>
      </c>
      <c r="I1240" s="1953" t="s">
        <v>11296</v>
      </c>
    </row>
    <row r="1241" spans="1:9" s="666" customFormat="1" ht="31.5" customHeight="1" x14ac:dyDescent="0.2">
      <c r="A1241" s="1481" t="s">
        <v>7810</v>
      </c>
      <c r="B1241" s="1142" t="s">
        <v>7811</v>
      </c>
      <c r="C1241" s="1138" t="s">
        <v>44</v>
      </c>
      <c r="D1241" s="835" t="s">
        <v>2277</v>
      </c>
      <c r="E1241" s="1151" t="s">
        <v>4797</v>
      </c>
      <c r="F1241" s="857" t="s">
        <v>1556</v>
      </c>
      <c r="G1241" s="1488" t="s">
        <v>9944</v>
      </c>
      <c r="H1241" s="1489">
        <v>35353</v>
      </c>
      <c r="I1241" s="1949" t="s">
        <v>11296</v>
      </c>
    </row>
    <row r="1242" spans="1:9" s="666" customFormat="1" ht="31.5" customHeight="1" x14ac:dyDescent="0.2">
      <c r="A1242" s="1481" t="s">
        <v>7812</v>
      </c>
      <c r="B1242" s="1138" t="s">
        <v>7813</v>
      </c>
      <c r="C1242" s="1138" t="s">
        <v>44</v>
      </c>
      <c r="D1242" s="834" t="s">
        <v>2277</v>
      </c>
      <c r="E1242" s="1141" t="s">
        <v>7814</v>
      </c>
      <c r="F1242" s="857" t="s">
        <v>1556</v>
      </c>
      <c r="G1242" s="877" t="s">
        <v>3267</v>
      </c>
      <c r="H1242" s="963">
        <v>35328</v>
      </c>
      <c r="I1242" s="907" t="s">
        <v>11296</v>
      </c>
    </row>
    <row r="1243" spans="1:9" s="666" customFormat="1" ht="31.5" customHeight="1" x14ac:dyDescent="0.2">
      <c r="A1243" s="1481" t="s">
        <v>7817</v>
      </c>
      <c r="B1243" s="1482" t="s">
        <v>7818</v>
      </c>
      <c r="C1243" s="1482" t="s">
        <v>2490</v>
      </c>
      <c r="D1243" s="835" t="s">
        <v>11386</v>
      </c>
      <c r="E1243" s="1483"/>
      <c r="F1243" s="1507" t="s">
        <v>1556</v>
      </c>
      <c r="G1243" s="1488" t="s">
        <v>9946</v>
      </c>
      <c r="H1243" s="1489">
        <v>32954</v>
      </c>
      <c r="I1243" s="1949" t="s">
        <v>11296</v>
      </c>
    </row>
    <row r="1244" spans="1:9" s="666" customFormat="1" ht="31.5" customHeight="1" x14ac:dyDescent="0.2">
      <c r="A1244" s="1481" t="s">
        <v>7819</v>
      </c>
      <c r="B1244" s="1482" t="s">
        <v>7820</v>
      </c>
      <c r="C1244" s="1482" t="s">
        <v>2490</v>
      </c>
      <c r="D1244" s="835" t="s">
        <v>11386</v>
      </c>
      <c r="E1244" s="1483"/>
      <c r="F1244" s="1507" t="s">
        <v>1556</v>
      </c>
      <c r="G1244" s="1488" t="s">
        <v>9947</v>
      </c>
      <c r="H1244" s="1489">
        <v>35856</v>
      </c>
      <c r="I1244" s="1949" t="s">
        <v>11296</v>
      </c>
    </row>
    <row r="1245" spans="1:9" s="666" customFormat="1" ht="31.5" customHeight="1" x14ac:dyDescent="0.2">
      <c r="A1245" s="1481" t="s">
        <v>7821</v>
      </c>
      <c r="B1245" s="1482" t="s">
        <v>7822</v>
      </c>
      <c r="C1245" s="1482" t="s">
        <v>2490</v>
      </c>
      <c r="D1245" s="835" t="s">
        <v>11386</v>
      </c>
      <c r="E1245" s="1156"/>
      <c r="F1245" s="1507" t="s">
        <v>1556</v>
      </c>
      <c r="G1245" s="877" t="s">
        <v>3997</v>
      </c>
      <c r="H1245" s="963">
        <v>35856</v>
      </c>
      <c r="I1245" s="878" t="s">
        <v>11296</v>
      </c>
    </row>
    <row r="1246" spans="1:9" s="666" customFormat="1" ht="31.5" customHeight="1" x14ac:dyDescent="0.2">
      <c r="A1246" s="1481" t="s">
        <v>7823</v>
      </c>
      <c r="B1246" s="1482" t="s">
        <v>7824</v>
      </c>
      <c r="C1246" s="1482" t="s">
        <v>2490</v>
      </c>
      <c r="D1246" s="835" t="s">
        <v>11386</v>
      </c>
      <c r="E1246" s="1483"/>
      <c r="F1246" s="1507" t="s">
        <v>1556</v>
      </c>
      <c r="G1246" s="1488" t="s">
        <v>3763</v>
      </c>
      <c r="H1246" s="1489">
        <v>35860</v>
      </c>
      <c r="I1246" s="1949" t="s">
        <v>11296</v>
      </c>
    </row>
    <row r="1247" spans="1:9" s="666" customFormat="1" ht="31.5" customHeight="1" x14ac:dyDescent="0.2">
      <c r="A1247" s="1481" t="s">
        <v>7825</v>
      </c>
      <c r="B1247" s="1482" t="s">
        <v>7826</v>
      </c>
      <c r="C1247" s="1482" t="s">
        <v>44</v>
      </c>
      <c r="D1247" s="834" t="s">
        <v>2277</v>
      </c>
      <c r="E1247" s="1483"/>
      <c r="F1247" s="1507" t="s">
        <v>1556</v>
      </c>
      <c r="G1247" s="1488" t="s">
        <v>9948</v>
      </c>
      <c r="H1247" s="1489">
        <v>38898</v>
      </c>
      <c r="I1247" s="1949" t="s">
        <v>11296</v>
      </c>
    </row>
    <row r="1248" spans="1:9" s="666" customFormat="1" ht="31.5" customHeight="1" x14ac:dyDescent="0.2">
      <c r="A1248" s="1481" t="s">
        <v>7827</v>
      </c>
      <c r="B1248" s="1482" t="s">
        <v>7828</v>
      </c>
      <c r="C1248" s="1482" t="s">
        <v>2468</v>
      </c>
      <c r="D1248" s="838" t="s">
        <v>56</v>
      </c>
      <c r="E1248" s="1191"/>
      <c r="F1248" s="1507" t="s">
        <v>1556</v>
      </c>
      <c r="G1248" s="1488" t="s">
        <v>3869</v>
      </c>
      <c r="H1248" s="1489">
        <v>39903</v>
      </c>
      <c r="I1248" s="1949" t="s">
        <v>11296</v>
      </c>
    </row>
    <row r="1249" spans="1:9" s="666" customFormat="1" ht="31.5" customHeight="1" thickBot="1" x14ac:dyDescent="0.25">
      <c r="A1249" s="1575" t="s">
        <v>7829</v>
      </c>
      <c r="B1249" s="1576" t="s">
        <v>7830</v>
      </c>
      <c r="C1249" s="1576" t="s">
        <v>47</v>
      </c>
      <c r="D1249" s="872" t="s">
        <v>9413</v>
      </c>
      <c r="E1249" s="1710"/>
      <c r="F1249" s="1570" t="s">
        <v>1556</v>
      </c>
      <c r="G1249" s="1586" t="s">
        <v>9949</v>
      </c>
      <c r="H1249" s="1587">
        <v>33114</v>
      </c>
      <c r="I1249" s="1961" t="s">
        <v>11296</v>
      </c>
    </row>
    <row r="1250" spans="1:9" s="666" customFormat="1" ht="31.5" customHeight="1" thickTop="1" x14ac:dyDescent="0.2">
      <c r="A1250" s="688" t="s">
        <v>6153</v>
      </c>
      <c r="B1250" s="657" t="s">
        <v>6154</v>
      </c>
      <c r="C1250" s="657" t="s">
        <v>2490</v>
      </c>
      <c r="D1250" s="658" t="s">
        <v>2356</v>
      </c>
      <c r="E1250" s="1149" t="s">
        <v>4727</v>
      </c>
      <c r="F1250" s="857" t="s">
        <v>1607</v>
      </c>
      <c r="G1250" s="922" t="s">
        <v>3567</v>
      </c>
      <c r="H1250" s="1021">
        <v>41704</v>
      </c>
      <c r="I1250" s="902" t="s">
        <v>11296</v>
      </c>
    </row>
    <row r="1251" spans="1:9" s="666" customFormat="1" ht="31.5" customHeight="1" x14ac:dyDescent="0.2">
      <c r="A1251" s="1481" t="s">
        <v>8855</v>
      </c>
      <c r="B1251" s="1138" t="s">
        <v>8856</v>
      </c>
      <c r="C1251" s="1138" t="s">
        <v>2490</v>
      </c>
      <c r="D1251" s="835" t="s">
        <v>11386</v>
      </c>
      <c r="E1251" s="1141" t="s">
        <v>2504</v>
      </c>
      <c r="F1251" s="857" t="s">
        <v>1607</v>
      </c>
      <c r="G1251" s="1488" t="s">
        <v>3757</v>
      </c>
      <c r="H1251" s="1489">
        <v>39218</v>
      </c>
      <c r="I1251" s="1950" t="s">
        <v>11296</v>
      </c>
    </row>
    <row r="1252" spans="1:9" s="666" customFormat="1" ht="31.5" customHeight="1" x14ac:dyDescent="0.2">
      <c r="A1252" s="1481" t="s">
        <v>5612</v>
      </c>
      <c r="B1252" s="1482" t="s">
        <v>5613</v>
      </c>
      <c r="C1252" s="1482" t="s">
        <v>44</v>
      </c>
      <c r="D1252" s="839" t="s">
        <v>2277</v>
      </c>
      <c r="E1252" s="1161"/>
      <c r="F1252" s="1507" t="s">
        <v>1607</v>
      </c>
      <c r="G1252" s="877" t="s">
        <v>3205</v>
      </c>
      <c r="H1252" s="963">
        <v>32771</v>
      </c>
      <c r="I1252" s="878" t="s">
        <v>11296</v>
      </c>
    </row>
    <row r="1253" spans="1:9" s="666" customFormat="1" ht="31.5" customHeight="1" thickBot="1" x14ac:dyDescent="0.25">
      <c r="A1253" s="1513" t="s">
        <v>8857</v>
      </c>
      <c r="B1253" s="1523" t="s">
        <v>8858</v>
      </c>
      <c r="C1253" s="1523" t="s">
        <v>47</v>
      </c>
      <c r="D1253" s="905" t="s">
        <v>9413</v>
      </c>
      <c r="E1253" s="1253"/>
      <c r="F1253" s="1570" t="s">
        <v>1607</v>
      </c>
      <c r="G1253" s="1034" t="s">
        <v>3209</v>
      </c>
      <c r="H1253" s="1410">
        <v>35409</v>
      </c>
      <c r="I1253" s="1035" t="s">
        <v>11296</v>
      </c>
    </row>
    <row r="1254" spans="1:9" s="666" customFormat="1" ht="31.5" customHeight="1" thickTop="1" x14ac:dyDescent="0.2">
      <c r="A1254" s="1485" t="s">
        <v>8912</v>
      </c>
      <c r="B1254" s="1486" t="s">
        <v>8913</v>
      </c>
      <c r="C1254" s="1486" t="s">
        <v>2490</v>
      </c>
      <c r="D1254" s="1711" t="s">
        <v>90</v>
      </c>
      <c r="E1254" s="1711"/>
      <c r="F1254" s="1506" t="s">
        <v>454</v>
      </c>
      <c r="G1254" s="1490" t="s">
        <v>3988</v>
      </c>
      <c r="H1254" s="1491">
        <v>35633</v>
      </c>
      <c r="I1254" s="1950" t="s">
        <v>11296</v>
      </c>
    </row>
    <row r="1255" spans="1:9" s="666" customFormat="1" ht="31.5" customHeight="1" x14ac:dyDescent="0.2">
      <c r="A1255" s="1481" t="s">
        <v>8914</v>
      </c>
      <c r="B1255" s="1482" t="s">
        <v>8915</v>
      </c>
      <c r="C1255" s="1482" t="s">
        <v>2490</v>
      </c>
      <c r="D1255" s="1530" t="s">
        <v>90</v>
      </c>
      <c r="E1255" s="1530"/>
      <c r="F1255" s="1507" t="s">
        <v>454</v>
      </c>
      <c r="G1255" s="1488" t="s">
        <v>3989</v>
      </c>
      <c r="H1255" s="1489">
        <v>35633</v>
      </c>
      <c r="I1255" s="1949" t="s">
        <v>11296</v>
      </c>
    </row>
    <row r="1256" spans="1:9" s="666" customFormat="1" ht="31.5" customHeight="1" x14ac:dyDescent="0.2">
      <c r="A1256" s="1481" t="s">
        <v>8922</v>
      </c>
      <c r="B1256" s="1482" t="s">
        <v>8923</v>
      </c>
      <c r="C1256" s="1482" t="s">
        <v>37</v>
      </c>
      <c r="D1256" s="1156" t="s">
        <v>9413</v>
      </c>
      <c r="E1256" s="1141"/>
      <c r="F1256" s="1507" t="s">
        <v>454</v>
      </c>
      <c r="G1256" s="877" t="s">
        <v>2943</v>
      </c>
      <c r="H1256" s="963">
        <v>32769</v>
      </c>
      <c r="I1256" s="878" t="s">
        <v>11296</v>
      </c>
    </row>
    <row r="1257" spans="1:9" s="666" customFormat="1" ht="31.5" customHeight="1" x14ac:dyDescent="0.2">
      <c r="A1257" s="1481" t="s">
        <v>8924</v>
      </c>
      <c r="B1257" s="1482" t="s">
        <v>8925</v>
      </c>
      <c r="C1257" s="1482" t="s">
        <v>2490</v>
      </c>
      <c r="D1257" s="835" t="s">
        <v>11386</v>
      </c>
      <c r="E1257" s="1141"/>
      <c r="F1257" s="1507" t="s">
        <v>454</v>
      </c>
      <c r="G1257" s="877" t="s">
        <v>3179</v>
      </c>
      <c r="H1257" s="963">
        <v>32895</v>
      </c>
      <c r="I1257" s="878" t="s">
        <v>11296</v>
      </c>
    </row>
    <row r="1258" spans="1:9" s="666" customFormat="1" ht="31.5" customHeight="1" x14ac:dyDescent="0.2">
      <c r="A1258" s="1481" t="s">
        <v>5980</v>
      </c>
      <c r="B1258" s="1482" t="s">
        <v>5981</v>
      </c>
      <c r="C1258" s="1482" t="s">
        <v>47</v>
      </c>
      <c r="D1258" s="1712" t="s">
        <v>9413</v>
      </c>
      <c r="E1258" s="1592"/>
      <c r="F1258" s="1507" t="s">
        <v>454</v>
      </c>
      <c r="G1258" s="877" t="s">
        <v>3263</v>
      </c>
      <c r="H1258" s="963">
        <v>35409</v>
      </c>
      <c r="I1258" s="878" t="s">
        <v>11296</v>
      </c>
    </row>
    <row r="1259" spans="1:9" s="666" customFormat="1" ht="31.5" customHeight="1" x14ac:dyDescent="0.2">
      <c r="A1259" s="1481" t="s">
        <v>8926</v>
      </c>
      <c r="B1259" s="1138" t="s">
        <v>8927</v>
      </c>
      <c r="C1259" s="1138" t="s">
        <v>44</v>
      </c>
      <c r="D1259" s="1529" t="s">
        <v>2277</v>
      </c>
      <c r="E1259" s="1599"/>
      <c r="F1259" s="1507" t="s">
        <v>454</v>
      </c>
      <c r="G1259" s="877" t="s">
        <v>9145</v>
      </c>
      <c r="H1259" s="963">
        <v>43585</v>
      </c>
      <c r="I1259" s="878" t="s">
        <v>11296</v>
      </c>
    </row>
    <row r="1260" spans="1:9" s="666" customFormat="1" ht="31.5" customHeight="1" x14ac:dyDescent="0.2">
      <c r="A1260" s="1496" t="s">
        <v>6556</v>
      </c>
      <c r="B1260" s="1497" t="s">
        <v>6557</v>
      </c>
      <c r="C1260" s="1497" t="s">
        <v>2490</v>
      </c>
      <c r="D1260" s="835" t="s">
        <v>11386</v>
      </c>
      <c r="E1260" s="1713"/>
      <c r="F1260" s="1545" t="s">
        <v>454</v>
      </c>
      <c r="G1260" s="1499" t="s">
        <v>9997</v>
      </c>
      <c r="H1260" s="1500">
        <v>34051</v>
      </c>
      <c r="I1260" s="1951" t="s">
        <v>11296</v>
      </c>
    </row>
    <row r="1261" spans="1:9" s="666" customFormat="1" ht="31.5" customHeight="1" x14ac:dyDescent="0.2">
      <c r="A1261" s="1481" t="s">
        <v>5994</v>
      </c>
      <c r="B1261" s="1482" t="s">
        <v>5995</v>
      </c>
      <c r="C1261" s="1482" t="s">
        <v>2490</v>
      </c>
      <c r="D1261" s="834" t="s">
        <v>11386</v>
      </c>
      <c r="E1261" s="1709"/>
      <c r="F1261" s="1507" t="s">
        <v>454</v>
      </c>
      <c r="G1261" s="950" t="s">
        <v>3246</v>
      </c>
      <c r="H1261" s="1391">
        <v>35702</v>
      </c>
      <c r="I1261" s="951" t="s">
        <v>11296</v>
      </c>
    </row>
    <row r="1262" spans="1:9" s="666" customFormat="1" ht="31.5" customHeight="1" x14ac:dyDescent="0.2">
      <c r="A1262" s="1481" t="s">
        <v>8871</v>
      </c>
      <c r="B1262" s="1482" t="s">
        <v>8872</v>
      </c>
      <c r="C1262" s="1482" t="s">
        <v>2490</v>
      </c>
      <c r="D1262" s="834" t="s">
        <v>11386</v>
      </c>
      <c r="E1262" s="1530"/>
      <c r="F1262" s="1507" t="s">
        <v>454</v>
      </c>
      <c r="G1262" s="1488" t="s">
        <v>3996</v>
      </c>
      <c r="H1262" s="1489">
        <v>31408</v>
      </c>
      <c r="I1262" s="1949" t="s">
        <v>11296</v>
      </c>
    </row>
    <row r="1263" spans="1:9" s="666" customFormat="1" ht="31.5" customHeight="1" thickBot="1" x14ac:dyDescent="0.25">
      <c r="A1263" s="1714" t="s">
        <v>8873</v>
      </c>
      <c r="B1263" s="1715" t="s">
        <v>8874</v>
      </c>
      <c r="C1263" s="1715" t="s">
        <v>2490</v>
      </c>
      <c r="D1263" s="998" t="s">
        <v>11386</v>
      </c>
      <c r="E1263" s="1716"/>
      <c r="F1263" s="1717" t="s">
        <v>454</v>
      </c>
      <c r="G1263" s="1718" t="s">
        <v>3968</v>
      </c>
      <c r="H1263" s="1719">
        <v>32944</v>
      </c>
      <c r="I1263" s="1971" t="s">
        <v>11296</v>
      </c>
    </row>
    <row r="1264" spans="1:9" s="666" customFormat="1" ht="31.5" customHeight="1" thickTop="1" x14ac:dyDescent="0.2">
      <c r="A1264" s="1485" t="s">
        <v>8928</v>
      </c>
      <c r="B1264" s="1486" t="s">
        <v>8929</v>
      </c>
      <c r="C1264" s="1486" t="s">
        <v>2490</v>
      </c>
      <c r="D1264" s="887" t="s">
        <v>11386</v>
      </c>
      <c r="E1264" s="1158"/>
      <c r="F1264" s="1506" t="s">
        <v>454</v>
      </c>
      <c r="G1264" s="906" t="s">
        <v>3172</v>
      </c>
      <c r="H1264" s="1058">
        <v>35521</v>
      </c>
      <c r="I1264" s="907" t="s">
        <v>11296</v>
      </c>
    </row>
    <row r="1265" spans="1:9" s="666" customFormat="1" ht="31.5" customHeight="1" thickBot="1" x14ac:dyDescent="0.25">
      <c r="A1265" s="1496" t="s">
        <v>8930</v>
      </c>
      <c r="B1265" s="1497" t="s">
        <v>8931</v>
      </c>
      <c r="C1265" s="1497" t="s">
        <v>2490</v>
      </c>
      <c r="D1265" s="835" t="s">
        <v>11386</v>
      </c>
      <c r="E1265" s="1554"/>
      <c r="F1265" s="1545" t="s">
        <v>454</v>
      </c>
      <c r="G1265" s="1499" t="s">
        <v>3983</v>
      </c>
      <c r="H1265" s="1500">
        <v>39218</v>
      </c>
      <c r="I1265" s="1951" t="s">
        <v>11296</v>
      </c>
    </row>
    <row r="1266" spans="1:9" s="666" customFormat="1" ht="31.5" customHeight="1" thickTop="1" x14ac:dyDescent="0.2">
      <c r="A1266" s="1501" t="s">
        <v>8938</v>
      </c>
      <c r="B1266" s="1571" t="s">
        <v>8939</v>
      </c>
      <c r="C1266" s="1571" t="s">
        <v>2468</v>
      </c>
      <c r="D1266" s="1621" t="s">
        <v>121</v>
      </c>
      <c r="E1266" s="1621"/>
      <c r="F1266" s="1526" t="s">
        <v>9091</v>
      </c>
      <c r="G1266" s="1508" t="s">
        <v>3990</v>
      </c>
      <c r="H1266" s="1509">
        <v>32892</v>
      </c>
      <c r="I1266" s="1953" t="s">
        <v>11296</v>
      </c>
    </row>
    <row r="1267" spans="1:9" s="666" customFormat="1" ht="31.5" customHeight="1" thickBot="1" x14ac:dyDescent="0.25">
      <c r="A1267" s="1481" t="s">
        <v>8940</v>
      </c>
      <c r="B1267" s="1482" t="s">
        <v>8941</v>
      </c>
      <c r="C1267" s="1482" t="s">
        <v>2468</v>
      </c>
      <c r="D1267" s="1614" t="s">
        <v>2228</v>
      </c>
      <c r="E1267" s="1530"/>
      <c r="F1267" s="1507" t="s">
        <v>9091</v>
      </c>
      <c r="G1267" s="1488" t="s">
        <v>3987</v>
      </c>
      <c r="H1267" s="1489">
        <v>35881</v>
      </c>
      <c r="I1267" s="1949" t="s">
        <v>11296</v>
      </c>
    </row>
    <row r="1268" spans="1:9" s="666" customFormat="1" ht="31.5" customHeight="1" thickTop="1" thickBot="1" x14ac:dyDescent="0.25">
      <c r="A1268" s="1623" t="s">
        <v>8859</v>
      </c>
      <c r="B1268" s="1624" t="s">
        <v>8860</v>
      </c>
      <c r="C1268" s="1624" t="s">
        <v>2490</v>
      </c>
      <c r="D1268" s="835" t="s">
        <v>11386</v>
      </c>
      <c r="E1268" s="1720"/>
      <c r="F1268" s="1625" t="s">
        <v>1608</v>
      </c>
      <c r="G1268" s="1721" t="s">
        <v>3950</v>
      </c>
      <c r="H1268" s="1722">
        <v>32892</v>
      </c>
      <c r="I1268" s="1972" t="s">
        <v>11296</v>
      </c>
    </row>
    <row r="1269" spans="1:9" s="666" customFormat="1" ht="31.5" customHeight="1" thickTop="1" x14ac:dyDescent="0.2">
      <c r="A1269" s="1501" t="s">
        <v>8613</v>
      </c>
      <c r="B1269" s="1148" t="s">
        <v>8614</v>
      </c>
      <c r="C1269" s="1148"/>
      <c r="D1269" s="859"/>
      <c r="E1269" s="1149" t="s">
        <v>9464</v>
      </c>
      <c r="F1269" s="1526" t="s">
        <v>4715</v>
      </c>
      <c r="G1269" s="844" t="s">
        <v>10569</v>
      </c>
      <c r="H1269" s="1384">
        <v>44929</v>
      </c>
      <c r="I1269" s="845" t="s">
        <v>11296</v>
      </c>
    </row>
    <row r="1270" spans="1:9" s="666" customFormat="1" ht="31.5" customHeight="1" x14ac:dyDescent="0.2">
      <c r="A1270" s="1578" t="s">
        <v>8573</v>
      </c>
      <c r="B1270" s="1201" t="s">
        <v>9576</v>
      </c>
      <c r="C1270" s="1201" t="s">
        <v>2468</v>
      </c>
      <c r="D1270" s="1206" t="s">
        <v>121</v>
      </c>
      <c r="E1270" s="1193"/>
      <c r="F1270" s="1507" t="s">
        <v>4715</v>
      </c>
      <c r="G1270" s="884" t="s">
        <v>4049</v>
      </c>
      <c r="H1270" s="1099">
        <v>42353</v>
      </c>
      <c r="I1270" s="885" t="s">
        <v>11296</v>
      </c>
    </row>
    <row r="1271" spans="1:9" s="666" customFormat="1" ht="31.5" customHeight="1" x14ac:dyDescent="0.2">
      <c r="A1271" s="1481" t="s">
        <v>5368</v>
      </c>
      <c r="B1271" s="1482" t="s">
        <v>5369</v>
      </c>
      <c r="C1271" s="1482" t="s">
        <v>44</v>
      </c>
      <c r="D1271" s="1156" t="s">
        <v>2277</v>
      </c>
      <c r="E1271" s="1487"/>
      <c r="F1271" s="1507" t="s">
        <v>4715</v>
      </c>
      <c r="G1271" s="877" t="s">
        <v>3051</v>
      </c>
      <c r="H1271" s="963">
        <v>41704</v>
      </c>
      <c r="I1271" s="878" t="s">
        <v>11296</v>
      </c>
    </row>
    <row r="1272" spans="1:9" s="666" customFormat="1" ht="31.5" customHeight="1" thickBot="1" x14ac:dyDescent="0.25">
      <c r="A1272" s="1575" t="s">
        <v>8932</v>
      </c>
      <c r="B1272" s="1576" t="s">
        <v>8933</v>
      </c>
      <c r="C1272" s="1576" t="s">
        <v>2490</v>
      </c>
      <c r="D1272" s="872" t="s">
        <v>11386</v>
      </c>
      <c r="E1272" s="1710"/>
      <c r="F1272" s="1577" t="s">
        <v>4715</v>
      </c>
      <c r="G1272" s="1027" t="s">
        <v>3331</v>
      </c>
      <c r="H1272" s="1386">
        <v>35409</v>
      </c>
      <c r="I1272" s="1028" t="s">
        <v>11296</v>
      </c>
    </row>
    <row r="1273" spans="1:9" s="666" customFormat="1" ht="31.5" customHeight="1" thickTop="1" x14ac:dyDescent="0.2">
      <c r="A1273" s="700" t="s">
        <v>6841</v>
      </c>
      <c r="B1273" s="701" t="s">
        <v>6842</v>
      </c>
      <c r="C1273" s="701" t="s">
        <v>2490</v>
      </c>
      <c r="D1273" s="782" t="s">
        <v>2356</v>
      </c>
      <c r="E1273" s="1175" t="s">
        <v>10139</v>
      </c>
      <c r="F1273" s="942" t="s">
        <v>10853</v>
      </c>
      <c r="G1273" s="844" t="s">
        <v>3295</v>
      </c>
      <c r="H1273" s="1384">
        <v>42101</v>
      </c>
      <c r="I1273" s="845" t="s">
        <v>11296</v>
      </c>
    </row>
    <row r="1274" spans="1:9" s="666" customFormat="1" ht="31.5" customHeight="1" x14ac:dyDescent="0.2">
      <c r="A1274" s="688" t="s">
        <v>8975</v>
      </c>
      <c r="B1274" s="655" t="s">
        <v>8976</v>
      </c>
      <c r="C1274" s="846" t="s">
        <v>44</v>
      </c>
      <c r="D1274" s="1147" t="s">
        <v>2277</v>
      </c>
      <c r="E1274" s="1141" t="s">
        <v>10142</v>
      </c>
      <c r="F1274" s="857" t="s">
        <v>10853</v>
      </c>
      <c r="G1274" s="877" t="s">
        <v>3549</v>
      </c>
      <c r="H1274" s="963">
        <v>39304</v>
      </c>
      <c r="I1274" s="878" t="s">
        <v>11296</v>
      </c>
    </row>
    <row r="1275" spans="1:9" s="666" customFormat="1" ht="31.5" customHeight="1" thickBot="1" x14ac:dyDescent="0.25">
      <c r="A1275" s="1675" t="s">
        <v>5740</v>
      </c>
      <c r="B1275" s="1676" t="s">
        <v>5741</v>
      </c>
      <c r="C1275" s="1676" t="s">
        <v>47</v>
      </c>
      <c r="D1275" s="918" t="s">
        <v>9413</v>
      </c>
      <c r="E1275" s="1723"/>
      <c r="F1275" s="1094" t="s">
        <v>10853</v>
      </c>
      <c r="G1275" s="1095" t="s">
        <v>3334</v>
      </c>
      <c r="H1275" s="1438">
        <v>35419</v>
      </c>
      <c r="I1275" s="1096" t="s">
        <v>11296</v>
      </c>
    </row>
    <row r="1276" spans="1:9" s="666" customFormat="1" ht="31.5" customHeight="1" x14ac:dyDescent="0.2">
      <c r="A1276" s="1485" t="s">
        <v>6722</v>
      </c>
      <c r="B1276" s="1486" t="s">
        <v>6723</v>
      </c>
      <c r="C1276" s="1486" t="s">
        <v>9413</v>
      </c>
      <c r="D1276" s="1607" t="s">
        <v>9413</v>
      </c>
      <c r="E1276" s="1204" t="s">
        <v>10854</v>
      </c>
      <c r="F1276" s="856" t="s">
        <v>10853</v>
      </c>
      <c r="G1276" s="906" t="s">
        <v>11051</v>
      </c>
      <c r="H1276" s="1385">
        <v>45042</v>
      </c>
      <c r="I1276" s="868" t="s">
        <v>11296</v>
      </c>
    </row>
    <row r="1277" spans="1:9" s="666" customFormat="1" ht="31.5" customHeight="1" thickBot="1" x14ac:dyDescent="0.25">
      <c r="A1277" s="1675" t="s">
        <v>10421</v>
      </c>
      <c r="B1277" s="1246" t="s">
        <v>10197</v>
      </c>
      <c r="C1277" s="1246"/>
      <c r="D1277" s="923"/>
      <c r="E1277" s="1257" t="s">
        <v>10150</v>
      </c>
      <c r="F1277" s="1094" t="s">
        <v>10853</v>
      </c>
      <c r="G1277" s="1678" t="s">
        <v>11052</v>
      </c>
      <c r="H1277" s="1470">
        <v>45044</v>
      </c>
      <c r="I1277" s="774" t="s">
        <v>11296</v>
      </c>
    </row>
    <row r="1278" spans="1:9" s="666" customFormat="1" ht="31.5" customHeight="1" x14ac:dyDescent="0.2">
      <c r="A1278" s="680" t="s">
        <v>9422</v>
      </c>
      <c r="B1278" s="934" t="s">
        <v>9423</v>
      </c>
      <c r="C1278" s="934"/>
      <c r="D1278" s="1258"/>
      <c r="E1278" s="1256" t="s">
        <v>8957</v>
      </c>
      <c r="F1278" s="1097" t="s">
        <v>10853</v>
      </c>
      <c r="G1278" s="936" t="s">
        <v>9442</v>
      </c>
      <c r="H1278" s="1389">
        <v>44652</v>
      </c>
      <c r="I1278" s="937" t="s">
        <v>11296</v>
      </c>
    </row>
    <row r="1279" spans="1:9" s="666" customFormat="1" ht="31.5" customHeight="1" thickBot="1" x14ac:dyDescent="0.25">
      <c r="A1279" s="770" t="s">
        <v>11118</v>
      </c>
      <c r="B1279" s="1093" t="s">
        <v>11119</v>
      </c>
      <c r="C1279" s="1093"/>
      <c r="D1279" s="1245"/>
      <c r="E1279" s="1259" t="s">
        <v>10150</v>
      </c>
      <c r="F1279" s="1094" t="s">
        <v>10853</v>
      </c>
      <c r="G1279" s="1095" t="s">
        <v>11151</v>
      </c>
      <c r="H1279" s="1438">
        <v>45075</v>
      </c>
      <c r="I1279" s="1096" t="s">
        <v>11296</v>
      </c>
    </row>
    <row r="1280" spans="1:9" s="666" customFormat="1" ht="31.5" customHeight="1" x14ac:dyDescent="0.2">
      <c r="A1280" s="680" t="s">
        <v>9241</v>
      </c>
      <c r="B1280" s="934" t="s">
        <v>9242</v>
      </c>
      <c r="C1280" s="934" t="s">
        <v>9413</v>
      </c>
      <c r="D1280" s="935"/>
      <c r="E1280" s="1256" t="s">
        <v>8958</v>
      </c>
      <c r="F1280" s="1097" t="s">
        <v>10853</v>
      </c>
      <c r="G1280" s="936" t="s">
        <v>11053</v>
      </c>
      <c r="H1280" s="1389">
        <v>45034</v>
      </c>
      <c r="I1280" s="937" t="s">
        <v>11296</v>
      </c>
    </row>
    <row r="1281" spans="1:9" s="666" customFormat="1" ht="31.5" customHeight="1" thickBot="1" x14ac:dyDescent="0.25">
      <c r="A1281" s="1481" t="s">
        <v>10198</v>
      </c>
      <c r="B1281" s="1482" t="s">
        <v>10199</v>
      </c>
      <c r="C1281" s="1482"/>
      <c r="D1281" s="661"/>
      <c r="E1281" s="1487" t="s">
        <v>10150</v>
      </c>
      <c r="F1281" s="857" t="s">
        <v>10853</v>
      </c>
      <c r="G1281" s="690" t="s">
        <v>11152</v>
      </c>
      <c r="H1281" s="663">
        <v>45058</v>
      </c>
      <c r="I1281" s="691" t="s">
        <v>11296</v>
      </c>
    </row>
    <row r="1282" spans="1:9" s="666" customFormat="1" ht="31.5" customHeight="1" x14ac:dyDescent="0.2">
      <c r="A1282" s="680" t="s">
        <v>9820</v>
      </c>
      <c r="B1282" s="1472" t="s">
        <v>9821</v>
      </c>
      <c r="C1282" s="1472"/>
      <c r="D1282" s="1471"/>
      <c r="E1282" s="1256" t="s">
        <v>8961</v>
      </c>
      <c r="F1282" s="1097" t="s">
        <v>10853</v>
      </c>
      <c r="G1282" s="938" t="s">
        <v>11054</v>
      </c>
      <c r="H1282" s="1390">
        <v>45042</v>
      </c>
      <c r="I1282" s="939" t="s">
        <v>11296</v>
      </c>
    </row>
    <row r="1283" spans="1:9" s="666" customFormat="1" ht="31.5" customHeight="1" thickBot="1" x14ac:dyDescent="0.25">
      <c r="A1283" s="1675" t="s">
        <v>11055</v>
      </c>
      <c r="B1283" s="1676" t="s">
        <v>11056</v>
      </c>
      <c r="C1283" s="1676"/>
      <c r="D1283" s="772"/>
      <c r="E1283" s="1724" t="s">
        <v>10150</v>
      </c>
      <c r="F1283" s="1094" t="s">
        <v>10853</v>
      </c>
      <c r="G1283" s="773" t="s">
        <v>11057</v>
      </c>
      <c r="H1283" s="1439">
        <v>45042</v>
      </c>
      <c r="I1283" s="1100" t="s">
        <v>11296</v>
      </c>
    </row>
    <row r="1284" spans="1:9" s="666" customFormat="1" ht="31.5" customHeight="1" x14ac:dyDescent="0.2">
      <c r="A1284" s="1725" t="s">
        <v>7215</v>
      </c>
      <c r="B1284" s="1726" t="s">
        <v>7216</v>
      </c>
      <c r="C1284" s="1726" t="s">
        <v>9413</v>
      </c>
      <c r="D1284" s="681" t="s">
        <v>9413</v>
      </c>
      <c r="E1284" s="1256" t="s">
        <v>8964</v>
      </c>
      <c r="F1284" s="1097" t="s">
        <v>10853</v>
      </c>
      <c r="G1284" s="936" t="s">
        <v>11153</v>
      </c>
      <c r="H1284" s="1390">
        <v>45056</v>
      </c>
      <c r="I1284" s="939" t="s">
        <v>11296</v>
      </c>
    </row>
    <row r="1285" spans="1:9" s="666" customFormat="1" ht="31.5" customHeight="1" thickBot="1" x14ac:dyDescent="0.25">
      <c r="A1285" s="1675" t="s">
        <v>11260</v>
      </c>
      <c r="B1285" s="1246" t="s">
        <v>11120</v>
      </c>
      <c r="C1285" s="1246"/>
      <c r="D1285" s="923"/>
      <c r="E1285" s="1257" t="s">
        <v>10150</v>
      </c>
      <c r="F1285" s="1094" t="s">
        <v>10853</v>
      </c>
      <c r="G1285" s="1101" t="s">
        <v>11154</v>
      </c>
      <c r="H1285" s="1439">
        <v>45062</v>
      </c>
      <c r="I1285" s="1100" t="s">
        <v>11296</v>
      </c>
    </row>
    <row r="1286" spans="1:9" s="666" customFormat="1" ht="31.5" customHeight="1" x14ac:dyDescent="0.2">
      <c r="A1286" s="1485" t="s">
        <v>5986</v>
      </c>
      <c r="B1286" s="1142" t="s">
        <v>5987</v>
      </c>
      <c r="C1286" s="1142" t="s">
        <v>44</v>
      </c>
      <c r="D1286" s="1165" t="s">
        <v>2277</v>
      </c>
      <c r="E1286" s="1168"/>
      <c r="F1286" s="857" t="s">
        <v>10853</v>
      </c>
      <c r="G1286" s="1490" t="s">
        <v>4561</v>
      </c>
      <c r="H1286" s="1491">
        <v>44075</v>
      </c>
      <c r="I1286" s="1950" t="s">
        <v>11296</v>
      </c>
    </row>
    <row r="1287" spans="1:9" s="666" customFormat="1" ht="31.5" customHeight="1" x14ac:dyDescent="0.2">
      <c r="A1287" s="1481" t="s">
        <v>8967</v>
      </c>
      <c r="B1287" s="1138" t="s">
        <v>8968</v>
      </c>
      <c r="C1287" s="1138" t="s">
        <v>44</v>
      </c>
      <c r="D1287" s="1530" t="s">
        <v>2277</v>
      </c>
      <c r="E1287" s="1143"/>
      <c r="F1287" s="857" t="s">
        <v>10853</v>
      </c>
      <c r="G1287" s="1488" t="s">
        <v>4598</v>
      </c>
      <c r="H1287" s="1489">
        <v>44075</v>
      </c>
      <c r="I1287" s="1949" t="s">
        <v>11296</v>
      </c>
    </row>
    <row r="1288" spans="1:9" s="666" customFormat="1" ht="31.5" customHeight="1" x14ac:dyDescent="0.2">
      <c r="A1288" s="1481" t="s">
        <v>8977</v>
      </c>
      <c r="B1288" s="1482" t="s">
        <v>8978</v>
      </c>
      <c r="C1288" s="1482" t="s">
        <v>44</v>
      </c>
      <c r="D1288" s="1156" t="s">
        <v>2277</v>
      </c>
      <c r="E1288" s="1141"/>
      <c r="F1288" s="857" t="s">
        <v>10853</v>
      </c>
      <c r="G1288" s="877" t="s">
        <v>3109</v>
      </c>
      <c r="H1288" s="963">
        <v>33695</v>
      </c>
      <c r="I1288" s="878" t="s">
        <v>11296</v>
      </c>
    </row>
    <row r="1289" spans="1:9" s="666" customFormat="1" ht="31.5" customHeight="1" x14ac:dyDescent="0.2">
      <c r="A1289" s="1481" t="s">
        <v>8973</v>
      </c>
      <c r="B1289" s="1202" t="s">
        <v>8974</v>
      </c>
      <c r="C1289" s="1202" t="s">
        <v>44</v>
      </c>
      <c r="D1289" s="1147" t="s">
        <v>2277</v>
      </c>
      <c r="E1289" s="1143"/>
      <c r="F1289" s="857" t="s">
        <v>10853</v>
      </c>
      <c r="G1289" s="877" t="s">
        <v>4755</v>
      </c>
      <c r="H1289" s="963">
        <v>44299</v>
      </c>
      <c r="I1289" s="878" t="s">
        <v>11296</v>
      </c>
    </row>
    <row r="1290" spans="1:9" s="666" customFormat="1" ht="31.5" customHeight="1" x14ac:dyDescent="0.2">
      <c r="A1290" s="1485" t="s">
        <v>6251</v>
      </c>
      <c r="B1290" s="1486" t="s">
        <v>6252</v>
      </c>
      <c r="C1290" s="1486" t="s">
        <v>47</v>
      </c>
      <c r="D1290" s="1684" t="s">
        <v>9413</v>
      </c>
      <c r="E1290" s="1685"/>
      <c r="F1290" s="857" t="s">
        <v>10853</v>
      </c>
      <c r="G1290" s="867" t="s">
        <v>10023</v>
      </c>
      <c r="H1290" s="1385">
        <v>35409</v>
      </c>
      <c r="I1290" s="868" t="s">
        <v>11296</v>
      </c>
    </row>
    <row r="1291" spans="1:9" s="666" customFormat="1" ht="31.5" customHeight="1" thickBot="1" x14ac:dyDescent="0.25">
      <c r="A1291" s="688" t="s">
        <v>9796</v>
      </c>
      <c r="B1291" s="1482" t="s">
        <v>9797</v>
      </c>
      <c r="C1291" s="1482" t="s">
        <v>44</v>
      </c>
      <c r="D1291" s="661" t="s">
        <v>2277</v>
      </c>
      <c r="E1291" s="1487"/>
      <c r="F1291" s="857" t="s">
        <v>10853</v>
      </c>
      <c r="G1291" s="877" t="s">
        <v>9993</v>
      </c>
      <c r="H1291" s="963">
        <v>44697</v>
      </c>
      <c r="I1291" s="878" t="s">
        <v>11296</v>
      </c>
    </row>
    <row r="1292" spans="1:9" s="666" customFormat="1" ht="31.5" customHeight="1" thickTop="1" x14ac:dyDescent="0.2">
      <c r="A1292" s="700" t="s">
        <v>8979</v>
      </c>
      <c r="B1292" s="701" t="s">
        <v>8980</v>
      </c>
      <c r="C1292" s="701" t="s">
        <v>2468</v>
      </c>
      <c r="D1292" s="831" t="s">
        <v>2225</v>
      </c>
      <c r="E1292" s="941" t="s">
        <v>10143</v>
      </c>
      <c r="F1292" s="1526" t="s">
        <v>11469</v>
      </c>
      <c r="G1292" s="844" t="s">
        <v>3324</v>
      </c>
      <c r="H1292" s="1384">
        <v>39329</v>
      </c>
      <c r="I1292" s="845" t="s">
        <v>11296</v>
      </c>
    </row>
    <row r="1293" spans="1:9" s="666" customFormat="1" ht="31.5" customHeight="1" x14ac:dyDescent="0.2">
      <c r="A1293" s="1481" t="s">
        <v>8985</v>
      </c>
      <c r="B1293" s="1510" t="s">
        <v>8986</v>
      </c>
      <c r="C1293" s="1510" t="s">
        <v>44</v>
      </c>
      <c r="D1293" s="1511" t="s">
        <v>2277</v>
      </c>
      <c r="E1293" s="1487"/>
      <c r="F1293" s="1512" t="s">
        <v>11469</v>
      </c>
      <c r="G1293" s="950" t="s">
        <v>4597</v>
      </c>
      <c r="H1293" s="1391">
        <v>44075</v>
      </c>
      <c r="I1293" s="951" t="s">
        <v>11296</v>
      </c>
    </row>
    <row r="1294" spans="1:9" s="666" customFormat="1" ht="31.5" customHeight="1" thickBot="1" x14ac:dyDescent="0.25">
      <c r="A1294" s="1513" t="s">
        <v>8983</v>
      </c>
      <c r="B1294" s="1523" t="s">
        <v>8984</v>
      </c>
      <c r="C1294" s="1523" t="s">
        <v>44</v>
      </c>
      <c r="D1294" s="1234" t="s">
        <v>2277</v>
      </c>
      <c r="E1294" s="1263"/>
      <c r="F1294" s="1570" t="s">
        <v>11469</v>
      </c>
      <c r="G1294" s="1063" t="s">
        <v>3643</v>
      </c>
      <c r="H1294" s="1437">
        <v>35936</v>
      </c>
      <c r="I1294" s="1064" t="s">
        <v>11296</v>
      </c>
    </row>
    <row r="1295" spans="1:9" s="666" customFormat="1" ht="31.5" customHeight="1" thickTop="1" x14ac:dyDescent="0.2">
      <c r="A1295" s="1485" t="s">
        <v>9000</v>
      </c>
      <c r="B1295" s="1142" t="s">
        <v>9001</v>
      </c>
      <c r="C1295" s="1142" t="s">
        <v>44</v>
      </c>
      <c r="D1295" s="1165" t="s">
        <v>2277</v>
      </c>
      <c r="E1295" s="1165" t="s">
        <v>4075</v>
      </c>
      <c r="F1295" s="856" t="s">
        <v>9435</v>
      </c>
      <c r="G1295" s="1490" t="s">
        <v>3343</v>
      </c>
      <c r="H1295" s="1491">
        <v>39192</v>
      </c>
      <c r="I1295" s="1950" t="s">
        <v>11296</v>
      </c>
    </row>
    <row r="1296" spans="1:9" s="666" customFormat="1" ht="31.5" customHeight="1" x14ac:dyDescent="0.2">
      <c r="A1296" s="1481" t="s">
        <v>9002</v>
      </c>
      <c r="B1296" s="1138" t="s">
        <v>9003</v>
      </c>
      <c r="C1296" s="1138" t="s">
        <v>44</v>
      </c>
      <c r="D1296" s="834" t="s">
        <v>2277</v>
      </c>
      <c r="E1296" s="834" t="s">
        <v>4382</v>
      </c>
      <c r="F1296" s="857" t="s">
        <v>9435</v>
      </c>
      <c r="G1296" s="922" t="s">
        <v>2977</v>
      </c>
      <c r="H1296" s="1021">
        <v>42073</v>
      </c>
      <c r="I1296" s="902" t="s">
        <v>11297</v>
      </c>
    </row>
    <row r="1297" spans="1:9" s="666" customFormat="1" ht="31.5" customHeight="1" x14ac:dyDescent="0.2">
      <c r="A1297" s="1481" t="s">
        <v>7994</v>
      </c>
      <c r="B1297" s="1482" t="s">
        <v>7995</v>
      </c>
      <c r="C1297" s="1482" t="s">
        <v>2468</v>
      </c>
      <c r="D1297" s="834" t="s">
        <v>56</v>
      </c>
      <c r="E1297" s="1530"/>
      <c r="F1297" s="857" t="s">
        <v>9435</v>
      </c>
      <c r="G1297" s="1488" t="s">
        <v>3344</v>
      </c>
      <c r="H1297" s="1489">
        <v>36600</v>
      </c>
      <c r="I1297" s="1949" t="s">
        <v>11296</v>
      </c>
    </row>
    <row r="1298" spans="1:9" s="666" customFormat="1" ht="31.5" customHeight="1" x14ac:dyDescent="0.2">
      <c r="A1298" s="1481" t="s">
        <v>4945</v>
      </c>
      <c r="B1298" s="1482" t="s">
        <v>4946</v>
      </c>
      <c r="C1298" s="1482" t="s">
        <v>2490</v>
      </c>
      <c r="D1298" s="835" t="s">
        <v>11386</v>
      </c>
      <c r="E1298" s="1483"/>
      <c r="F1298" s="1507" t="s">
        <v>9435</v>
      </c>
      <c r="G1298" s="877" t="s">
        <v>3255</v>
      </c>
      <c r="H1298" s="963">
        <v>39233</v>
      </c>
      <c r="I1298" s="878" t="s">
        <v>11296</v>
      </c>
    </row>
    <row r="1299" spans="1:9" s="666" customFormat="1" ht="31.5" customHeight="1" x14ac:dyDescent="0.2">
      <c r="A1299" s="1481" t="s">
        <v>5532</v>
      </c>
      <c r="B1299" s="1482" t="s">
        <v>5533</v>
      </c>
      <c r="C1299" s="1482" t="s">
        <v>44</v>
      </c>
      <c r="D1299" s="1484" t="s">
        <v>2277</v>
      </c>
      <c r="E1299" s="1487"/>
      <c r="F1299" s="1507" t="s">
        <v>9435</v>
      </c>
      <c r="G1299" s="877" t="s">
        <v>2874</v>
      </c>
      <c r="H1299" s="963">
        <v>39433</v>
      </c>
      <c r="I1299" s="878" t="s">
        <v>11296</v>
      </c>
    </row>
    <row r="1300" spans="1:9" s="666" customFormat="1" ht="31.5" customHeight="1" x14ac:dyDescent="0.2">
      <c r="A1300" s="1481" t="s">
        <v>9004</v>
      </c>
      <c r="B1300" s="1138" t="s">
        <v>9005</v>
      </c>
      <c r="C1300" s="1138" t="s">
        <v>44</v>
      </c>
      <c r="D1300" s="834" t="s">
        <v>2277</v>
      </c>
      <c r="E1300" s="834"/>
      <c r="F1300" s="1507" t="s">
        <v>9435</v>
      </c>
      <c r="G1300" s="922" t="s">
        <v>4743</v>
      </c>
      <c r="H1300" s="1021">
        <v>44291</v>
      </c>
      <c r="I1300" s="902" t="s">
        <v>11296</v>
      </c>
    </row>
    <row r="1301" spans="1:9" s="666" customFormat="1" ht="31.5" customHeight="1" x14ac:dyDescent="0.2">
      <c r="A1301" s="1519" t="s">
        <v>8348</v>
      </c>
      <c r="B1301" s="1170" t="s">
        <v>8349</v>
      </c>
      <c r="C1301" s="1170" t="s">
        <v>44</v>
      </c>
      <c r="D1301" s="944" t="s">
        <v>2277</v>
      </c>
      <c r="E1301" s="1260"/>
      <c r="F1301" s="1507" t="s">
        <v>9435</v>
      </c>
      <c r="G1301" s="912" t="s">
        <v>4567</v>
      </c>
      <c r="H1301" s="1082">
        <v>44075</v>
      </c>
      <c r="I1301" s="913" t="s">
        <v>11296</v>
      </c>
    </row>
    <row r="1302" spans="1:9" s="666" customFormat="1" ht="31.5" customHeight="1" thickBot="1" x14ac:dyDescent="0.25">
      <c r="A1302" s="1485" t="s">
        <v>9006</v>
      </c>
      <c r="B1302" s="1486" t="s">
        <v>9007</v>
      </c>
      <c r="C1302" s="1486" t="s">
        <v>2490</v>
      </c>
      <c r="D1302" s="835" t="s">
        <v>11386</v>
      </c>
      <c r="E1302" s="1588"/>
      <c r="F1302" s="1727" t="s">
        <v>9435</v>
      </c>
      <c r="G1302" s="1490" t="s">
        <v>9954</v>
      </c>
      <c r="H1302" s="1491">
        <v>35860</v>
      </c>
      <c r="I1302" s="1950" t="s">
        <v>11296</v>
      </c>
    </row>
    <row r="1303" spans="1:9" s="666" customFormat="1" ht="31.5" customHeight="1" thickTop="1" thickBot="1" x14ac:dyDescent="0.25">
      <c r="A1303" s="1502" t="s">
        <v>4883</v>
      </c>
      <c r="B1303" s="1622" t="s">
        <v>4884</v>
      </c>
      <c r="C1303" s="1622" t="s">
        <v>44</v>
      </c>
      <c r="D1303" s="1261" t="s">
        <v>2277</v>
      </c>
      <c r="E1303" s="1212"/>
      <c r="F1303" s="1051" t="s">
        <v>4089</v>
      </c>
      <c r="G1303" s="1052" t="s">
        <v>2912</v>
      </c>
      <c r="H1303" s="1388">
        <v>39213</v>
      </c>
      <c r="I1303" s="1053" t="s">
        <v>11296</v>
      </c>
    </row>
    <row r="1304" spans="1:9" s="666" customFormat="1" ht="31.5" customHeight="1" thickTop="1" x14ac:dyDescent="0.2">
      <c r="A1304" s="700" t="s">
        <v>8608</v>
      </c>
      <c r="B1304" s="842" t="s">
        <v>8609</v>
      </c>
      <c r="C1304" s="842" t="s">
        <v>44</v>
      </c>
      <c r="D1304" s="782" t="s">
        <v>2278</v>
      </c>
      <c r="E1304" s="1252" t="s">
        <v>4132</v>
      </c>
      <c r="F1304" s="942" t="s">
        <v>4119</v>
      </c>
      <c r="G1304" s="844" t="s">
        <v>3694</v>
      </c>
      <c r="H1304" s="1384">
        <v>41677</v>
      </c>
      <c r="I1304" s="845" t="s">
        <v>11296</v>
      </c>
    </row>
    <row r="1305" spans="1:9" s="666" customFormat="1" ht="31.5" customHeight="1" thickBot="1" x14ac:dyDescent="0.25">
      <c r="A1305" s="1513" t="s">
        <v>4977</v>
      </c>
      <c r="B1305" s="1176" t="s">
        <v>9403</v>
      </c>
      <c r="C1305" s="1176" t="s">
        <v>2468</v>
      </c>
      <c r="D1305" s="1234" t="s">
        <v>56</v>
      </c>
      <c r="E1305" s="1196" t="s">
        <v>9479</v>
      </c>
      <c r="F1305" s="1102" t="s">
        <v>4119</v>
      </c>
      <c r="G1305" s="1063" t="s">
        <v>2883</v>
      </c>
      <c r="H1305" s="1437">
        <v>39430</v>
      </c>
      <c r="I1305" s="1064" t="s">
        <v>11296</v>
      </c>
    </row>
    <row r="1306" spans="1:9" s="666" customFormat="1" ht="31.5" customHeight="1" thickTop="1" x14ac:dyDescent="0.2">
      <c r="A1306" s="1485" t="s">
        <v>4889</v>
      </c>
      <c r="B1306" s="1486" t="s">
        <v>4890</v>
      </c>
      <c r="C1306" s="1486" t="s">
        <v>2468</v>
      </c>
      <c r="D1306" s="1165" t="s">
        <v>121</v>
      </c>
      <c r="E1306" s="1158" t="s">
        <v>4133</v>
      </c>
      <c r="F1306" s="683" t="s">
        <v>4120</v>
      </c>
      <c r="G1306" s="1065" t="s">
        <v>2898</v>
      </c>
      <c r="H1306" s="1422">
        <v>32374</v>
      </c>
      <c r="I1306" s="1066" t="s">
        <v>11296</v>
      </c>
    </row>
    <row r="1307" spans="1:9" s="666" customFormat="1" ht="31.5" customHeight="1" x14ac:dyDescent="0.2">
      <c r="A1307" s="1481" t="s">
        <v>4891</v>
      </c>
      <c r="B1307" s="1482" t="s">
        <v>4892</v>
      </c>
      <c r="C1307" s="1482" t="s">
        <v>44</v>
      </c>
      <c r="D1307" s="1147" t="s">
        <v>2277</v>
      </c>
      <c r="E1307" s="1487" t="s">
        <v>4115</v>
      </c>
      <c r="F1307" s="655" t="s">
        <v>4120</v>
      </c>
      <c r="G1307" s="922" t="s">
        <v>3432</v>
      </c>
      <c r="H1307" s="1021">
        <v>41759</v>
      </c>
      <c r="I1307" s="902" t="s">
        <v>11296</v>
      </c>
    </row>
    <row r="1308" spans="1:9" s="666" customFormat="1" ht="31.5" customHeight="1" x14ac:dyDescent="0.2">
      <c r="A1308" s="1481" t="s">
        <v>4893</v>
      </c>
      <c r="B1308" s="1482" t="s">
        <v>4894</v>
      </c>
      <c r="C1308" s="1482" t="s">
        <v>47</v>
      </c>
      <c r="D1308" s="838" t="s">
        <v>9413</v>
      </c>
      <c r="E1308" s="656" t="s">
        <v>4117</v>
      </c>
      <c r="F1308" s="655" t="s">
        <v>4120</v>
      </c>
      <c r="G1308" s="877" t="s">
        <v>2904</v>
      </c>
      <c r="H1308" s="963">
        <v>33359</v>
      </c>
      <c r="I1308" s="878" t="s">
        <v>11296</v>
      </c>
    </row>
    <row r="1309" spans="1:9" s="666" customFormat="1" ht="31.5" customHeight="1" x14ac:dyDescent="0.2">
      <c r="A1309" s="1481" t="s">
        <v>4895</v>
      </c>
      <c r="B1309" s="1482" t="s">
        <v>4896</v>
      </c>
      <c r="C1309" s="1482" t="s">
        <v>44</v>
      </c>
      <c r="D1309" s="838" t="s">
        <v>2277</v>
      </c>
      <c r="E1309" s="656" t="s">
        <v>4117</v>
      </c>
      <c r="F1309" s="655" t="s">
        <v>4120</v>
      </c>
      <c r="G1309" s="877" t="s">
        <v>2839</v>
      </c>
      <c r="H1309" s="963">
        <v>41621</v>
      </c>
      <c r="I1309" s="878" t="s">
        <v>11296</v>
      </c>
    </row>
    <row r="1310" spans="1:9" s="666" customFormat="1" ht="31.5" customHeight="1" x14ac:dyDescent="0.2">
      <c r="A1310" s="1485" t="s">
        <v>4897</v>
      </c>
      <c r="B1310" s="1486" t="s">
        <v>4898</v>
      </c>
      <c r="C1310" s="1486" t="s">
        <v>2490</v>
      </c>
      <c r="D1310" s="835" t="s">
        <v>11386</v>
      </c>
      <c r="E1310" s="1262"/>
      <c r="F1310" s="683" t="s">
        <v>4120</v>
      </c>
      <c r="G1310" s="906" t="s">
        <v>2901</v>
      </c>
      <c r="H1310" s="1058">
        <v>32673</v>
      </c>
      <c r="I1310" s="907" t="s">
        <v>11296</v>
      </c>
    </row>
    <row r="1311" spans="1:9" s="666" customFormat="1" ht="31.5" customHeight="1" x14ac:dyDescent="0.2">
      <c r="A1311" s="1481" t="s">
        <v>4899</v>
      </c>
      <c r="B1311" s="1138" t="s">
        <v>4900</v>
      </c>
      <c r="C1311" s="1138" t="s">
        <v>44</v>
      </c>
      <c r="D1311" s="1224" t="s">
        <v>2277</v>
      </c>
      <c r="E1311" s="1224"/>
      <c r="F1311" s="655" t="s">
        <v>4120</v>
      </c>
      <c r="G1311" s="1488" t="s">
        <v>4744</v>
      </c>
      <c r="H1311" s="1489">
        <v>44322</v>
      </c>
      <c r="I1311" s="1949" t="s">
        <v>11296</v>
      </c>
    </row>
    <row r="1312" spans="1:9" s="666" customFormat="1" ht="31.5" customHeight="1" x14ac:dyDescent="0.2">
      <c r="A1312" s="1481" t="s">
        <v>4901</v>
      </c>
      <c r="B1312" s="1482" t="s">
        <v>4902</v>
      </c>
      <c r="C1312" s="1482" t="s">
        <v>44</v>
      </c>
      <c r="D1312" s="1162" t="s">
        <v>2277</v>
      </c>
      <c r="E1312" s="1191"/>
      <c r="F1312" s="655" t="s">
        <v>4120</v>
      </c>
      <c r="G1312" s="950" t="s">
        <v>2828</v>
      </c>
      <c r="H1312" s="1391">
        <v>39272</v>
      </c>
      <c r="I1312" s="951" t="s">
        <v>11296</v>
      </c>
    </row>
    <row r="1313" spans="1:9" s="666" customFormat="1" ht="31.5" customHeight="1" x14ac:dyDescent="0.2">
      <c r="A1313" s="1481" t="s">
        <v>9219</v>
      </c>
      <c r="B1313" s="1482" t="s">
        <v>9220</v>
      </c>
      <c r="C1313" s="1482" t="s">
        <v>44</v>
      </c>
      <c r="D1313" s="1162" t="s">
        <v>2277</v>
      </c>
      <c r="E1313" s="1191"/>
      <c r="F1313" s="655" t="s">
        <v>4120</v>
      </c>
      <c r="G1313" s="950" t="s">
        <v>9221</v>
      </c>
      <c r="H1313" s="1391">
        <v>44504</v>
      </c>
      <c r="I1313" s="951" t="s">
        <v>11296</v>
      </c>
    </row>
    <row r="1314" spans="1:9" s="666" customFormat="1" ht="31.5" customHeight="1" x14ac:dyDescent="0.2">
      <c r="A1314" s="682" t="s">
        <v>9755</v>
      </c>
      <c r="B1314" s="1138" t="s">
        <v>9756</v>
      </c>
      <c r="C1314" s="1482" t="s">
        <v>44</v>
      </c>
      <c r="D1314" s="834" t="s">
        <v>2277</v>
      </c>
      <c r="E1314" s="1204"/>
      <c r="F1314" s="655" t="s">
        <v>4120</v>
      </c>
      <c r="G1314" s="906" t="s">
        <v>9955</v>
      </c>
      <c r="H1314" s="1058">
        <v>44697</v>
      </c>
      <c r="I1314" s="907" t="s">
        <v>11296</v>
      </c>
    </row>
    <row r="1315" spans="1:9" s="666" customFormat="1" ht="31.5" customHeight="1" x14ac:dyDescent="0.2">
      <c r="A1315" s="682" t="s">
        <v>9757</v>
      </c>
      <c r="B1315" s="1138" t="s">
        <v>9758</v>
      </c>
      <c r="C1315" s="1482" t="s">
        <v>44</v>
      </c>
      <c r="D1315" s="834" t="s">
        <v>2277</v>
      </c>
      <c r="E1315" s="1204"/>
      <c r="F1315" s="655" t="s">
        <v>4120</v>
      </c>
      <c r="G1315" s="906" t="s">
        <v>9956</v>
      </c>
      <c r="H1315" s="1058">
        <v>44700</v>
      </c>
      <c r="I1315" s="907" t="s">
        <v>11296</v>
      </c>
    </row>
    <row r="1316" spans="1:9" s="666" customFormat="1" ht="31.5" customHeight="1" x14ac:dyDescent="0.2">
      <c r="A1316" s="682" t="s">
        <v>10422</v>
      </c>
      <c r="B1316" s="865" t="s">
        <v>10423</v>
      </c>
      <c r="C1316" s="865" t="s">
        <v>44</v>
      </c>
      <c r="D1316" s="908" t="s">
        <v>2277</v>
      </c>
      <c r="E1316" s="853"/>
      <c r="F1316" s="655" t="s">
        <v>4120</v>
      </c>
      <c r="G1316" s="906" t="s">
        <v>10514</v>
      </c>
      <c r="H1316" s="1058">
        <v>44873</v>
      </c>
      <c r="I1316" s="907" t="s">
        <v>11296</v>
      </c>
    </row>
    <row r="1317" spans="1:9" s="666" customFormat="1" ht="31.5" customHeight="1" x14ac:dyDescent="0.2">
      <c r="A1317" s="682" t="s">
        <v>10740</v>
      </c>
      <c r="B1317" s="865" t="s">
        <v>10498</v>
      </c>
      <c r="C1317" s="865" t="s">
        <v>44</v>
      </c>
      <c r="D1317" s="908" t="s">
        <v>2277</v>
      </c>
      <c r="E1317" s="853"/>
      <c r="F1317" s="655" t="s">
        <v>4120</v>
      </c>
      <c r="G1317" s="906" t="s">
        <v>10548</v>
      </c>
      <c r="H1317" s="1058">
        <v>44873</v>
      </c>
      <c r="I1317" s="907" t="s">
        <v>11296</v>
      </c>
    </row>
    <row r="1318" spans="1:9" s="666" customFormat="1" ht="31.5" customHeight="1" thickBot="1" x14ac:dyDescent="0.25">
      <c r="A1318" s="1496" t="s">
        <v>4907</v>
      </c>
      <c r="B1318" s="1497" t="s">
        <v>4908</v>
      </c>
      <c r="C1318" s="1497" t="s">
        <v>2468</v>
      </c>
      <c r="D1318" s="1209" t="s">
        <v>56</v>
      </c>
      <c r="E1318" s="1151"/>
      <c r="F1318" s="695" t="s">
        <v>4120</v>
      </c>
      <c r="G1318" s="974" t="s">
        <v>2821</v>
      </c>
      <c r="H1318" s="1081">
        <v>41785</v>
      </c>
      <c r="I1318" s="962" t="s">
        <v>11296</v>
      </c>
    </row>
    <row r="1319" spans="1:9" s="666" customFormat="1" ht="31.5" customHeight="1" thickTop="1" x14ac:dyDescent="0.2">
      <c r="A1319" s="1728" t="s">
        <v>4909</v>
      </c>
      <c r="B1319" s="1148" t="s">
        <v>4910</v>
      </c>
      <c r="C1319" s="1148" t="s">
        <v>9413</v>
      </c>
      <c r="D1319" s="1160" t="s">
        <v>9413</v>
      </c>
      <c r="E1319" s="1252" t="s">
        <v>4539</v>
      </c>
      <c r="F1319" s="942" t="s">
        <v>2715</v>
      </c>
      <c r="G1319" s="844" t="s">
        <v>4779</v>
      </c>
      <c r="H1319" s="1384">
        <v>44362</v>
      </c>
      <c r="I1319" s="845" t="s">
        <v>11296</v>
      </c>
    </row>
    <row r="1320" spans="1:9" s="666" customFormat="1" ht="31.5" customHeight="1" x14ac:dyDescent="0.2">
      <c r="A1320" s="1481" t="s">
        <v>4911</v>
      </c>
      <c r="B1320" s="1482" t="s">
        <v>4912</v>
      </c>
      <c r="C1320" s="1482" t="s">
        <v>2468</v>
      </c>
      <c r="D1320" s="1162" t="s">
        <v>56</v>
      </c>
      <c r="E1320" s="1191" t="s">
        <v>4118</v>
      </c>
      <c r="F1320" s="1086" t="s">
        <v>2715</v>
      </c>
      <c r="G1320" s="950" t="s">
        <v>2842</v>
      </c>
      <c r="H1320" s="1391">
        <v>39213</v>
      </c>
      <c r="I1320" s="951" t="s">
        <v>11296</v>
      </c>
    </row>
    <row r="1321" spans="1:9" s="666" customFormat="1" ht="31.5" customHeight="1" x14ac:dyDescent="0.2">
      <c r="A1321" s="1729" t="s">
        <v>10424</v>
      </c>
      <c r="B1321" s="1142" t="s">
        <v>10200</v>
      </c>
      <c r="C1321" s="1142"/>
      <c r="D1321" s="1139"/>
      <c r="E1321" s="1168" t="s">
        <v>10150</v>
      </c>
      <c r="F1321" s="1086" t="s">
        <v>2715</v>
      </c>
      <c r="G1321" s="906" t="s">
        <v>10327</v>
      </c>
      <c r="H1321" s="1058">
        <v>44861</v>
      </c>
      <c r="I1321" s="907" t="s">
        <v>11296</v>
      </c>
    </row>
    <row r="1322" spans="1:9" s="666" customFormat="1" ht="31.5" customHeight="1" x14ac:dyDescent="0.2">
      <c r="A1322" s="1481" t="s">
        <v>4913</v>
      </c>
      <c r="B1322" s="1482" t="s">
        <v>4914</v>
      </c>
      <c r="C1322" s="1482" t="s">
        <v>47</v>
      </c>
      <c r="D1322" s="1530" t="s">
        <v>9413</v>
      </c>
      <c r="E1322" s="1483"/>
      <c r="F1322" s="1507" t="s">
        <v>2715</v>
      </c>
      <c r="G1322" s="877" t="s">
        <v>2825</v>
      </c>
      <c r="H1322" s="963">
        <v>31785</v>
      </c>
      <c r="I1322" s="878" t="s">
        <v>11296</v>
      </c>
    </row>
    <row r="1323" spans="1:9" s="666" customFormat="1" ht="31.5" customHeight="1" thickBot="1" x14ac:dyDescent="0.25">
      <c r="A1323" s="1513" t="s">
        <v>4915</v>
      </c>
      <c r="B1323" s="1176" t="s">
        <v>4916</v>
      </c>
      <c r="C1323" s="1176" t="s">
        <v>44</v>
      </c>
      <c r="D1323" s="1185" t="s">
        <v>2277</v>
      </c>
      <c r="E1323" s="1196"/>
      <c r="F1323" s="900" t="s">
        <v>2715</v>
      </c>
      <c r="G1323" s="869" t="s">
        <v>4621</v>
      </c>
      <c r="H1323" s="1109">
        <v>44092</v>
      </c>
      <c r="I1323" s="870" t="s">
        <v>11296</v>
      </c>
    </row>
    <row r="1324" spans="1:9" s="666" customFormat="1" ht="31.5" customHeight="1" thickTop="1" x14ac:dyDescent="0.2">
      <c r="A1324" s="1485" t="s">
        <v>4917</v>
      </c>
      <c r="B1324" s="1486" t="s">
        <v>4918</v>
      </c>
      <c r="C1324" s="1486" t="s">
        <v>2468</v>
      </c>
      <c r="D1324" s="1203" t="s">
        <v>2203</v>
      </c>
      <c r="E1324" s="1204" t="s">
        <v>4539</v>
      </c>
      <c r="F1324" s="1103" t="s">
        <v>2730</v>
      </c>
      <c r="G1324" s="1065" t="s">
        <v>2846</v>
      </c>
      <c r="H1324" s="1422">
        <v>39262</v>
      </c>
      <c r="I1324" s="1066" t="s">
        <v>11296</v>
      </c>
    </row>
    <row r="1325" spans="1:9" s="666" customFormat="1" ht="31.5" customHeight="1" x14ac:dyDescent="0.2">
      <c r="A1325" s="1481" t="s">
        <v>4919</v>
      </c>
      <c r="B1325" s="1482" t="s">
        <v>4920</v>
      </c>
      <c r="C1325" s="1482" t="s">
        <v>2468</v>
      </c>
      <c r="D1325" s="1162" t="s">
        <v>56</v>
      </c>
      <c r="E1325" s="1191" t="s">
        <v>4118</v>
      </c>
      <c r="F1325" s="857" t="s">
        <v>2730</v>
      </c>
      <c r="G1325" s="877" t="s">
        <v>2850</v>
      </c>
      <c r="H1325" s="963">
        <v>39192</v>
      </c>
      <c r="I1325" s="878" t="s">
        <v>11296</v>
      </c>
    </row>
    <row r="1326" spans="1:9" s="666" customFormat="1" ht="31.5" customHeight="1" x14ac:dyDescent="0.2">
      <c r="A1326" s="1481" t="s">
        <v>10201</v>
      </c>
      <c r="B1326" s="1138" t="s">
        <v>10202</v>
      </c>
      <c r="C1326" s="1138"/>
      <c r="D1326" s="1162"/>
      <c r="E1326" s="1143" t="s">
        <v>10150</v>
      </c>
      <c r="F1326" s="857" t="s">
        <v>2730</v>
      </c>
      <c r="G1326" s="877" t="s">
        <v>10328</v>
      </c>
      <c r="H1326" s="963">
        <v>44839</v>
      </c>
      <c r="I1326" s="878" t="s">
        <v>11296</v>
      </c>
    </row>
    <row r="1327" spans="1:9" s="666" customFormat="1" ht="31.5" customHeight="1" x14ac:dyDescent="0.2">
      <c r="A1327" s="1481" t="s">
        <v>4921</v>
      </c>
      <c r="B1327" s="1482" t="s">
        <v>4922</v>
      </c>
      <c r="C1327" s="1482" t="s">
        <v>2468</v>
      </c>
      <c r="D1327" s="1156" t="s">
        <v>56</v>
      </c>
      <c r="E1327" s="1141"/>
      <c r="F1327" s="857" t="s">
        <v>2730</v>
      </c>
      <c r="G1327" s="877" t="s">
        <v>2849</v>
      </c>
      <c r="H1327" s="963">
        <v>39153</v>
      </c>
      <c r="I1327" s="878" t="s">
        <v>11296</v>
      </c>
    </row>
    <row r="1328" spans="1:9" s="666" customFormat="1" ht="31.5" customHeight="1" thickBot="1" x14ac:dyDescent="0.25">
      <c r="A1328" s="1513" t="s">
        <v>4923</v>
      </c>
      <c r="B1328" s="1523" t="s">
        <v>4924</v>
      </c>
      <c r="C1328" s="1523" t="s">
        <v>2468</v>
      </c>
      <c r="D1328" s="1561" t="s">
        <v>2460</v>
      </c>
      <c r="E1328" s="1619"/>
      <c r="F1328" s="943" t="s">
        <v>2730</v>
      </c>
      <c r="G1328" s="1517" t="s">
        <v>3708</v>
      </c>
      <c r="H1328" s="1518">
        <v>41785</v>
      </c>
      <c r="I1328" s="1954" t="s">
        <v>11296</v>
      </c>
    </row>
    <row r="1329" spans="1:9" s="666" customFormat="1" ht="31.5" customHeight="1" thickTop="1" x14ac:dyDescent="0.2">
      <c r="A1329" s="1501" t="s">
        <v>4925</v>
      </c>
      <c r="B1329" s="1571" t="s">
        <v>4926</v>
      </c>
      <c r="C1329" s="1571" t="s">
        <v>9413</v>
      </c>
      <c r="D1329" s="1160" t="s">
        <v>9413</v>
      </c>
      <c r="E1329" s="1252" t="s">
        <v>4539</v>
      </c>
      <c r="F1329" s="1104" t="s">
        <v>9044</v>
      </c>
      <c r="G1329" s="844" t="s">
        <v>4123</v>
      </c>
      <c r="H1329" s="1384">
        <v>42859</v>
      </c>
      <c r="I1329" s="845" t="s">
        <v>11296</v>
      </c>
    </row>
    <row r="1330" spans="1:9" s="666" customFormat="1" ht="31.5" customHeight="1" x14ac:dyDescent="0.2">
      <c r="A1330" s="1481" t="s">
        <v>4927</v>
      </c>
      <c r="B1330" s="1482" t="s">
        <v>4928</v>
      </c>
      <c r="C1330" s="1482" t="s">
        <v>2468</v>
      </c>
      <c r="D1330" s="1162" t="s">
        <v>56</v>
      </c>
      <c r="E1330" s="1191" t="s">
        <v>4118</v>
      </c>
      <c r="F1330" s="1086" t="s">
        <v>9044</v>
      </c>
      <c r="G1330" s="950" t="s">
        <v>2899</v>
      </c>
      <c r="H1330" s="1391">
        <v>38814</v>
      </c>
      <c r="I1330" s="951" t="s">
        <v>11296</v>
      </c>
    </row>
    <row r="1331" spans="1:9" s="666" customFormat="1" ht="31.5" customHeight="1" x14ac:dyDescent="0.2">
      <c r="A1331" s="1481" t="s">
        <v>10425</v>
      </c>
      <c r="B1331" s="1138" t="s">
        <v>10203</v>
      </c>
      <c r="C1331" s="1138"/>
      <c r="D1331" s="1147"/>
      <c r="E1331" s="1143" t="s">
        <v>10150</v>
      </c>
      <c r="F1331" s="1086" t="s">
        <v>9044</v>
      </c>
      <c r="G1331" s="950" t="s">
        <v>10327</v>
      </c>
      <c r="H1331" s="1391">
        <v>44861</v>
      </c>
      <c r="I1331" s="951" t="s">
        <v>11296</v>
      </c>
    </row>
    <row r="1332" spans="1:9" s="666" customFormat="1" ht="31.5" customHeight="1" x14ac:dyDescent="0.2">
      <c r="A1332" s="1481" t="s">
        <v>9482</v>
      </c>
      <c r="B1332" s="1482" t="s">
        <v>9483</v>
      </c>
      <c r="C1332" s="1510" t="s">
        <v>44</v>
      </c>
      <c r="D1332" s="1147" t="s">
        <v>2277</v>
      </c>
      <c r="E1332" s="1143"/>
      <c r="F1332" s="1086" t="s">
        <v>9044</v>
      </c>
      <c r="G1332" s="877" t="s">
        <v>9603</v>
      </c>
      <c r="H1332" s="963">
        <v>44669</v>
      </c>
      <c r="I1332" s="878" t="s">
        <v>11296</v>
      </c>
    </row>
    <row r="1333" spans="1:9" s="666" customFormat="1" ht="31.5" customHeight="1" thickBot="1" x14ac:dyDescent="0.25">
      <c r="A1333" s="1513" t="s">
        <v>6740</v>
      </c>
      <c r="B1333" s="1523" t="s">
        <v>6741</v>
      </c>
      <c r="C1333" s="1523" t="s">
        <v>2468</v>
      </c>
      <c r="D1333" s="1177" t="s">
        <v>56</v>
      </c>
      <c r="E1333" s="1178"/>
      <c r="F1333" s="1102" t="s">
        <v>9044</v>
      </c>
      <c r="G1333" s="869" t="s">
        <v>2814</v>
      </c>
      <c r="H1333" s="1109">
        <v>39213</v>
      </c>
      <c r="I1333" s="870" t="s">
        <v>11296</v>
      </c>
    </row>
    <row r="1334" spans="1:9" s="666" customFormat="1" ht="31.5" customHeight="1" thickTop="1" x14ac:dyDescent="0.2">
      <c r="A1334" s="1501" t="s">
        <v>7267</v>
      </c>
      <c r="B1334" s="1571" t="s">
        <v>7268</v>
      </c>
      <c r="C1334" s="1571" t="s">
        <v>44</v>
      </c>
      <c r="D1334" s="931" t="s">
        <v>2277</v>
      </c>
      <c r="E1334" s="1252" t="s">
        <v>4539</v>
      </c>
      <c r="F1334" s="1086" t="s">
        <v>9045</v>
      </c>
      <c r="G1334" s="1056" t="s">
        <v>2903</v>
      </c>
      <c r="H1334" s="1420">
        <v>39179</v>
      </c>
      <c r="I1334" s="1057" t="s">
        <v>11296</v>
      </c>
    </row>
    <row r="1335" spans="1:9" s="666" customFormat="1" ht="31.5" customHeight="1" x14ac:dyDescent="0.2">
      <c r="A1335" s="1481" t="s">
        <v>4931</v>
      </c>
      <c r="B1335" s="1138" t="s">
        <v>4932</v>
      </c>
      <c r="C1335" s="1138" t="s">
        <v>44</v>
      </c>
      <c r="D1335" s="1156" t="s">
        <v>2277</v>
      </c>
      <c r="E1335" s="1191" t="s">
        <v>4118</v>
      </c>
      <c r="F1335" s="857" t="s">
        <v>9045</v>
      </c>
      <c r="G1335" s="690" t="s">
        <v>9093</v>
      </c>
      <c r="H1335" s="663">
        <v>44112</v>
      </c>
      <c r="I1335" s="691" t="s">
        <v>11296</v>
      </c>
    </row>
    <row r="1336" spans="1:9" s="666" customFormat="1" ht="31.5" customHeight="1" x14ac:dyDescent="0.2">
      <c r="A1336" s="1519" t="s">
        <v>10741</v>
      </c>
      <c r="B1336" s="1520" t="s">
        <v>10426</v>
      </c>
      <c r="C1336" s="1520"/>
      <c r="D1336" s="1553"/>
      <c r="E1336" s="1581" t="s">
        <v>10150</v>
      </c>
      <c r="F1336" s="858" t="s">
        <v>9045</v>
      </c>
      <c r="G1336" s="709" t="s">
        <v>10515</v>
      </c>
      <c r="H1336" s="1730">
        <v>44897</v>
      </c>
      <c r="I1336" s="1973" t="s">
        <v>11296</v>
      </c>
    </row>
    <row r="1337" spans="1:9" s="666" customFormat="1" ht="31.5" customHeight="1" x14ac:dyDescent="0.2">
      <c r="A1337" s="1481" t="s">
        <v>9186</v>
      </c>
      <c r="B1337" s="1138" t="s">
        <v>7776</v>
      </c>
      <c r="C1337" s="1138" t="s">
        <v>44</v>
      </c>
      <c r="D1337" s="834" t="s">
        <v>2277</v>
      </c>
      <c r="E1337" s="1141"/>
      <c r="F1337" s="858" t="s">
        <v>9045</v>
      </c>
      <c r="G1337" s="1488" t="s">
        <v>9131</v>
      </c>
      <c r="H1337" s="1489">
        <v>44417</v>
      </c>
      <c r="I1337" s="1949" t="s">
        <v>11296</v>
      </c>
    </row>
    <row r="1338" spans="1:9" s="666" customFormat="1" ht="31.5" customHeight="1" thickBot="1" x14ac:dyDescent="0.25">
      <c r="A1338" s="1513" t="s">
        <v>4933</v>
      </c>
      <c r="B1338" s="1523" t="s">
        <v>4934</v>
      </c>
      <c r="C1338" s="1523" t="s">
        <v>44</v>
      </c>
      <c r="D1338" s="1561" t="s">
        <v>2277</v>
      </c>
      <c r="E1338" s="1619"/>
      <c r="F1338" s="900" t="s">
        <v>9045</v>
      </c>
      <c r="G1338" s="869" t="s">
        <v>2824</v>
      </c>
      <c r="H1338" s="1109">
        <v>41785</v>
      </c>
      <c r="I1338" s="870" t="s">
        <v>11296</v>
      </c>
    </row>
    <row r="1339" spans="1:9" s="666" customFormat="1" ht="31.5" customHeight="1" thickTop="1" x14ac:dyDescent="0.2">
      <c r="A1339" s="1501" t="s">
        <v>5793</v>
      </c>
      <c r="B1339" s="1571" t="s">
        <v>5794</v>
      </c>
      <c r="C1339" s="1571" t="s">
        <v>44</v>
      </c>
      <c r="D1339" s="931" t="s">
        <v>2277</v>
      </c>
      <c r="E1339" s="1252" t="s">
        <v>4539</v>
      </c>
      <c r="F1339" s="942" t="s">
        <v>9665</v>
      </c>
      <c r="G1339" s="844" t="s">
        <v>3177</v>
      </c>
      <c r="H1339" s="1384">
        <v>42118</v>
      </c>
      <c r="I1339" s="845" t="s">
        <v>11296</v>
      </c>
    </row>
    <row r="1340" spans="1:9" s="666" customFormat="1" ht="31.5" customHeight="1" x14ac:dyDescent="0.2">
      <c r="A1340" s="688" t="s">
        <v>5788</v>
      </c>
      <c r="B1340" s="655" t="s">
        <v>5789</v>
      </c>
      <c r="C1340" s="655" t="s">
        <v>47</v>
      </c>
      <c r="D1340" s="838" t="s">
        <v>9413</v>
      </c>
      <c r="E1340" s="656" t="s">
        <v>4118</v>
      </c>
      <c r="F1340" s="857" t="s">
        <v>9665</v>
      </c>
      <c r="G1340" s="877" t="s">
        <v>3171</v>
      </c>
      <c r="H1340" s="963">
        <v>35353</v>
      </c>
      <c r="I1340" s="878" t="s">
        <v>11296</v>
      </c>
    </row>
    <row r="1341" spans="1:9" s="666" customFormat="1" ht="31.5" customHeight="1" x14ac:dyDescent="0.2">
      <c r="A1341" s="1481" t="s">
        <v>10204</v>
      </c>
      <c r="B1341" s="1138" t="s">
        <v>10205</v>
      </c>
      <c r="C1341" s="1138"/>
      <c r="D1341" s="832"/>
      <c r="E1341" s="1143" t="s">
        <v>10150</v>
      </c>
      <c r="F1341" s="857" t="s">
        <v>9665</v>
      </c>
      <c r="G1341" s="877" t="s">
        <v>10329</v>
      </c>
      <c r="H1341" s="963">
        <v>44853</v>
      </c>
      <c r="I1341" s="878" t="s">
        <v>11296</v>
      </c>
    </row>
    <row r="1342" spans="1:9" s="666" customFormat="1" ht="31.5" customHeight="1" x14ac:dyDescent="0.2">
      <c r="A1342" s="682" t="s">
        <v>10427</v>
      </c>
      <c r="B1342" s="865" t="s">
        <v>10428</v>
      </c>
      <c r="C1342" s="865" t="s">
        <v>44</v>
      </c>
      <c r="D1342" s="908" t="s">
        <v>2277</v>
      </c>
      <c r="E1342" s="853"/>
      <c r="F1342" s="857" t="s">
        <v>9665</v>
      </c>
      <c r="G1342" s="906" t="s">
        <v>10516</v>
      </c>
      <c r="H1342" s="1058">
        <v>44873</v>
      </c>
      <c r="I1342" s="907" t="s">
        <v>11296</v>
      </c>
    </row>
    <row r="1343" spans="1:9" s="666" customFormat="1" ht="31.5" customHeight="1" thickBot="1" x14ac:dyDescent="0.25">
      <c r="A1343" s="711" t="s">
        <v>9587</v>
      </c>
      <c r="B1343" s="1523" t="s">
        <v>9588</v>
      </c>
      <c r="C1343" s="1523" t="s">
        <v>2468</v>
      </c>
      <c r="D1343" s="1234" t="s">
        <v>56</v>
      </c>
      <c r="E1343" s="1263"/>
      <c r="F1343" s="900" t="s">
        <v>9665</v>
      </c>
      <c r="G1343" s="869" t="s">
        <v>9655</v>
      </c>
      <c r="H1343" s="1109">
        <v>44697</v>
      </c>
      <c r="I1343" s="870" t="s">
        <v>11296</v>
      </c>
    </row>
    <row r="1344" spans="1:9" s="666" customFormat="1" ht="31.5" customHeight="1" thickTop="1" x14ac:dyDescent="0.2">
      <c r="A1344" s="1485" t="s">
        <v>7928</v>
      </c>
      <c r="B1344" s="1486" t="s">
        <v>7929</v>
      </c>
      <c r="C1344" s="1486" t="s">
        <v>44</v>
      </c>
      <c r="D1344" s="837" t="s">
        <v>2277</v>
      </c>
      <c r="E1344" s="1158" t="s">
        <v>4133</v>
      </c>
      <c r="F1344" s="683" t="s">
        <v>4167</v>
      </c>
      <c r="G1344" s="1056" t="s">
        <v>3132</v>
      </c>
      <c r="H1344" s="1420">
        <v>39182</v>
      </c>
      <c r="I1344" s="1066" t="s">
        <v>11296</v>
      </c>
    </row>
    <row r="1345" spans="1:9" s="666" customFormat="1" ht="31.5" customHeight="1" x14ac:dyDescent="0.2">
      <c r="A1345" s="1481" t="s">
        <v>4939</v>
      </c>
      <c r="B1345" s="1482" t="s">
        <v>4940</v>
      </c>
      <c r="C1345" s="1482" t="s">
        <v>44</v>
      </c>
      <c r="D1345" s="1484" t="s">
        <v>2277</v>
      </c>
      <c r="E1345" s="1487" t="s">
        <v>4116</v>
      </c>
      <c r="F1345" s="655" t="s">
        <v>4167</v>
      </c>
      <c r="G1345" s="922" t="s">
        <v>2815</v>
      </c>
      <c r="H1345" s="1021">
        <v>41785</v>
      </c>
      <c r="I1345" s="902" t="s">
        <v>11296</v>
      </c>
    </row>
    <row r="1346" spans="1:9" s="666" customFormat="1" ht="31.5" customHeight="1" x14ac:dyDescent="0.2">
      <c r="A1346" s="1481" t="s">
        <v>4941</v>
      </c>
      <c r="B1346" s="1482" t="s">
        <v>4942</v>
      </c>
      <c r="C1346" s="1482" t="s">
        <v>44</v>
      </c>
      <c r="D1346" s="838" t="s">
        <v>2277</v>
      </c>
      <c r="E1346" s="947" t="s">
        <v>4117</v>
      </c>
      <c r="F1346" s="655" t="s">
        <v>4167</v>
      </c>
      <c r="G1346" s="922" t="s">
        <v>2816</v>
      </c>
      <c r="H1346" s="1021">
        <v>41785</v>
      </c>
      <c r="I1346" s="902" t="s">
        <v>11296</v>
      </c>
    </row>
    <row r="1347" spans="1:9" s="666" customFormat="1" ht="31.5" customHeight="1" x14ac:dyDescent="0.2">
      <c r="A1347" s="1481" t="s">
        <v>4955</v>
      </c>
      <c r="B1347" s="1138" t="s">
        <v>4956</v>
      </c>
      <c r="C1347" s="1138" t="s">
        <v>44</v>
      </c>
      <c r="D1347" s="1162" t="s">
        <v>2277</v>
      </c>
      <c r="E1347" s="1191" t="s">
        <v>4115</v>
      </c>
      <c r="F1347" s="846" t="s">
        <v>4167</v>
      </c>
      <c r="G1347" s="877" t="s">
        <v>4882</v>
      </c>
      <c r="H1347" s="963">
        <v>44365</v>
      </c>
      <c r="I1347" s="878" t="s">
        <v>11296</v>
      </c>
    </row>
    <row r="1348" spans="1:9" s="666" customFormat="1" ht="31.5" customHeight="1" x14ac:dyDescent="0.2">
      <c r="A1348" s="1481" t="s">
        <v>4943</v>
      </c>
      <c r="B1348" s="1482" t="s">
        <v>4944</v>
      </c>
      <c r="C1348" s="1482" t="s">
        <v>2490</v>
      </c>
      <c r="D1348" s="835" t="s">
        <v>11386</v>
      </c>
      <c r="E1348" s="1141"/>
      <c r="F1348" s="655" t="s">
        <v>4167</v>
      </c>
      <c r="G1348" s="877" t="s">
        <v>2880</v>
      </c>
      <c r="H1348" s="963">
        <v>39311</v>
      </c>
      <c r="I1348" s="878" t="s">
        <v>11296</v>
      </c>
    </row>
    <row r="1349" spans="1:9" s="666" customFormat="1" ht="31.5" customHeight="1" x14ac:dyDescent="0.2">
      <c r="A1349" s="1481" t="s">
        <v>4947</v>
      </c>
      <c r="B1349" s="1482" t="s">
        <v>4948</v>
      </c>
      <c r="C1349" s="1482" t="s">
        <v>2490</v>
      </c>
      <c r="D1349" s="835" t="s">
        <v>11386</v>
      </c>
      <c r="E1349" s="1141"/>
      <c r="F1349" s="655" t="s">
        <v>4167</v>
      </c>
      <c r="G1349" s="877" t="s">
        <v>2885</v>
      </c>
      <c r="H1349" s="963">
        <v>35977</v>
      </c>
      <c r="I1349" s="878" t="s">
        <v>11296</v>
      </c>
    </row>
    <row r="1350" spans="1:9" s="666" customFormat="1" ht="31.5" customHeight="1" x14ac:dyDescent="0.2">
      <c r="A1350" s="688" t="s">
        <v>9759</v>
      </c>
      <c r="B1350" s="1138" t="s">
        <v>9760</v>
      </c>
      <c r="C1350" s="1482" t="s">
        <v>44</v>
      </c>
      <c r="D1350" s="834" t="s">
        <v>2277</v>
      </c>
      <c r="E1350" s="1191"/>
      <c r="F1350" s="655" t="s">
        <v>4167</v>
      </c>
      <c r="G1350" s="877" t="s">
        <v>9957</v>
      </c>
      <c r="H1350" s="963">
        <v>44697</v>
      </c>
      <c r="I1350" s="878" t="s">
        <v>11296</v>
      </c>
    </row>
    <row r="1351" spans="1:9" s="666" customFormat="1" ht="31.5" customHeight="1" x14ac:dyDescent="0.2">
      <c r="A1351" s="688" t="s">
        <v>9761</v>
      </c>
      <c r="B1351" s="1138" t="s">
        <v>9762</v>
      </c>
      <c r="C1351" s="1482" t="s">
        <v>44</v>
      </c>
      <c r="D1351" s="834" t="s">
        <v>2277</v>
      </c>
      <c r="E1351" s="1191"/>
      <c r="F1351" s="655" t="s">
        <v>4167</v>
      </c>
      <c r="G1351" s="877" t="s">
        <v>9958</v>
      </c>
      <c r="H1351" s="963">
        <v>44697</v>
      </c>
      <c r="I1351" s="878" t="s">
        <v>11296</v>
      </c>
    </row>
    <row r="1352" spans="1:9" s="666" customFormat="1" ht="31.5" customHeight="1" x14ac:dyDescent="0.2">
      <c r="A1352" s="1578" t="s">
        <v>9339</v>
      </c>
      <c r="B1352" s="1579" t="s">
        <v>9340</v>
      </c>
      <c r="C1352" s="1579" t="s">
        <v>44</v>
      </c>
      <c r="D1352" s="1174" t="s">
        <v>2277</v>
      </c>
      <c r="E1352" s="1213"/>
      <c r="F1352" s="707" t="s">
        <v>4167</v>
      </c>
      <c r="G1352" s="1731" t="s">
        <v>9364</v>
      </c>
      <c r="H1352" s="1430">
        <v>44571</v>
      </c>
      <c r="I1352" s="1080" t="s">
        <v>11296</v>
      </c>
    </row>
    <row r="1353" spans="1:9" s="666" customFormat="1" ht="31.5" customHeight="1" x14ac:dyDescent="0.2">
      <c r="A1353" s="1481" t="s">
        <v>5297</v>
      </c>
      <c r="B1353" s="1482" t="s">
        <v>5298</v>
      </c>
      <c r="C1353" s="1482" t="s">
        <v>44</v>
      </c>
      <c r="D1353" s="1156" t="s">
        <v>2277</v>
      </c>
      <c r="E1353" s="1141"/>
      <c r="F1353" s="707" t="s">
        <v>4167</v>
      </c>
      <c r="G1353" s="877" t="s">
        <v>2972</v>
      </c>
      <c r="H1353" s="963">
        <v>41621</v>
      </c>
      <c r="I1353" s="878" t="s">
        <v>11296</v>
      </c>
    </row>
    <row r="1354" spans="1:9" s="666" customFormat="1" ht="31.5" customHeight="1" x14ac:dyDescent="0.2">
      <c r="A1354" s="1519" t="s">
        <v>5006</v>
      </c>
      <c r="B1354" s="1520" t="s">
        <v>5007</v>
      </c>
      <c r="C1354" s="1520" t="s">
        <v>44</v>
      </c>
      <c r="D1354" s="1283" t="s">
        <v>2277</v>
      </c>
      <c r="E1354" s="1264"/>
      <c r="F1354" s="707" t="s">
        <v>4167</v>
      </c>
      <c r="G1354" s="912" t="s">
        <v>3486</v>
      </c>
      <c r="H1354" s="1082">
        <v>41785</v>
      </c>
      <c r="I1354" s="913" t="s">
        <v>11296</v>
      </c>
    </row>
    <row r="1355" spans="1:9" s="666" customFormat="1" ht="31.5" customHeight="1" x14ac:dyDescent="0.2">
      <c r="A1355" s="1485" t="s">
        <v>6642</v>
      </c>
      <c r="B1355" s="1486" t="s">
        <v>6643</v>
      </c>
      <c r="C1355" s="1732" t="s">
        <v>2490</v>
      </c>
      <c r="D1355" s="893" t="s">
        <v>11386</v>
      </c>
      <c r="E1355" s="1733"/>
      <c r="F1355" s="683" t="s">
        <v>4167</v>
      </c>
      <c r="G1355" s="1065" t="s">
        <v>3242</v>
      </c>
      <c r="H1355" s="1422">
        <v>35600</v>
      </c>
      <c r="I1355" s="1066" t="s">
        <v>11296</v>
      </c>
    </row>
    <row r="1356" spans="1:9" s="666" customFormat="1" ht="31.5" customHeight="1" x14ac:dyDescent="0.2">
      <c r="A1356" s="1485" t="s">
        <v>4951</v>
      </c>
      <c r="B1356" s="1486" t="s">
        <v>4952</v>
      </c>
      <c r="C1356" s="1486" t="s">
        <v>44</v>
      </c>
      <c r="D1356" s="1542" t="s">
        <v>2277</v>
      </c>
      <c r="E1356" s="1588"/>
      <c r="F1356" s="683" t="s">
        <v>4167</v>
      </c>
      <c r="G1356" s="906" t="s">
        <v>2822</v>
      </c>
      <c r="H1356" s="1058">
        <v>42116</v>
      </c>
      <c r="I1356" s="907" t="s">
        <v>11296</v>
      </c>
    </row>
    <row r="1357" spans="1:9" s="666" customFormat="1" ht="31.5" customHeight="1" thickBot="1" x14ac:dyDescent="0.25">
      <c r="A1357" s="1496" t="s">
        <v>4953</v>
      </c>
      <c r="B1357" s="1497" t="s">
        <v>4954</v>
      </c>
      <c r="C1357" s="1497" t="s">
        <v>44</v>
      </c>
      <c r="D1357" s="1209" t="s">
        <v>2277</v>
      </c>
      <c r="E1357" s="1151"/>
      <c r="F1357" s="695" t="s">
        <v>4167</v>
      </c>
      <c r="G1357" s="974" t="s">
        <v>2879</v>
      </c>
      <c r="H1357" s="1081">
        <v>41785</v>
      </c>
      <c r="I1357" s="962" t="s">
        <v>11296</v>
      </c>
    </row>
    <row r="1358" spans="1:9" s="666" customFormat="1" ht="31.5" customHeight="1" thickTop="1" x14ac:dyDescent="0.2">
      <c r="A1358" s="1501" t="s">
        <v>4957</v>
      </c>
      <c r="B1358" s="1571" t="s">
        <v>4958</v>
      </c>
      <c r="C1358" s="1571" t="s">
        <v>44</v>
      </c>
      <c r="D1358" s="1160" t="s">
        <v>2277</v>
      </c>
      <c r="E1358" s="1252" t="s">
        <v>4539</v>
      </c>
      <c r="F1358" s="701" t="s">
        <v>9046</v>
      </c>
      <c r="G1358" s="1056" t="s">
        <v>2817</v>
      </c>
      <c r="H1358" s="1420">
        <v>42073</v>
      </c>
      <c r="I1358" s="1057" t="s">
        <v>11296</v>
      </c>
    </row>
    <row r="1359" spans="1:9" s="666" customFormat="1" ht="31.5" customHeight="1" x14ac:dyDescent="0.2">
      <c r="A1359" s="1481" t="s">
        <v>4959</v>
      </c>
      <c r="B1359" s="1482" t="s">
        <v>4960</v>
      </c>
      <c r="C1359" s="1482" t="s">
        <v>2468</v>
      </c>
      <c r="D1359" s="1162" t="s">
        <v>56</v>
      </c>
      <c r="E1359" s="1191" t="s">
        <v>4118</v>
      </c>
      <c r="F1359" s="1086" t="s">
        <v>9046</v>
      </c>
      <c r="G1359" s="950" t="s">
        <v>2924</v>
      </c>
      <c r="H1359" s="1391">
        <v>39218</v>
      </c>
      <c r="I1359" s="951" t="s">
        <v>11296</v>
      </c>
    </row>
    <row r="1360" spans="1:9" s="666" customFormat="1" ht="31.5" customHeight="1" x14ac:dyDescent="0.2">
      <c r="A1360" s="1481" t="s">
        <v>11429</v>
      </c>
      <c r="B1360" s="1138" t="s">
        <v>11430</v>
      </c>
      <c r="C1360" s="1138"/>
      <c r="D1360" s="1162"/>
      <c r="E1360" s="1143" t="s">
        <v>10150</v>
      </c>
      <c r="F1360" s="1086" t="s">
        <v>9046</v>
      </c>
      <c r="G1360" s="950" t="s">
        <v>11431</v>
      </c>
      <c r="H1360" s="1391">
        <v>45145</v>
      </c>
      <c r="I1360" s="951" t="s">
        <v>11296</v>
      </c>
    </row>
    <row r="1361" spans="1:9" s="666" customFormat="1" ht="31.5" customHeight="1" x14ac:dyDescent="0.2">
      <c r="A1361" s="1485" t="s">
        <v>5002</v>
      </c>
      <c r="B1361" s="1486" t="s">
        <v>5003</v>
      </c>
      <c r="C1361" s="1486" t="s">
        <v>44</v>
      </c>
      <c r="D1361" s="1607" t="s">
        <v>2277</v>
      </c>
      <c r="E1361" s="1590"/>
      <c r="F1361" s="1086" t="s">
        <v>9046</v>
      </c>
      <c r="G1361" s="1065" t="s">
        <v>2818</v>
      </c>
      <c r="H1361" s="1422">
        <v>42073</v>
      </c>
      <c r="I1361" s="1066" t="s">
        <v>11296</v>
      </c>
    </row>
    <row r="1362" spans="1:9" s="666" customFormat="1" ht="31.5" customHeight="1" x14ac:dyDescent="0.2">
      <c r="A1362" s="1481" t="s">
        <v>9313</v>
      </c>
      <c r="B1362" s="1138" t="s">
        <v>9314</v>
      </c>
      <c r="C1362" s="1482" t="s">
        <v>2468</v>
      </c>
      <c r="D1362" s="834" t="s">
        <v>56</v>
      </c>
      <c r="E1362" s="898"/>
      <c r="F1362" s="1086" t="s">
        <v>9046</v>
      </c>
      <c r="G1362" s="877" t="s">
        <v>9615</v>
      </c>
      <c r="H1362" s="963">
        <v>44697</v>
      </c>
      <c r="I1362" s="878" t="s">
        <v>11296</v>
      </c>
    </row>
    <row r="1363" spans="1:9" s="666" customFormat="1" ht="31.5" customHeight="1" thickBot="1" x14ac:dyDescent="0.25">
      <c r="A1363" s="1513" t="s">
        <v>4949</v>
      </c>
      <c r="B1363" s="1176" t="s">
        <v>4950</v>
      </c>
      <c r="C1363" s="1176" t="s">
        <v>44</v>
      </c>
      <c r="D1363" s="1225" t="s">
        <v>2277</v>
      </c>
      <c r="E1363" s="1225"/>
      <c r="F1363" s="1102" t="s">
        <v>9046</v>
      </c>
      <c r="G1363" s="869" t="s">
        <v>4635</v>
      </c>
      <c r="H1363" s="1109">
        <v>44075</v>
      </c>
      <c r="I1363" s="870" t="s">
        <v>11296</v>
      </c>
    </row>
    <row r="1364" spans="1:9" s="666" customFormat="1" ht="31.5" customHeight="1" thickTop="1" x14ac:dyDescent="0.2">
      <c r="A1364" s="1485" t="s">
        <v>4963</v>
      </c>
      <c r="B1364" s="1486" t="s">
        <v>4964</v>
      </c>
      <c r="C1364" s="1486" t="s">
        <v>9413</v>
      </c>
      <c r="D1364" s="1203" t="s">
        <v>9413</v>
      </c>
      <c r="E1364" s="1204" t="s">
        <v>4539</v>
      </c>
      <c r="F1364" s="1506" t="s">
        <v>4043</v>
      </c>
      <c r="G1364" s="1065" t="s">
        <v>4169</v>
      </c>
      <c r="H1364" s="1422">
        <v>43010</v>
      </c>
      <c r="I1364" s="1066" t="s">
        <v>11296</v>
      </c>
    </row>
    <row r="1365" spans="1:9" s="666" customFormat="1" ht="31.5" customHeight="1" x14ac:dyDescent="0.2">
      <c r="A1365" s="1578" t="s">
        <v>4965</v>
      </c>
      <c r="B1365" s="1201" t="s">
        <v>4966</v>
      </c>
      <c r="C1365" s="1201" t="s">
        <v>44</v>
      </c>
      <c r="D1365" s="1208" t="s">
        <v>2277</v>
      </c>
      <c r="E1365" s="1265" t="s">
        <v>4118</v>
      </c>
      <c r="F1365" s="858" t="s">
        <v>4043</v>
      </c>
      <c r="G1365" s="1079" t="s">
        <v>4620</v>
      </c>
      <c r="H1365" s="1430">
        <v>44092</v>
      </c>
      <c r="I1365" s="1080" t="s">
        <v>11296</v>
      </c>
    </row>
    <row r="1366" spans="1:9" s="666" customFormat="1" ht="31.5" customHeight="1" x14ac:dyDescent="0.2">
      <c r="A1366" s="1578" t="s">
        <v>10206</v>
      </c>
      <c r="B1366" s="1201" t="s">
        <v>10207</v>
      </c>
      <c r="C1366" s="1201"/>
      <c r="D1366" s="1206"/>
      <c r="E1366" s="1193" t="s">
        <v>10150</v>
      </c>
      <c r="F1366" s="858" t="s">
        <v>4043</v>
      </c>
      <c r="G1366" s="1079" t="s">
        <v>10330</v>
      </c>
      <c r="H1366" s="1430">
        <v>44841</v>
      </c>
      <c r="I1366" s="1080" t="s">
        <v>11296</v>
      </c>
    </row>
    <row r="1367" spans="1:9" s="666" customFormat="1" ht="31.5" customHeight="1" thickBot="1" x14ac:dyDescent="0.25">
      <c r="A1367" s="1513" t="s">
        <v>5030</v>
      </c>
      <c r="B1367" s="1176" t="s">
        <v>5031</v>
      </c>
      <c r="C1367" s="1176" t="s">
        <v>44</v>
      </c>
      <c r="D1367" s="1234" t="s">
        <v>2277</v>
      </c>
      <c r="E1367" s="1263"/>
      <c r="F1367" s="857" t="s">
        <v>4043</v>
      </c>
      <c r="G1367" s="869" t="s">
        <v>4618</v>
      </c>
      <c r="H1367" s="1109">
        <v>44122</v>
      </c>
      <c r="I1367" s="870" t="s">
        <v>11296</v>
      </c>
    </row>
    <row r="1368" spans="1:9" s="666" customFormat="1" ht="31.5" customHeight="1" thickTop="1" x14ac:dyDescent="0.2">
      <c r="A1368" s="1501" t="s">
        <v>6668</v>
      </c>
      <c r="B1368" s="1148" t="s">
        <v>6669</v>
      </c>
      <c r="C1368" s="1148" t="s">
        <v>9413</v>
      </c>
      <c r="D1368" s="1266" t="s">
        <v>9413</v>
      </c>
      <c r="E1368" s="1252" t="s">
        <v>4539</v>
      </c>
      <c r="F1368" s="1104" t="s">
        <v>9048</v>
      </c>
      <c r="G1368" s="1508" t="s">
        <v>9436</v>
      </c>
      <c r="H1368" s="1509">
        <v>44650</v>
      </c>
      <c r="I1368" s="1953" t="s">
        <v>11296</v>
      </c>
    </row>
    <row r="1369" spans="1:9" s="666" customFormat="1" ht="31.5" customHeight="1" x14ac:dyDescent="0.2">
      <c r="A1369" s="688" t="s">
        <v>4929</v>
      </c>
      <c r="B1369" s="655" t="s">
        <v>4930</v>
      </c>
      <c r="C1369" s="655" t="s">
        <v>44</v>
      </c>
      <c r="D1369" s="1563" t="s">
        <v>2277</v>
      </c>
      <c r="E1369" s="1191" t="s">
        <v>4118</v>
      </c>
      <c r="F1369" s="1086" t="s">
        <v>9048</v>
      </c>
      <c r="G1369" s="1488" t="s">
        <v>3393</v>
      </c>
      <c r="H1369" s="1489">
        <v>42118</v>
      </c>
      <c r="I1369" s="1949" t="s">
        <v>11296</v>
      </c>
    </row>
    <row r="1370" spans="1:9" s="666" customFormat="1" ht="31.5" customHeight="1" x14ac:dyDescent="0.2">
      <c r="A1370" s="688" t="s">
        <v>9404</v>
      </c>
      <c r="B1370" s="846" t="s">
        <v>9405</v>
      </c>
      <c r="C1370" s="846"/>
      <c r="D1370" s="1157"/>
      <c r="E1370" s="1143" t="s">
        <v>10150</v>
      </c>
      <c r="F1370" s="1086" t="s">
        <v>9048</v>
      </c>
      <c r="G1370" s="1488" t="s">
        <v>10331</v>
      </c>
      <c r="H1370" s="1489">
        <v>44851</v>
      </c>
      <c r="I1370" s="1949" t="s">
        <v>11296</v>
      </c>
    </row>
    <row r="1371" spans="1:9" s="666" customFormat="1" ht="31.5" customHeight="1" x14ac:dyDescent="0.2">
      <c r="A1371" s="682" t="s">
        <v>10431</v>
      </c>
      <c r="B1371" s="865" t="s">
        <v>10432</v>
      </c>
      <c r="C1371" s="865" t="s">
        <v>44</v>
      </c>
      <c r="D1371" s="908" t="s">
        <v>2277</v>
      </c>
      <c r="E1371" s="853"/>
      <c r="F1371" s="1086" t="s">
        <v>9048</v>
      </c>
      <c r="G1371" s="906" t="s">
        <v>10518</v>
      </c>
      <c r="H1371" s="1058">
        <v>44873</v>
      </c>
      <c r="I1371" s="907" t="s">
        <v>11296</v>
      </c>
    </row>
    <row r="1372" spans="1:9" s="666" customFormat="1" ht="31.5" customHeight="1" thickBot="1" x14ac:dyDescent="0.25">
      <c r="A1372" s="1575" t="s">
        <v>5008</v>
      </c>
      <c r="B1372" s="1734" t="s">
        <v>5009</v>
      </c>
      <c r="C1372" s="1734" t="s">
        <v>44</v>
      </c>
      <c r="D1372" s="1735" t="s">
        <v>2277</v>
      </c>
      <c r="E1372" s="1736"/>
      <c r="F1372" s="1737" t="s">
        <v>9048</v>
      </c>
      <c r="G1372" s="1027" t="s">
        <v>4616</v>
      </c>
      <c r="H1372" s="1386">
        <v>44092</v>
      </c>
      <c r="I1372" s="1028" t="s">
        <v>11296</v>
      </c>
    </row>
    <row r="1373" spans="1:9" s="666" customFormat="1" ht="31.5" customHeight="1" thickTop="1" x14ac:dyDescent="0.2">
      <c r="A1373" s="1485" t="s">
        <v>4967</v>
      </c>
      <c r="B1373" s="1579" t="s">
        <v>4968</v>
      </c>
      <c r="C1373" s="1486" t="s">
        <v>9413</v>
      </c>
      <c r="D1373" s="1203" t="s">
        <v>9413</v>
      </c>
      <c r="E1373" s="1487" t="s">
        <v>4539</v>
      </c>
      <c r="F1373" s="1507" t="s">
        <v>9047</v>
      </c>
      <c r="G1373" s="906" t="s">
        <v>11155</v>
      </c>
      <c r="H1373" s="1058">
        <v>45069</v>
      </c>
      <c r="I1373" s="907" t="s">
        <v>11296</v>
      </c>
    </row>
    <row r="1374" spans="1:9" s="666" customFormat="1" ht="31.5" customHeight="1" x14ac:dyDescent="0.2">
      <c r="A1374" s="1481" t="s">
        <v>4973</v>
      </c>
      <c r="B1374" s="1138" t="s">
        <v>4974</v>
      </c>
      <c r="C1374" s="1138" t="s">
        <v>44</v>
      </c>
      <c r="D1374" s="1162" t="s">
        <v>2277</v>
      </c>
      <c r="E1374" s="1143" t="s">
        <v>4118</v>
      </c>
      <c r="F1374" s="857" t="s">
        <v>9047</v>
      </c>
      <c r="G1374" s="877" t="s">
        <v>4617</v>
      </c>
      <c r="H1374" s="963">
        <v>44092</v>
      </c>
      <c r="I1374" s="878" t="s">
        <v>11296</v>
      </c>
    </row>
    <row r="1375" spans="1:9" s="666" customFormat="1" ht="31.5" customHeight="1" x14ac:dyDescent="0.2">
      <c r="A1375" s="1481" t="s">
        <v>11432</v>
      </c>
      <c r="B1375" s="1482" t="s">
        <v>11433</v>
      </c>
      <c r="C1375" s="1482"/>
      <c r="D1375" s="1162"/>
      <c r="E1375" s="1536" t="s">
        <v>10150</v>
      </c>
      <c r="F1375" s="1507" t="s">
        <v>9047</v>
      </c>
      <c r="G1375" s="950" t="s">
        <v>11434</v>
      </c>
      <c r="H1375" s="663">
        <v>45153</v>
      </c>
      <c r="I1375" s="951" t="s">
        <v>11296</v>
      </c>
    </row>
    <row r="1376" spans="1:9" s="666" customFormat="1" ht="31.5" customHeight="1" x14ac:dyDescent="0.2">
      <c r="A1376" s="682" t="s">
        <v>11435</v>
      </c>
      <c r="B1376" s="865" t="s">
        <v>11436</v>
      </c>
      <c r="C1376" s="1486" t="s">
        <v>44</v>
      </c>
      <c r="D1376" s="1203" t="s">
        <v>2277</v>
      </c>
      <c r="E1376" s="1702"/>
      <c r="F1376" s="1507" t="s">
        <v>9047</v>
      </c>
      <c r="G1376" s="906" t="s">
        <v>11437</v>
      </c>
      <c r="H1376" s="1058">
        <v>45120</v>
      </c>
      <c r="I1376" s="907" t="s">
        <v>11296</v>
      </c>
    </row>
    <row r="1377" spans="1:9" s="666" customFormat="1" ht="31.5" customHeight="1" thickBot="1" x14ac:dyDescent="0.25">
      <c r="A1377" s="711" t="s">
        <v>10433</v>
      </c>
      <c r="B1377" s="943" t="s">
        <v>10434</v>
      </c>
      <c r="C1377" s="943" t="s">
        <v>44</v>
      </c>
      <c r="D1377" s="948" t="s">
        <v>2277</v>
      </c>
      <c r="E1377" s="888"/>
      <c r="F1377" s="1570" t="s">
        <v>9047</v>
      </c>
      <c r="G1377" s="869" t="s">
        <v>10519</v>
      </c>
      <c r="H1377" s="1109">
        <v>44873</v>
      </c>
      <c r="I1377" s="870" t="s">
        <v>11296</v>
      </c>
    </row>
    <row r="1378" spans="1:9" s="666" customFormat="1" ht="31.5" customHeight="1" thickTop="1" x14ac:dyDescent="0.2">
      <c r="A1378" s="1485" t="s">
        <v>5822</v>
      </c>
      <c r="B1378" s="1142" t="s">
        <v>5823</v>
      </c>
      <c r="C1378" s="1142" t="s">
        <v>9413</v>
      </c>
      <c r="D1378" s="1203" t="s">
        <v>9413</v>
      </c>
      <c r="E1378" s="1204" t="s">
        <v>4539</v>
      </c>
      <c r="F1378" s="856" t="s">
        <v>9680</v>
      </c>
      <c r="G1378" s="1490" t="s">
        <v>9959</v>
      </c>
      <c r="H1378" s="1491">
        <v>44783</v>
      </c>
      <c r="I1378" s="1950" t="s">
        <v>11296</v>
      </c>
    </row>
    <row r="1379" spans="1:9" s="666" customFormat="1" ht="31.5" customHeight="1" x14ac:dyDescent="0.2">
      <c r="A1379" s="1481" t="s">
        <v>4975</v>
      </c>
      <c r="B1379" s="1138" t="s">
        <v>4976</v>
      </c>
      <c r="C1379" s="1138" t="s">
        <v>44</v>
      </c>
      <c r="D1379" s="1162" t="s">
        <v>2277</v>
      </c>
      <c r="E1379" s="1191" t="s">
        <v>4118</v>
      </c>
      <c r="F1379" s="857" t="s">
        <v>9680</v>
      </c>
      <c r="G1379" s="950" t="s">
        <v>2884</v>
      </c>
      <c r="H1379" s="1391">
        <v>39223</v>
      </c>
      <c r="I1379" s="951" t="s">
        <v>11296</v>
      </c>
    </row>
    <row r="1380" spans="1:9" s="666" customFormat="1" ht="31.5" customHeight="1" x14ac:dyDescent="0.2">
      <c r="A1380" s="1578" t="s">
        <v>10208</v>
      </c>
      <c r="B1380" s="1579" t="s">
        <v>10209</v>
      </c>
      <c r="C1380" s="1579"/>
      <c r="D1380" s="1656"/>
      <c r="E1380" s="1536" t="s">
        <v>10150</v>
      </c>
      <c r="F1380" s="857" t="s">
        <v>9680</v>
      </c>
      <c r="G1380" s="1079" t="s">
        <v>10332</v>
      </c>
      <c r="H1380" s="1430">
        <v>44866</v>
      </c>
      <c r="I1380" s="1080" t="s">
        <v>11296</v>
      </c>
    </row>
    <row r="1381" spans="1:9" s="666" customFormat="1" ht="31.5" customHeight="1" thickBot="1" x14ac:dyDescent="0.25">
      <c r="A1381" s="1481" t="s">
        <v>8261</v>
      </c>
      <c r="B1381" s="1482" t="s">
        <v>8262</v>
      </c>
      <c r="C1381" s="1482" t="s">
        <v>2468</v>
      </c>
      <c r="D1381" s="832" t="s">
        <v>56</v>
      </c>
      <c r="E1381" s="1143"/>
      <c r="F1381" s="856" t="s">
        <v>9680</v>
      </c>
      <c r="G1381" s="877" t="s">
        <v>3327</v>
      </c>
      <c r="H1381" s="963">
        <v>41621</v>
      </c>
      <c r="I1381" s="878" t="s">
        <v>11296</v>
      </c>
    </row>
    <row r="1382" spans="1:9" s="666" customFormat="1" ht="31.5" customHeight="1" thickTop="1" x14ac:dyDescent="0.2">
      <c r="A1382" s="1738" t="s">
        <v>4984</v>
      </c>
      <c r="B1382" s="1739" t="s">
        <v>4985</v>
      </c>
      <c r="C1382" s="1739" t="s">
        <v>44</v>
      </c>
      <c r="D1382" s="1267" t="s">
        <v>2277</v>
      </c>
      <c r="E1382" s="1268" t="s">
        <v>4133</v>
      </c>
      <c r="F1382" s="701" t="s">
        <v>4174</v>
      </c>
      <c r="G1382" s="1056" t="s">
        <v>2858</v>
      </c>
      <c r="H1382" s="1420">
        <v>39272</v>
      </c>
      <c r="I1382" s="1057" t="s">
        <v>11296</v>
      </c>
    </row>
    <row r="1383" spans="1:9" s="666" customFormat="1" ht="31.5" customHeight="1" x14ac:dyDescent="0.2">
      <c r="A1383" s="1481" t="s">
        <v>4986</v>
      </c>
      <c r="B1383" s="1486" t="s">
        <v>4987</v>
      </c>
      <c r="C1383" s="1486" t="s">
        <v>44</v>
      </c>
      <c r="D1383" s="1203" t="s">
        <v>2277</v>
      </c>
      <c r="E1383" s="1204" t="s">
        <v>4117</v>
      </c>
      <c r="F1383" s="655" t="s">
        <v>4174</v>
      </c>
      <c r="G1383" s="950" t="s">
        <v>2867</v>
      </c>
      <c r="H1383" s="1391">
        <v>39311</v>
      </c>
      <c r="I1383" s="951" t="s">
        <v>11296</v>
      </c>
    </row>
    <row r="1384" spans="1:9" s="666" customFormat="1" ht="31.5" customHeight="1" x14ac:dyDescent="0.2">
      <c r="A1384" s="1496" t="s">
        <v>4990</v>
      </c>
      <c r="B1384" s="1497" t="s">
        <v>4991</v>
      </c>
      <c r="C1384" s="1497" t="s">
        <v>44</v>
      </c>
      <c r="D1384" s="1269" t="s">
        <v>2277</v>
      </c>
      <c r="E1384" s="1270" t="s">
        <v>4115</v>
      </c>
      <c r="F1384" s="695" t="s">
        <v>4174</v>
      </c>
      <c r="G1384" s="974" t="s">
        <v>2895</v>
      </c>
      <c r="H1384" s="1081">
        <v>39407</v>
      </c>
      <c r="I1384" s="962" t="s">
        <v>11296</v>
      </c>
    </row>
    <row r="1385" spans="1:9" s="666" customFormat="1" ht="31.5" customHeight="1" x14ac:dyDescent="0.2">
      <c r="A1385" s="1481" t="s">
        <v>5004</v>
      </c>
      <c r="B1385" s="1482" t="s">
        <v>5005</v>
      </c>
      <c r="C1385" s="1482" t="s">
        <v>44</v>
      </c>
      <c r="D1385" s="1156" t="s">
        <v>2277</v>
      </c>
      <c r="E1385" s="1146" t="s">
        <v>11121</v>
      </c>
      <c r="F1385" s="655" t="s">
        <v>4174</v>
      </c>
      <c r="G1385" s="877" t="s">
        <v>2876</v>
      </c>
      <c r="H1385" s="963">
        <v>42116</v>
      </c>
      <c r="I1385" s="878" t="s">
        <v>11296</v>
      </c>
    </row>
    <row r="1386" spans="1:9" s="666" customFormat="1" ht="31.5" customHeight="1" x14ac:dyDescent="0.2">
      <c r="A1386" s="1481" t="s">
        <v>4992</v>
      </c>
      <c r="B1386" s="1482" t="s">
        <v>4993</v>
      </c>
      <c r="C1386" s="1482" t="s">
        <v>44</v>
      </c>
      <c r="D1386" s="1162" t="s">
        <v>2277</v>
      </c>
      <c r="E1386" s="1191"/>
      <c r="F1386" s="655" t="s">
        <v>4174</v>
      </c>
      <c r="G1386" s="950" t="s">
        <v>2502</v>
      </c>
      <c r="H1386" s="1391">
        <v>42193</v>
      </c>
      <c r="I1386" s="951" t="s">
        <v>11296</v>
      </c>
    </row>
    <row r="1387" spans="1:9" s="666" customFormat="1" ht="31.5" customHeight="1" x14ac:dyDescent="0.2">
      <c r="A1387" s="1485" t="s">
        <v>4994</v>
      </c>
      <c r="B1387" s="1486" t="s">
        <v>4995</v>
      </c>
      <c r="C1387" s="1486" t="s">
        <v>2468</v>
      </c>
      <c r="D1387" s="837" t="s">
        <v>56</v>
      </c>
      <c r="E1387" s="949"/>
      <c r="F1387" s="683" t="s">
        <v>4174</v>
      </c>
      <c r="G1387" s="906" t="s">
        <v>3230</v>
      </c>
      <c r="H1387" s="1058">
        <v>39232</v>
      </c>
      <c r="I1387" s="907" t="s">
        <v>11296</v>
      </c>
    </row>
    <row r="1388" spans="1:9" s="666" customFormat="1" ht="31.5" customHeight="1" x14ac:dyDescent="0.2">
      <c r="A1388" s="1519" t="s">
        <v>5010</v>
      </c>
      <c r="B1388" s="1520" t="s">
        <v>5011</v>
      </c>
      <c r="C1388" s="1520" t="s">
        <v>47</v>
      </c>
      <c r="D1388" s="1184" t="s">
        <v>9413</v>
      </c>
      <c r="E1388" s="1171"/>
      <c r="F1388" s="683" t="s">
        <v>4174</v>
      </c>
      <c r="G1388" s="912" t="s">
        <v>2871</v>
      </c>
      <c r="H1388" s="1082">
        <v>33072</v>
      </c>
      <c r="I1388" s="913" t="s">
        <v>11296</v>
      </c>
    </row>
    <row r="1389" spans="1:9" s="666" customFormat="1" ht="31.5" customHeight="1" x14ac:dyDescent="0.2">
      <c r="A1389" s="1481" t="s">
        <v>4996</v>
      </c>
      <c r="B1389" s="1510" t="s">
        <v>4997</v>
      </c>
      <c r="C1389" s="1510" t="s">
        <v>44</v>
      </c>
      <c r="D1389" s="1511" t="s">
        <v>2277</v>
      </c>
      <c r="E1389" s="1494"/>
      <c r="F1389" s="1512" t="s">
        <v>4174</v>
      </c>
      <c r="G1389" s="877" t="s">
        <v>4648</v>
      </c>
      <c r="H1389" s="963">
        <v>44124</v>
      </c>
      <c r="I1389" s="878" t="s">
        <v>11296</v>
      </c>
    </row>
    <row r="1390" spans="1:9" s="666" customFormat="1" ht="31.5" customHeight="1" x14ac:dyDescent="0.2">
      <c r="A1390" s="1519" t="s">
        <v>5024</v>
      </c>
      <c r="B1390" s="1520" t="s">
        <v>5025</v>
      </c>
      <c r="C1390" s="1520" t="s">
        <v>2468</v>
      </c>
      <c r="D1390" s="1203" t="s">
        <v>2203</v>
      </c>
      <c r="E1390" s="1204"/>
      <c r="F1390" s="909" t="s">
        <v>4174</v>
      </c>
      <c r="G1390" s="976" t="s">
        <v>3620</v>
      </c>
      <c r="H1390" s="1398">
        <v>39290</v>
      </c>
      <c r="I1390" s="977" t="s">
        <v>11296</v>
      </c>
    </row>
    <row r="1391" spans="1:9" s="666" customFormat="1" ht="31.5" customHeight="1" thickBot="1" x14ac:dyDescent="0.25">
      <c r="A1391" s="1481" t="s">
        <v>4998</v>
      </c>
      <c r="B1391" s="1482" t="s">
        <v>4999</v>
      </c>
      <c r="C1391" s="1482" t="s">
        <v>44</v>
      </c>
      <c r="D1391" s="1156" t="s">
        <v>2277</v>
      </c>
      <c r="E1391" s="1141"/>
      <c r="F1391" s="846" t="s">
        <v>4174</v>
      </c>
      <c r="G1391" s="877" t="s">
        <v>2964</v>
      </c>
      <c r="H1391" s="963">
        <v>32364</v>
      </c>
      <c r="I1391" s="878" t="s">
        <v>11296</v>
      </c>
    </row>
    <row r="1392" spans="1:9" s="666" customFormat="1" ht="31.5" customHeight="1" thickTop="1" x14ac:dyDescent="0.2">
      <c r="A1392" s="1501" t="s">
        <v>5012</v>
      </c>
      <c r="B1392" s="1571" t="s">
        <v>5013</v>
      </c>
      <c r="C1392" s="1571" t="s">
        <v>44</v>
      </c>
      <c r="D1392" s="1160" t="s">
        <v>2277</v>
      </c>
      <c r="E1392" s="1252" t="s">
        <v>4539</v>
      </c>
      <c r="F1392" s="1104" t="s">
        <v>2629</v>
      </c>
      <c r="G1392" s="1056" t="s">
        <v>2872</v>
      </c>
      <c r="H1392" s="1420">
        <v>39433</v>
      </c>
      <c r="I1392" s="1057" t="s">
        <v>11296</v>
      </c>
    </row>
    <row r="1393" spans="1:9" s="666" customFormat="1" ht="31.5" customHeight="1" x14ac:dyDescent="0.2">
      <c r="A1393" s="1481" t="s">
        <v>5014</v>
      </c>
      <c r="B1393" s="1482" t="s">
        <v>5015</v>
      </c>
      <c r="C1393" s="1482" t="s">
        <v>2468</v>
      </c>
      <c r="D1393" s="1162" t="s">
        <v>56</v>
      </c>
      <c r="E1393" s="1191" t="s">
        <v>4118</v>
      </c>
      <c r="F1393" s="1086" t="s">
        <v>2629</v>
      </c>
      <c r="G1393" s="950" t="s">
        <v>2873</v>
      </c>
      <c r="H1393" s="1391">
        <v>39329</v>
      </c>
      <c r="I1393" s="951" t="s">
        <v>11296</v>
      </c>
    </row>
    <row r="1394" spans="1:9" s="666" customFormat="1" ht="31.5" customHeight="1" x14ac:dyDescent="0.2">
      <c r="A1394" s="1481" t="s">
        <v>10210</v>
      </c>
      <c r="B1394" s="1482" t="s">
        <v>10211</v>
      </c>
      <c r="C1394" s="1482"/>
      <c r="D1394" s="1484"/>
      <c r="E1394" s="1487" t="s">
        <v>10150</v>
      </c>
      <c r="F1394" s="1086" t="s">
        <v>2629</v>
      </c>
      <c r="G1394" s="950" t="s">
        <v>10333</v>
      </c>
      <c r="H1394" s="1391">
        <v>44865</v>
      </c>
      <c r="I1394" s="951" t="s">
        <v>11296</v>
      </c>
    </row>
    <row r="1395" spans="1:9" s="666" customFormat="1" ht="31.5" customHeight="1" x14ac:dyDescent="0.2">
      <c r="A1395" s="1481" t="s">
        <v>5016</v>
      </c>
      <c r="B1395" s="1482" t="s">
        <v>5017</v>
      </c>
      <c r="C1395" s="1482" t="s">
        <v>2468</v>
      </c>
      <c r="D1395" s="1156" t="s">
        <v>56</v>
      </c>
      <c r="E1395" s="1141"/>
      <c r="F1395" s="1086" t="s">
        <v>2629</v>
      </c>
      <c r="G1395" s="877" t="s">
        <v>2864</v>
      </c>
      <c r="H1395" s="963">
        <v>39181</v>
      </c>
      <c r="I1395" s="878" t="s">
        <v>11296</v>
      </c>
    </row>
    <row r="1396" spans="1:9" s="666" customFormat="1" ht="31.5" customHeight="1" thickBot="1" x14ac:dyDescent="0.25">
      <c r="A1396" s="1513" t="s">
        <v>5018</v>
      </c>
      <c r="B1396" s="1523" t="s">
        <v>5019</v>
      </c>
      <c r="C1396" s="1523" t="s">
        <v>2468</v>
      </c>
      <c r="D1396" s="1271" t="s">
        <v>56</v>
      </c>
      <c r="E1396" s="1271"/>
      <c r="F1396" s="1102" t="s">
        <v>2629</v>
      </c>
      <c r="G1396" s="1106" t="s">
        <v>3980</v>
      </c>
      <c r="H1396" s="1440">
        <v>39218</v>
      </c>
      <c r="I1396" s="1107" t="s">
        <v>11296</v>
      </c>
    </row>
    <row r="1397" spans="1:9" s="666" customFormat="1" ht="31.5" customHeight="1" thickTop="1" x14ac:dyDescent="0.2">
      <c r="A1397" s="1485" t="s">
        <v>4978</v>
      </c>
      <c r="B1397" s="1505" t="s">
        <v>4979</v>
      </c>
      <c r="C1397" s="1505" t="s">
        <v>44</v>
      </c>
      <c r="D1397" s="1493" t="s">
        <v>2277</v>
      </c>
      <c r="E1397" s="1574" t="s">
        <v>4539</v>
      </c>
      <c r="F1397" s="683" t="s">
        <v>9049</v>
      </c>
      <c r="G1397" s="867" t="s">
        <v>2866</v>
      </c>
      <c r="H1397" s="1385">
        <v>41785</v>
      </c>
      <c r="I1397" s="868" t="s">
        <v>11296</v>
      </c>
    </row>
    <row r="1398" spans="1:9" s="666" customFormat="1" ht="31.5" customHeight="1" x14ac:dyDescent="0.2">
      <c r="A1398" s="1481" t="s">
        <v>4980</v>
      </c>
      <c r="B1398" s="1482" t="s">
        <v>4981</v>
      </c>
      <c r="C1398" s="1482" t="s">
        <v>2468</v>
      </c>
      <c r="D1398" s="1511" t="s">
        <v>56</v>
      </c>
      <c r="E1398" s="1494" t="s">
        <v>4118</v>
      </c>
      <c r="F1398" s="655" t="s">
        <v>9049</v>
      </c>
      <c r="G1398" s="950" t="s">
        <v>2865</v>
      </c>
      <c r="H1398" s="1391">
        <v>39218</v>
      </c>
      <c r="I1398" s="951" t="s">
        <v>11296</v>
      </c>
    </row>
    <row r="1399" spans="1:9" s="666" customFormat="1" ht="31.5" customHeight="1" x14ac:dyDescent="0.2">
      <c r="A1399" s="1481" t="s">
        <v>10435</v>
      </c>
      <c r="B1399" s="1138" t="s">
        <v>10436</v>
      </c>
      <c r="C1399" s="1138"/>
      <c r="D1399" s="1147"/>
      <c r="E1399" s="1487" t="s">
        <v>10150</v>
      </c>
      <c r="F1399" s="655" t="s">
        <v>9049</v>
      </c>
      <c r="G1399" s="950" t="s">
        <v>10520</v>
      </c>
      <c r="H1399" s="663">
        <v>44875</v>
      </c>
      <c r="I1399" s="691" t="s">
        <v>11296</v>
      </c>
    </row>
    <row r="1400" spans="1:9" s="666" customFormat="1" ht="31.5" customHeight="1" x14ac:dyDescent="0.2">
      <c r="A1400" s="1496" t="s">
        <v>11470</v>
      </c>
      <c r="B1400" s="1150" t="s">
        <v>11471</v>
      </c>
      <c r="C1400" s="1520" t="s">
        <v>44</v>
      </c>
      <c r="D1400" s="1553" t="s">
        <v>2277</v>
      </c>
      <c r="E1400" s="1610"/>
      <c r="F1400" s="655" t="s">
        <v>9049</v>
      </c>
      <c r="G1400" s="1059" t="s">
        <v>11472</v>
      </c>
      <c r="H1400" s="746">
        <v>45156</v>
      </c>
      <c r="I1400" s="691" t="s">
        <v>11296</v>
      </c>
    </row>
    <row r="1401" spans="1:9" s="666" customFormat="1" ht="31.5" customHeight="1" thickBot="1" x14ac:dyDescent="0.25">
      <c r="A1401" s="1575" t="s">
        <v>4982</v>
      </c>
      <c r="B1401" s="1576" t="s">
        <v>4983</v>
      </c>
      <c r="C1401" s="1693" t="s">
        <v>44</v>
      </c>
      <c r="D1401" s="1740" t="s">
        <v>2277</v>
      </c>
      <c r="E1401" s="1585"/>
      <c r="F1401" s="737" t="s">
        <v>9049</v>
      </c>
      <c r="G1401" s="1027" t="s">
        <v>2869</v>
      </c>
      <c r="H1401" s="1386">
        <v>42118</v>
      </c>
      <c r="I1401" s="1028" t="s">
        <v>11296</v>
      </c>
    </row>
    <row r="1402" spans="1:9" s="666" customFormat="1" ht="31.5" customHeight="1" thickTop="1" x14ac:dyDescent="0.2">
      <c r="A1402" s="1578" t="s">
        <v>9302</v>
      </c>
      <c r="B1402" s="1201" t="s">
        <v>9303</v>
      </c>
      <c r="C1402" s="1201" t="s">
        <v>9413</v>
      </c>
      <c r="D1402" s="1272" t="s">
        <v>9413</v>
      </c>
      <c r="E1402" s="1273" t="s">
        <v>4539</v>
      </c>
      <c r="F1402" s="1050" t="s">
        <v>2790</v>
      </c>
      <c r="G1402" s="906" t="s">
        <v>9329</v>
      </c>
      <c r="H1402" s="1058">
        <v>44572</v>
      </c>
      <c r="I1402" s="907" t="s">
        <v>11296</v>
      </c>
    </row>
    <row r="1403" spans="1:9" s="666" customFormat="1" ht="31.5" customHeight="1" x14ac:dyDescent="0.2">
      <c r="A1403" s="682" t="s">
        <v>6951</v>
      </c>
      <c r="B1403" s="683" t="s">
        <v>6952</v>
      </c>
      <c r="C1403" s="683" t="s">
        <v>44</v>
      </c>
      <c r="D1403" s="1165" t="s">
        <v>2277</v>
      </c>
      <c r="E1403" s="1143" t="s">
        <v>4118</v>
      </c>
      <c r="F1403" s="857" t="s">
        <v>2790</v>
      </c>
      <c r="G1403" s="950" t="s">
        <v>3533</v>
      </c>
      <c r="H1403" s="1391">
        <v>39311</v>
      </c>
      <c r="I1403" s="951" t="s">
        <v>11296</v>
      </c>
    </row>
    <row r="1404" spans="1:9" s="666" customFormat="1" ht="31.5" customHeight="1" x14ac:dyDescent="0.2">
      <c r="A1404" s="1485" t="s">
        <v>10212</v>
      </c>
      <c r="B1404" s="1142" t="s">
        <v>10213</v>
      </c>
      <c r="C1404" s="1142"/>
      <c r="D1404" s="1147"/>
      <c r="E1404" s="1143" t="s">
        <v>10150</v>
      </c>
      <c r="F1404" s="857" t="s">
        <v>2790</v>
      </c>
      <c r="G1404" s="922" t="s">
        <v>10334</v>
      </c>
      <c r="H1404" s="963">
        <v>44866</v>
      </c>
      <c r="I1404" s="878" t="s">
        <v>11296</v>
      </c>
    </row>
    <row r="1405" spans="1:9" s="666" customFormat="1" ht="31.5" customHeight="1" x14ac:dyDescent="0.2">
      <c r="A1405" s="1578" t="s">
        <v>10742</v>
      </c>
      <c r="B1405" s="1558" t="s">
        <v>10743</v>
      </c>
      <c r="C1405" s="1558" t="s">
        <v>44</v>
      </c>
      <c r="D1405" s="1656" t="s">
        <v>2277</v>
      </c>
      <c r="E1405" s="1536"/>
      <c r="F1405" s="857" t="s">
        <v>2790</v>
      </c>
      <c r="G1405" s="1559" t="s">
        <v>11156</v>
      </c>
      <c r="H1405" s="1560" t="s">
        <v>11157</v>
      </c>
      <c r="I1405" s="1957" t="s">
        <v>11296</v>
      </c>
    </row>
    <row r="1406" spans="1:9" s="666" customFormat="1" ht="31.5" customHeight="1" thickBot="1" x14ac:dyDescent="0.25">
      <c r="A1406" s="1481" t="s">
        <v>5022</v>
      </c>
      <c r="B1406" s="1482" t="s">
        <v>5023</v>
      </c>
      <c r="C1406" s="1482" t="s">
        <v>2490</v>
      </c>
      <c r="D1406" s="835" t="s">
        <v>11386</v>
      </c>
      <c r="E1406" s="1141"/>
      <c r="F1406" s="857" t="s">
        <v>2790</v>
      </c>
      <c r="G1406" s="877" t="s">
        <v>2889</v>
      </c>
      <c r="H1406" s="963">
        <v>39237</v>
      </c>
      <c r="I1406" s="878" t="s">
        <v>11296</v>
      </c>
    </row>
    <row r="1407" spans="1:9" s="666" customFormat="1" ht="31.5" customHeight="1" thickTop="1" x14ac:dyDescent="0.2">
      <c r="A1407" s="1501" t="s">
        <v>5026</v>
      </c>
      <c r="B1407" s="1571" t="s">
        <v>5027</v>
      </c>
      <c r="C1407" s="1571" t="s">
        <v>44</v>
      </c>
      <c r="D1407" s="1160" t="s">
        <v>2277</v>
      </c>
      <c r="E1407" s="1252" t="s">
        <v>4539</v>
      </c>
      <c r="F1407" s="942" t="s">
        <v>2679</v>
      </c>
      <c r="G1407" s="844" t="s">
        <v>2893</v>
      </c>
      <c r="H1407" s="1384">
        <v>32997</v>
      </c>
      <c r="I1407" s="845" t="s">
        <v>11296</v>
      </c>
    </row>
    <row r="1408" spans="1:9" s="666" customFormat="1" ht="31.5" customHeight="1" x14ac:dyDescent="0.2">
      <c r="A1408" s="1481" t="s">
        <v>5028</v>
      </c>
      <c r="B1408" s="1482" t="s">
        <v>5029</v>
      </c>
      <c r="C1408" s="1482" t="s">
        <v>44</v>
      </c>
      <c r="D1408" s="1162" t="s">
        <v>2277</v>
      </c>
      <c r="E1408" s="1191" t="s">
        <v>4118</v>
      </c>
      <c r="F1408" s="857" t="s">
        <v>2679</v>
      </c>
      <c r="G1408" s="877" t="s">
        <v>3903</v>
      </c>
      <c r="H1408" s="963">
        <v>42193</v>
      </c>
      <c r="I1408" s="878" t="s">
        <v>11296</v>
      </c>
    </row>
    <row r="1409" spans="1:9" s="666" customFormat="1" ht="31.5" customHeight="1" x14ac:dyDescent="0.2">
      <c r="A1409" s="1481" t="s">
        <v>10214</v>
      </c>
      <c r="B1409" s="1482" t="s">
        <v>10215</v>
      </c>
      <c r="C1409" s="1482"/>
      <c r="D1409" s="1484"/>
      <c r="E1409" s="1487" t="s">
        <v>10150</v>
      </c>
      <c r="F1409" s="655" t="s">
        <v>2679</v>
      </c>
      <c r="G1409" s="877" t="s">
        <v>10335</v>
      </c>
      <c r="H1409" s="1021">
        <v>44861</v>
      </c>
      <c r="I1409" s="902" t="s">
        <v>11296</v>
      </c>
    </row>
    <row r="1410" spans="1:9" s="666" customFormat="1" ht="31.5" customHeight="1" x14ac:dyDescent="0.2">
      <c r="A1410" s="1481" t="s">
        <v>9165</v>
      </c>
      <c r="B1410" s="1138" t="s">
        <v>9166</v>
      </c>
      <c r="C1410" s="1138" t="s">
        <v>2468</v>
      </c>
      <c r="D1410" s="1156" t="s">
        <v>56</v>
      </c>
      <c r="E1410" s="1141"/>
      <c r="F1410" s="857" t="s">
        <v>2679</v>
      </c>
      <c r="G1410" s="877" t="s">
        <v>9206</v>
      </c>
      <c r="H1410" s="963">
        <v>44447</v>
      </c>
      <c r="I1410" s="878" t="s">
        <v>11296</v>
      </c>
    </row>
    <row r="1411" spans="1:9" s="666" customFormat="1" ht="31.5" customHeight="1" thickBot="1" x14ac:dyDescent="0.25">
      <c r="A1411" s="1513" t="s">
        <v>9341</v>
      </c>
      <c r="B1411" s="1176" t="s">
        <v>9342</v>
      </c>
      <c r="C1411" s="1176" t="s">
        <v>44</v>
      </c>
      <c r="D1411" s="1234" t="s">
        <v>2277</v>
      </c>
      <c r="E1411" s="1263"/>
      <c r="F1411" s="900" t="s">
        <v>2679</v>
      </c>
      <c r="G1411" s="869" t="s">
        <v>9338</v>
      </c>
      <c r="H1411" s="1109">
        <v>44588</v>
      </c>
      <c r="I1411" s="870" t="s">
        <v>11296</v>
      </c>
    </row>
    <row r="1412" spans="1:9" s="666" customFormat="1" ht="31.5" customHeight="1" thickTop="1" x14ac:dyDescent="0.2">
      <c r="A1412" s="1485" t="s">
        <v>5032</v>
      </c>
      <c r="B1412" s="1486" t="s">
        <v>5033</v>
      </c>
      <c r="C1412" s="1486" t="s">
        <v>44</v>
      </c>
      <c r="D1412" s="1203" t="s">
        <v>2277</v>
      </c>
      <c r="E1412" s="1204" t="s">
        <v>4133</v>
      </c>
      <c r="F1412" s="683" t="s">
        <v>4281</v>
      </c>
      <c r="G1412" s="1065" t="s">
        <v>3260</v>
      </c>
      <c r="H1412" s="1422">
        <v>39213</v>
      </c>
      <c r="I1412" s="1066" t="s">
        <v>11296</v>
      </c>
    </row>
    <row r="1413" spans="1:9" s="666" customFormat="1" ht="31.5" customHeight="1" x14ac:dyDescent="0.2">
      <c r="A1413" s="1481" t="s">
        <v>5034</v>
      </c>
      <c r="B1413" s="1482" t="s">
        <v>5035</v>
      </c>
      <c r="C1413" s="1482" t="s">
        <v>44</v>
      </c>
      <c r="D1413" s="1162" t="s">
        <v>2277</v>
      </c>
      <c r="E1413" s="1191" t="s">
        <v>4117</v>
      </c>
      <c r="F1413" s="655" t="s">
        <v>4281</v>
      </c>
      <c r="G1413" s="922" t="s">
        <v>2831</v>
      </c>
      <c r="H1413" s="1021">
        <v>42073</v>
      </c>
      <c r="I1413" s="902" t="s">
        <v>11296</v>
      </c>
    </row>
    <row r="1414" spans="1:9" s="666" customFormat="1" ht="31.5" customHeight="1" x14ac:dyDescent="0.2">
      <c r="A1414" s="1481" t="s">
        <v>5036</v>
      </c>
      <c r="B1414" s="1482" t="s">
        <v>5037</v>
      </c>
      <c r="C1414" s="1482" t="s">
        <v>2468</v>
      </c>
      <c r="D1414" s="1162" t="s">
        <v>2203</v>
      </c>
      <c r="E1414" s="1191" t="s">
        <v>4116</v>
      </c>
      <c r="F1414" s="655" t="s">
        <v>4281</v>
      </c>
      <c r="G1414" s="877" t="s">
        <v>2853</v>
      </c>
      <c r="H1414" s="963">
        <v>32504</v>
      </c>
      <c r="I1414" s="878" t="s">
        <v>11296</v>
      </c>
    </row>
    <row r="1415" spans="1:9" s="666" customFormat="1" ht="31.5" customHeight="1" x14ac:dyDescent="0.2">
      <c r="A1415" s="1481" t="s">
        <v>5038</v>
      </c>
      <c r="B1415" s="1482" t="s">
        <v>5039</v>
      </c>
      <c r="C1415" s="1482" t="s">
        <v>47</v>
      </c>
      <c r="D1415" s="1162" t="s">
        <v>9413</v>
      </c>
      <c r="E1415" s="1191" t="s">
        <v>4115</v>
      </c>
      <c r="F1415" s="655" t="s">
        <v>4281</v>
      </c>
      <c r="G1415" s="877" t="s">
        <v>2860</v>
      </c>
      <c r="H1415" s="963">
        <v>35409</v>
      </c>
      <c r="I1415" s="878" t="s">
        <v>11296</v>
      </c>
    </row>
    <row r="1416" spans="1:9" s="666" customFormat="1" ht="31.5" customHeight="1" x14ac:dyDescent="0.2">
      <c r="A1416" s="1481" t="s">
        <v>5040</v>
      </c>
      <c r="B1416" s="1482" t="s">
        <v>5041</v>
      </c>
      <c r="C1416" s="1482" t="s">
        <v>2468</v>
      </c>
      <c r="D1416" s="1162" t="s">
        <v>56</v>
      </c>
      <c r="E1416" s="1191"/>
      <c r="F1416" s="655" t="s">
        <v>4281</v>
      </c>
      <c r="G1416" s="950" t="s">
        <v>2851</v>
      </c>
      <c r="H1416" s="1391">
        <v>39384</v>
      </c>
      <c r="I1416" s="951" t="s">
        <v>11296</v>
      </c>
    </row>
    <row r="1417" spans="1:9" s="666" customFormat="1" ht="31.5" customHeight="1" x14ac:dyDescent="0.2">
      <c r="A1417" s="1584" t="s">
        <v>5077</v>
      </c>
      <c r="B1417" s="1229" t="s">
        <v>5078</v>
      </c>
      <c r="C1417" s="1660" t="s">
        <v>2468</v>
      </c>
      <c r="D1417" s="1530" t="s">
        <v>56</v>
      </c>
      <c r="E1417" s="1143"/>
      <c r="F1417" s="655" t="s">
        <v>4281</v>
      </c>
      <c r="G1417" s="690" t="s">
        <v>9960</v>
      </c>
      <c r="H1417" s="663">
        <v>44700</v>
      </c>
      <c r="I1417" s="691" t="s">
        <v>11296</v>
      </c>
    </row>
    <row r="1418" spans="1:9" s="666" customFormat="1" ht="31.5" customHeight="1" x14ac:dyDescent="0.2">
      <c r="A1418" s="1481" t="s">
        <v>5042</v>
      </c>
      <c r="B1418" s="1482" t="s">
        <v>5043</v>
      </c>
      <c r="C1418" s="1482" t="s">
        <v>44</v>
      </c>
      <c r="D1418" s="1162" t="s">
        <v>2277</v>
      </c>
      <c r="E1418" s="1191"/>
      <c r="F1418" s="655" t="s">
        <v>4281</v>
      </c>
      <c r="G1418" s="950" t="s">
        <v>2827</v>
      </c>
      <c r="H1418" s="1391">
        <v>39189</v>
      </c>
      <c r="I1418" s="951" t="s">
        <v>11296</v>
      </c>
    </row>
    <row r="1419" spans="1:9" s="666" customFormat="1" ht="31.5" customHeight="1" x14ac:dyDescent="0.2">
      <c r="A1419" s="1481" t="s">
        <v>5044</v>
      </c>
      <c r="B1419" s="1138" t="s">
        <v>5045</v>
      </c>
      <c r="C1419" s="1138" t="s">
        <v>44</v>
      </c>
      <c r="D1419" s="1162" t="s">
        <v>2277</v>
      </c>
      <c r="E1419" s="1191"/>
      <c r="F1419" s="846" t="s">
        <v>4281</v>
      </c>
      <c r="G1419" s="950" t="s">
        <v>4606</v>
      </c>
      <c r="H1419" s="1391">
        <v>44095</v>
      </c>
      <c r="I1419" s="951" t="s">
        <v>11296</v>
      </c>
    </row>
    <row r="1420" spans="1:9" s="666" customFormat="1" ht="31.5" customHeight="1" x14ac:dyDescent="0.2">
      <c r="A1420" s="1481" t="s">
        <v>5052</v>
      </c>
      <c r="B1420" s="1482" t="s">
        <v>5053</v>
      </c>
      <c r="C1420" s="1482" t="s">
        <v>44</v>
      </c>
      <c r="D1420" s="1162" t="s">
        <v>2277</v>
      </c>
      <c r="E1420" s="1191"/>
      <c r="F1420" s="655" t="s">
        <v>4281</v>
      </c>
      <c r="G1420" s="877" t="s">
        <v>2863</v>
      </c>
      <c r="H1420" s="963">
        <v>42073</v>
      </c>
      <c r="I1420" s="878" t="s">
        <v>11296</v>
      </c>
    </row>
    <row r="1421" spans="1:9" s="666" customFormat="1" ht="31.5" customHeight="1" x14ac:dyDescent="0.2">
      <c r="A1421" s="1481" t="s">
        <v>5048</v>
      </c>
      <c r="B1421" s="1497" t="s">
        <v>5049</v>
      </c>
      <c r="C1421" s="1497" t="s">
        <v>44</v>
      </c>
      <c r="D1421" s="1209" t="s">
        <v>2277</v>
      </c>
      <c r="E1421" s="1151"/>
      <c r="F1421" s="655" t="s">
        <v>4281</v>
      </c>
      <c r="G1421" s="974" t="s">
        <v>2857</v>
      </c>
      <c r="H1421" s="1081">
        <v>38806</v>
      </c>
      <c r="I1421" s="962" t="s">
        <v>11296</v>
      </c>
    </row>
    <row r="1422" spans="1:9" s="666" customFormat="1" ht="31.5" customHeight="1" x14ac:dyDescent="0.2">
      <c r="A1422" s="1481" t="s">
        <v>5054</v>
      </c>
      <c r="B1422" s="1482" t="s">
        <v>5055</v>
      </c>
      <c r="C1422" s="1482" t="s">
        <v>44</v>
      </c>
      <c r="D1422" s="1147" t="s">
        <v>2277</v>
      </c>
      <c r="E1422" s="1143"/>
      <c r="F1422" s="655" t="s">
        <v>4281</v>
      </c>
      <c r="G1422" s="922" t="s">
        <v>2855</v>
      </c>
      <c r="H1422" s="1021">
        <v>42073</v>
      </c>
      <c r="I1422" s="902" t="s">
        <v>11296</v>
      </c>
    </row>
    <row r="1423" spans="1:9" s="666" customFormat="1" ht="31.5" customHeight="1" x14ac:dyDescent="0.2">
      <c r="A1423" s="1481" t="s">
        <v>5056</v>
      </c>
      <c r="B1423" s="1482" t="s">
        <v>5057</v>
      </c>
      <c r="C1423" s="1482" t="s">
        <v>44</v>
      </c>
      <c r="D1423" s="1162" t="s">
        <v>2277</v>
      </c>
      <c r="E1423" s="1162"/>
      <c r="F1423" s="655" t="s">
        <v>4281</v>
      </c>
      <c r="G1423" s="950" t="s">
        <v>3994</v>
      </c>
      <c r="H1423" s="1391">
        <v>39182</v>
      </c>
      <c r="I1423" s="951" t="s">
        <v>11296</v>
      </c>
    </row>
    <row r="1424" spans="1:9" s="666" customFormat="1" ht="31.5" customHeight="1" thickBot="1" x14ac:dyDescent="0.25">
      <c r="A1424" s="1481" t="s">
        <v>5058</v>
      </c>
      <c r="B1424" s="1482" t="s">
        <v>5059</v>
      </c>
      <c r="C1424" s="1482" t="s">
        <v>2468</v>
      </c>
      <c r="D1424" s="1484" t="s">
        <v>2203</v>
      </c>
      <c r="E1424" s="1487"/>
      <c r="F1424" s="655" t="s">
        <v>4281</v>
      </c>
      <c r="G1424" s="690" t="s">
        <v>3870</v>
      </c>
      <c r="H1424" s="663">
        <v>39248</v>
      </c>
      <c r="I1424" s="691" t="s">
        <v>11296</v>
      </c>
    </row>
    <row r="1425" spans="1:9" s="666" customFormat="1" ht="31.5" customHeight="1" thickTop="1" x14ac:dyDescent="0.2">
      <c r="A1425" s="1501" t="s">
        <v>5060</v>
      </c>
      <c r="B1425" s="1571" t="s">
        <v>5061</v>
      </c>
      <c r="C1425" s="1571" t="s">
        <v>44</v>
      </c>
      <c r="D1425" s="1160" t="s">
        <v>2277</v>
      </c>
      <c r="E1425" s="1252" t="s">
        <v>4539</v>
      </c>
      <c r="F1425" s="842" t="s">
        <v>9050</v>
      </c>
      <c r="G1425" s="844" t="s">
        <v>2830</v>
      </c>
      <c r="H1425" s="1384">
        <v>42073</v>
      </c>
      <c r="I1425" s="845" t="s">
        <v>11296</v>
      </c>
    </row>
    <row r="1426" spans="1:9" s="666" customFormat="1" ht="31.5" customHeight="1" x14ac:dyDescent="0.2">
      <c r="A1426" s="1481" t="s">
        <v>5062</v>
      </c>
      <c r="B1426" s="1482" t="s">
        <v>5063</v>
      </c>
      <c r="C1426" s="1482" t="s">
        <v>44</v>
      </c>
      <c r="D1426" s="1162" t="s">
        <v>2277</v>
      </c>
      <c r="E1426" s="1191" t="s">
        <v>4118</v>
      </c>
      <c r="F1426" s="846" t="s">
        <v>9050</v>
      </c>
      <c r="G1426" s="922" t="s">
        <v>2829</v>
      </c>
      <c r="H1426" s="1021">
        <v>41621</v>
      </c>
      <c r="I1426" s="902" t="s">
        <v>11296</v>
      </c>
    </row>
    <row r="1427" spans="1:9" s="666" customFormat="1" ht="31.5" customHeight="1" x14ac:dyDescent="0.2">
      <c r="A1427" s="1481" t="s">
        <v>10216</v>
      </c>
      <c r="B1427" s="1482" t="s">
        <v>10217</v>
      </c>
      <c r="C1427" s="1482"/>
      <c r="D1427" s="1484"/>
      <c r="E1427" s="1487" t="s">
        <v>10150</v>
      </c>
      <c r="F1427" s="846" t="s">
        <v>9050</v>
      </c>
      <c r="G1427" s="922" t="s">
        <v>10336</v>
      </c>
      <c r="H1427" s="1021">
        <v>44865</v>
      </c>
      <c r="I1427" s="902" t="s">
        <v>11296</v>
      </c>
    </row>
    <row r="1428" spans="1:9" s="666" customFormat="1" ht="31.5" customHeight="1" x14ac:dyDescent="0.2">
      <c r="A1428" s="682" t="s">
        <v>10437</v>
      </c>
      <c r="B1428" s="865" t="s">
        <v>10438</v>
      </c>
      <c r="C1428" s="865" t="s">
        <v>44</v>
      </c>
      <c r="D1428" s="908" t="s">
        <v>2277</v>
      </c>
      <c r="E1428" s="853"/>
      <c r="F1428" s="846" t="s">
        <v>9050</v>
      </c>
      <c r="G1428" s="906" t="s">
        <v>10521</v>
      </c>
      <c r="H1428" s="1058">
        <v>44873</v>
      </c>
      <c r="I1428" s="907" t="s">
        <v>11296</v>
      </c>
    </row>
    <row r="1429" spans="1:9" s="666" customFormat="1" ht="31.5" customHeight="1" x14ac:dyDescent="0.2">
      <c r="A1429" s="1481" t="s">
        <v>5068</v>
      </c>
      <c r="B1429" s="1482" t="s">
        <v>5069</v>
      </c>
      <c r="C1429" s="1482" t="s">
        <v>44</v>
      </c>
      <c r="D1429" s="1147" t="s">
        <v>2277</v>
      </c>
      <c r="E1429" s="1143"/>
      <c r="F1429" s="846" t="s">
        <v>9050</v>
      </c>
      <c r="G1429" s="922" t="s">
        <v>2832</v>
      </c>
      <c r="H1429" s="1021">
        <v>41969</v>
      </c>
      <c r="I1429" s="902" t="s">
        <v>11296</v>
      </c>
    </row>
    <row r="1430" spans="1:9" s="666" customFormat="1" ht="31.5" customHeight="1" thickBot="1" x14ac:dyDescent="0.25">
      <c r="A1430" s="1513" t="s">
        <v>10124</v>
      </c>
      <c r="B1430" s="1523" t="s">
        <v>5070</v>
      </c>
      <c r="C1430" s="1523" t="s">
        <v>44</v>
      </c>
      <c r="D1430" s="1185" t="s">
        <v>2277</v>
      </c>
      <c r="E1430" s="1196"/>
      <c r="F1430" s="943" t="s">
        <v>9050</v>
      </c>
      <c r="G1430" s="1034" t="s">
        <v>4540</v>
      </c>
      <c r="H1430" s="1410">
        <v>44046</v>
      </c>
      <c r="I1430" s="1035" t="s">
        <v>11296</v>
      </c>
    </row>
    <row r="1431" spans="1:9" s="666" customFormat="1" ht="31.5" customHeight="1" thickTop="1" x14ac:dyDescent="0.2">
      <c r="A1431" s="1501" t="s">
        <v>5071</v>
      </c>
      <c r="B1431" s="1571" t="s">
        <v>5072</v>
      </c>
      <c r="C1431" s="1571" t="s">
        <v>9413</v>
      </c>
      <c r="D1431" s="1160" t="s">
        <v>9413</v>
      </c>
      <c r="E1431" s="1252" t="s">
        <v>4539</v>
      </c>
      <c r="F1431" s="942" t="s">
        <v>4067</v>
      </c>
      <c r="G1431" s="1070" t="s">
        <v>4282</v>
      </c>
      <c r="H1431" s="1426">
        <v>43087</v>
      </c>
      <c r="I1431" s="1071" t="s">
        <v>11296</v>
      </c>
    </row>
    <row r="1432" spans="1:9" s="666" customFormat="1" ht="31.5" customHeight="1" x14ac:dyDescent="0.2">
      <c r="A1432" s="1481" t="s">
        <v>5073</v>
      </c>
      <c r="B1432" s="1482" t="s">
        <v>5074</v>
      </c>
      <c r="C1432" s="1482" t="s">
        <v>2468</v>
      </c>
      <c r="D1432" s="1162" t="s">
        <v>2270</v>
      </c>
      <c r="E1432" s="1191" t="s">
        <v>4118</v>
      </c>
      <c r="F1432" s="857" t="s">
        <v>4067</v>
      </c>
      <c r="G1432" s="1488" t="s">
        <v>3820</v>
      </c>
      <c r="H1432" s="1489">
        <v>39128</v>
      </c>
      <c r="I1432" s="1949" t="s">
        <v>11296</v>
      </c>
    </row>
    <row r="1433" spans="1:9" s="666" customFormat="1" ht="31.5" customHeight="1" x14ac:dyDescent="0.2">
      <c r="A1433" s="1481" t="s">
        <v>10218</v>
      </c>
      <c r="B1433" s="1138" t="s">
        <v>10219</v>
      </c>
      <c r="C1433" s="1138"/>
      <c r="D1433" s="1162"/>
      <c r="E1433" s="1143" t="s">
        <v>10150</v>
      </c>
      <c r="F1433" s="857" t="s">
        <v>4067</v>
      </c>
      <c r="G1433" s="1488" t="s">
        <v>10337</v>
      </c>
      <c r="H1433" s="1489">
        <v>44853</v>
      </c>
      <c r="I1433" s="1949" t="s">
        <v>11296</v>
      </c>
    </row>
    <row r="1434" spans="1:9" s="666" customFormat="1" ht="31.5" customHeight="1" x14ac:dyDescent="0.2">
      <c r="A1434" s="1481" t="s">
        <v>5046</v>
      </c>
      <c r="B1434" s="1482" t="s">
        <v>5047</v>
      </c>
      <c r="C1434" s="1482" t="s">
        <v>2490</v>
      </c>
      <c r="D1434" s="835" t="s">
        <v>11386</v>
      </c>
      <c r="E1434" s="1141"/>
      <c r="F1434" s="857" t="s">
        <v>4067</v>
      </c>
      <c r="G1434" s="877" t="s">
        <v>2854</v>
      </c>
      <c r="H1434" s="963">
        <v>39430</v>
      </c>
      <c r="I1434" s="878" t="s">
        <v>11296</v>
      </c>
    </row>
    <row r="1435" spans="1:9" s="666" customFormat="1" ht="31.5" customHeight="1" x14ac:dyDescent="0.2">
      <c r="A1435" s="1584" t="s">
        <v>5075</v>
      </c>
      <c r="B1435" s="1660" t="s">
        <v>5076</v>
      </c>
      <c r="C1435" s="1660" t="s">
        <v>2468</v>
      </c>
      <c r="D1435" s="1530" t="s">
        <v>56</v>
      </c>
      <c r="E1435" s="1483"/>
      <c r="F1435" s="857" t="s">
        <v>4067</v>
      </c>
      <c r="G1435" s="690" t="s">
        <v>3910</v>
      </c>
      <c r="H1435" s="663">
        <v>41649</v>
      </c>
      <c r="I1435" s="691" t="s">
        <v>11296</v>
      </c>
    </row>
    <row r="1436" spans="1:9" s="666" customFormat="1" ht="31.5" customHeight="1" thickBot="1" x14ac:dyDescent="0.25">
      <c r="A1436" s="1496" t="s">
        <v>5079</v>
      </c>
      <c r="B1436" s="1150" t="s">
        <v>5080</v>
      </c>
      <c r="C1436" s="1150" t="s">
        <v>2468</v>
      </c>
      <c r="D1436" s="1209" t="s">
        <v>56</v>
      </c>
      <c r="E1436" s="1209"/>
      <c r="F1436" s="1009" t="s">
        <v>4067</v>
      </c>
      <c r="G1436" s="1499" t="s">
        <v>4615</v>
      </c>
      <c r="H1436" s="1500">
        <v>44075</v>
      </c>
      <c r="I1436" s="1951" t="s">
        <v>11296</v>
      </c>
    </row>
    <row r="1437" spans="1:9" s="666" customFormat="1" ht="31.5" customHeight="1" thickTop="1" x14ac:dyDescent="0.2">
      <c r="A1437" s="1501" t="s">
        <v>5081</v>
      </c>
      <c r="B1437" s="842" t="s">
        <v>5082</v>
      </c>
      <c r="C1437" s="842" t="s">
        <v>9413</v>
      </c>
      <c r="D1437" s="1223" t="s">
        <v>9413</v>
      </c>
      <c r="E1437" s="1252" t="s">
        <v>4539</v>
      </c>
      <c r="F1437" s="942" t="s">
        <v>4337</v>
      </c>
      <c r="G1437" s="844" t="s">
        <v>9437</v>
      </c>
      <c r="H1437" s="1384">
        <v>44644</v>
      </c>
      <c r="I1437" s="845" t="s">
        <v>11296</v>
      </c>
    </row>
    <row r="1438" spans="1:9" s="666" customFormat="1" ht="31.5" customHeight="1" x14ac:dyDescent="0.2">
      <c r="A1438" s="1481" t="s">
        <v>5083</v>
      </c>
      <c r="B1438" s="1482" t="s">
        <v>5084</v>
      </c>
      <c r="C1438" s="1482" t="s">
        <v>44</v>
      </c>
      <c r="D1438" s="1162" t="s">
        <v>2277</v>
      </c>
      <c r="E1438" s="1191" t="s">
        <v>4118</v>
      </c>
      <c r="F1438" s="857" t="s">
        <v>4337</v>
      </c>
      <c r="G1438" s="877" t="s">
        <v>2878</v>
      </c>
      <c r="H1438" s="963">
        <v>39272</v>
      </c>
      <c r="I1438" s="878" t="s">
        <v>11296</v>
      </c>
    </row>
    <row r="1439" spans="1:9" s="666" customFormat="1" ht="31.5" customHeight="1" x14ac:dyDescent="0.2">
      <c r="A1439" s="1481" t="s">
        <v>10220</v>
      </c>
      <c r="B1439" s="1138" t="s">
        <v>10221</v>
      </c>
      <c r="C1439" s="1138"/>
      <c r="D1439" s="1162"/>
      <c r="E1439" s="1143" t="s">
        <v>10150</v>
      </c>
      <c r="F1439" s="857" t="s">
        <v>4337</v>
      </c>
      <c r="G1439" s="877" t="s">
        <v>10338</v>
      </c>
      <c r="H1439" s="963">
        <v>44866</v>
      </c>
      <c r="I1439" s="878" t="s">
        <v>11296</v>
      </c>
    </row>
    <row r="1440" spans="1:9" s="666" customFormat="1" ht="31.5" customHeight="1" x14ac:dyDescent="0.2">
      <c r="A1440" s="1481" t="s">
        <v>5089</v>
      </c>
      <c r="B1440" s="1482" t="s">
        <v>5090</v>
      </c>
      <c r="C1440" s="1482" t="s">
        <v>44</v>
      </c>
      <c r="D1440" s="1162" t="s">
        <v>2277</v>
      </c>
      <c r="E1440" s="1143"/>
      <c r="F1440" s="857" t="s">
        <v>4337</v>
      </c>
      <c r="G1440" s="950" t="s">
        <v>4523</v>
      </c>
      <c r="H1440" s="1391">
        <v>44046</v>
      </c>
      <c r="I1440" s="951" t="s">
        <v>11296</v>
      </c>
    </row>
    <row r="1441" spans="1:9" s="666" customFormat="1" ht="31.5" customHeight="1" thickBot="1" x14ac:dyDescent="0.25">
      <c r="A1441" s="1513" t="s">
        <v>5085</v>
      </c>
      <c r="B1441" s="1523" t="s">
        <v>5086</v>
      </c>
      <c r="C1441" s="1523" t="s">
        <v>44</v>
      </c>
      <c r="D1441" s="717" t="s">
        <v>2277</v>
      </c>
      <c r="E1441" s="1480"/>
      <c r="F1441" s="900" t="s">
        <v>4337</v>
      </c>
      <c r="G1441" s="869" t="s">
        <v>3131</v>
      </c>
      <c r="H1441" s="1109">
        <v>38814</v>
      </c>
      <c r="I1441" s="870" t="s">
        <v>11296</v>
      </c>
    </row>
    <row r="1442" spans="1:9" s="666" customFormat="1" ht="31.5" customHeight="1" thickTop="1" x14ac:dyDescent="0.2">
      <c r="A1442" s="1485" t="s">
        <v>9237</v>
      </c>
      <c r="B1442" s="1142" t="s">
        <v>9238</v>
      </c>
      <c r="C1442" s="1142"/>
      <c r="D1442" s="1139"/>
      <c r="E1442" s="1168" t="s">
        <v>4539</v>
      </c>
      <c r="F1442" s="856" t="s">
        <v>4329</v>
      </c>
      <c r="G1442" s="906" t="s">
        <v>10855</v>
      </c>
      <c r="H1442" s="1058">
        <v>44964</v>
      </c>
      <c r="I1442" s="907" t="s">
        <v>11296</v>
      </c>
    </row>
    <row r="1443" spans="1:9" s="666" customFormat="1" ht="31.5" customHeight="1" x14ac:dyDescent="0.2">
      <c r="A1443" s="1481" t="s">
        <v>4937</v>
      </c>
      <c r="B1443" s="1482" t="s">
        <v>4938</v>
      </c>
      <c r="C1443" s="1482" t="s">
        <v>44</v>
      </c>
      <c r="D1443" s="1162" t="s">
        <v>2277</v>
      </c>
      <c r="E1443" s="1191" t="s">
        <v>4118</v>
      </c>
      <c r="F1443" s="857" t="s">
        <v>4329</v>
      </c>
      <c r="G1443" s="877" t="s">
        <v>2888</v>
      </c>
      <c r="H1443" s="963">
        <v>42116</v>
      </c>
      <c r="I1443" s="878" t="s">
        <v>11296</v>
      </c>
    </row>
    <row r="1444" spans="1:9" s="666" customFormat="1" ht="31.5" customHeight="1" x14ac:dyDescent="0.2">
      <c r="A1444" s="1481" t="s">
        <v>5091</v>
      </c>
      <c r="B1444" s="1604" t="s">
        <v>5092</v>
      </c>
      <c r="C1444" s="1604" t="s">
        <v>9413</v>
      </c>
      <c r="D1444" s="1162" t="s">
        <v>9413</v>
      </c>
      <c r="E1444" s="1191" t="s">
        <v>10150</v>
      </c>
      <c r="F1444" s="857" t="s">
        <v>4329</v>
      </c>
      <c r="G1444" s="950" t="s">
        <v>10855</v>
      </c>
      <c r="H1444" s="1391">
        <v>44964</v>
      </c>
      <c r="I1444" s="951" t="s">
        <v>11296</v>
      </c>
    </row>
    <row r="1445" spans="1:9" s="666" customFormat="1" ht="31.5" customHeight="1" x14ac:dyDescent="0.2">
      <c r="A1445" s="1481" t="s">
        <v>5095</v>
      </c>
      <c r="B1445" s="1202" t="s">
        <v>5096</v>
      </c>
      <c r="C1445" s="1202" t="s">
        <v>44</v>
      </c>
      <c r="D1445" s="1162" t="s">
        <v>2277</v>
      </c>
      <c r="E1445" s="1191"/>
      <c r="F1445" s="857" t="s">
        <v>4329</v>
      </c>
      <c r="G1445" s="1488" t="s">
        <v>9095</v>
      </c>
      <c r="H1445" s="1489">
        <v>44417</v>
      </c>
      <c r="I1445" s="1949" t="s">
        <v>11296</v>
      </c>
    </row>
    <row r="1446" spans="1:9" s="666" customFormat="1" ht="31.5" customHeight="1" thickBot="1" x14ac:dyDescent="0.25">
      <c r="A1446" s="1513" t="s">
        <v>5097</v>
      </c>
      <c r="B1446" s="1523" t="s">
        <v>5098</v>
      </c>
      <c r="C1446" s="1523" t="s">
        <v>44</v>
      </c>
      <c r="D1446" s="1177" t="s">
        <v>2277</v>
      </c>
      <c r="E1446" s="1178"/>
      <c r="F1446" s="900" t="s">
        <v>4329</v>
      </c>
      <c r="G1446" s="869" t="s">
        <v>4522</v>
      </c>
      <c r="H1446" s="1109">
        <v>44046</v>
      </c>
      <c r="I1446" s="870" t="s">
        <v>11296</v>
      </c>
    </row>
    <row r="1447" spans="1:9" s="666" customFormat="1" ht="31.5" customHeight="1" thickTop="1" x14ac:dyDescent="0.2">
      <c r="A1447" s="700" t="s">
        <v>5123</v>
      </c>
      <c r="B1447" s="952" t="s">
        <v>5124</v>
      </c>
      <c r="C1447" s="952" t="s">
        <v>9413</v>
      </c>
      <c r="D1447" s="1160" t="s">
        <v>9413</v>
      </c>
      <c r="E1447" s="1583" t="s">
        <v>4539</v>
      </c>
      <c r="F1447" s="942" t="s">
        <v>9672</v>
      </c>
      <c r="G1447" s="844" t="s">
        <v>9961</v>
      </c>
      <c r="H1447" s="1384">
        <v>44783</v>
      </c>
      <c r="I1447" s="845" t="s">
        <v>11296</v>
      </c>
    </row>
    <row r="1448" spans="1:9" s="666" customFormat="1" ht="31.5" customHeight="1" x14ac:dyDescent="0.2">
      <c r="A1448" s="1481" t="s">
        <v>5121</v>
      </c>
      <c r="B1448" s="1482" t="s">
        <v>5122</v>
      </c>
      <c r="C1448" s="1482" t="s">
        <v>2468</v>
      </c>
      <c r="D1448" s="1162" t="s">
        <v>56</v>
      </c>
      <c r="E1448" s="1191" t="s">
        <v>4118</v>
      </c>
      <c r="F1448" s="857" t="s">
        <v>9672</v>
      </c>
      <c r="G1448" s="1488" t="s">
        <v>4293</v>
      </c>
      <c r="H1448" s="1489">
        <v>43109</v>
      </c>
      <c r="I1448" s="1949" t="s">
        <v>11296</v>
      </c>
    </row>
    <row r="1449" spans="1:9" s="666" customFormat="1" ht="31.5" customHeight="1" x14ac:dyDescent="0.2">
      <c r="A1449" s="688" t="s">
        <v>11293</v>
      </c>
      <c r="B1449" s="848" t="s">
        <v>10222</v>
      </c>
      <c r="C1449" s="848"/>
      <c r="D1449" s="1162"/>
      <c r="E1449" s="1143" t="s">
        <v>10150</v>
      </c>
      <c r="F1449" s="857" t="s">
        <v>9672</v>
      </c>
      <c r="G1449" s="877" t="s">
        <v>10339</v>
      </c>
      <c r="H1449" s="963">
        <v>44855</v>
      </c>
      <c r="I1449" s="878" t="s">
        <v>11296</v>
      </c>
    </row>
    <row r="1450" spans="1:9" s="666" customFormat="1" ht="31.5" customHeight="1" x14ac:dyDescent="0.2">
      <c r="A1450" s="1485" t="s">
        <v>5780</v>
      </c>
      <c r="B1450" s="1486" t="s">
        <v>5781</v>
      </c>
      <c r="C1450" s="1486" t="s">
        <v>2468</v>
      </c>
      <c r="D1450" s="930" t="s">
        <v>56</v>
      </c>
      <c r="E1450" s="1590"/>
      <c r="F1450" s="857" t="s">
        <v>9672</v>
      </c>
      <c r="G1450" s="1065" t="s">
        <v>3157</v>
      </c>
      <c r="H1450" s="1422">
        <v>39218</v>
      </c>
      <c r="I1450" s="1066" t="s">
        <v>11296</v>
      </c>
    </row>
    <row r="1451" spans="1:9" s="666" customFormat="1" ht="31.5" customHeight="1" x14ac:dyDescent="0.2">
      <c r="A1451" s="720" t="s">
        <v>10961</v>
      </c>
      <c r="B1451" s="882" t="s">
        <v>10962</v>
      </c>
      <c r="C1451" s="1486" t="s">
        <v>44</v>
      </c>
      <c r="D1451" s="1165" t="s">
        <v>2277</v>
      </c>
      <c r="E1451" s="883"/>
      <c r="F1451" s="857" t="s">
        <v>9672</v>
      </c>
      <c r="G1451" s="884" t="s">
        <v>10963</v>
      </c>
      <c r="H1451" s="1099">
        <v>44970</v>
      </c>
      <c r="I1451" s="885" t="s">
        <v>11296</v>
      </c>
    </row>
    <row r="1452" spans="1:9" s="666" customFormat="1" ht="31.5" customHeight="1" thickBot="1" x14ac:dyDescent="0.25">
      <c r="A1452" s="1741" t="s">
        <v>4971</v>
      </c>
      <c r="B1452" s="1274" t="s">
        <v>4972</v>
      </c>
      <c r="C1452" s="1274" t="s">
        <v>44</v>
      </c>
      <c r="D1452" s="1275" t="s">
        <v>2277</v>
      </c>
      <c r="E1452" s="1742"/>
      <c r="F1452" s="1108" t="s">
        <v>9672</v>
      </c>
      <c r="G1452" s="891" t="s">
        <v>9094</v>
      </c>
      <c r="H1452" s="1441">
        <v>44384</v>
      </c>
      <c r="I1452" s="892" t="s">
        <v>11296</v>
      </c>
    </row>
    <row r="1453" spans="1:9" s="666" customFormat="1" ht="31.5" customHeight="1" x14ac:dyDescent="0.2">
      <c r="A1453" s="1537" t="s">
        <v>5099</v>
      </c>
      <c r="B1453" s="1538" t="s">
        <v>5100</v>
      </c>
      <c r="C1453" s="1538" t="s">
        <v>37</v>
      </c>
      <c r="D1453" s="1743" t="s">
        <v>9413</v>
      </c>
      <c r="E1453" s="1744"/>
      <c r="F1453" s="1582" t="s">
        <v>9369</v>
      </c>
      <c r="G1453" s="1540" t="s">
        <v>4083</v>
      </c>
      <c r="H1453" s="1541">
        <v>42656</v>
      </c>
      <c r="I1453" s="1955" t="s">
        <v>11296</v>
      </c>
    </row>
    <row r="1454" spans="1:9" s="666" customFormat="1" ht="31.5" customHeight="1" x14ac:dyDescent="0.2">
      <c r="A1454" s="1519" t="s">
        <v>5101</v>
      </c>
      <c r="B1454" s="1520" t="s">
        <v>5102</v>
      </c>
      <c r="C1454" s="1520" t="s">
        <v>9413</v>
      </c>
      <c r="D1454" s="1184" t="s">
        <v>9413</v>
      </c>
      <c r="E1454" s="1171" t="s">
        <v>4134</v>
      </c>
      <c r="F1454" s="1522" t="s">
        <v>9369</v>
      </c>
      <c r="G1454" s="1528" t="s">
        <v>4357</v>
      </c>
      <c r="H1454" s="1552">
        <v>43375</v>
      </c>
      <c r="I1454" s="1956" t="s">
        <v>11296</v>
      </c>
    </row>
    <row r="1455" spans="1:9" s="666" customFormat="1" ht="31.5" customHeight="1" thickBot="1" x14ac:dyDescent="0.25">
      <c r="A1455" s="1537" t="s">
        <v>10223</v>
      </c>
      <c r="B1455" s="1572" t="s">
        <v>10224</v>
      </c>
      <c r="C1455" s="1572"/>
      <c r="D1455" s="1745"/>
      <c r="E1455" s="1746" t="s">
        <v>10150</v>
      </c>
      <c r="F1455" s="1545" t="s">
        <v>9369</v>
      </c>
      <c r="G1455" s="1540" t="s">
        <v>10340</v>
      </c>
      <c r="H1455" s="1747">
        <v>44839</v>
      </c>
      <c r="I1455" s="1974" t="s">
        <v>11296</v>
      </c>
    </row>
    <row r="1456" spans="1:9" s="666" customFormat="1" ht="31.5" customHeight="1" thickTop="1" x14ac:dyDescent="0.2">
      <c r="A1456" s="700" t="s">
        <v>5103</v>
      </c>
      <c r="B1456" s="701" t="s">
        <v>5104</v>
      </c>
      <c r="C1456" s="701" t="s">
        <v>37</v>
      </c>
      <c r="D1456" s="1155" t="s">
        <v>9413</v>
      </c>
      <c r="E1456" s="1149"/>
      <c r="F1456" s="942" t="s">
        <v>9370</v>
      </c>
      <c r="G1456" s="844" t="s">
        <v>2825</v>
      </c>
      <c r="H1456" s="1384">
        <v>25167</v>
      </c>
      <c r="I1456" s="845" t="s">
        <v>11296</v>
      </c>
    </row>
    <row r="1457" spans="1:9" s="666" customFormat="1" ht="31.5" customHeight="1" x14ac:dyDescent="0.2">
      <c r="A1457" s="688" t="s">
        <v>9765</v>
      </c>
      <c r="B1457" s="846" t="s">
        <v>9766</v>
      </c>
      <c r="C1457" s="846"/>
      <c r="D1457" s="1156"/>
      <c r="E1457" s="1143" t="s">
        <v>4134</v>
      </c>
      <c r="F1457" s="857" t="s">
        <v>9370</v>
      </c>
      <c r="G1457" s="877" t="s">
        <v>9963</v>
      </c>
      <c r="H1457" s="963">
        <v>44760</v>
      </c>
      <c r="I1457" s="878" t="s">
        <v>11296</v>
      </c>
    </row>
    <row r="1458" spans="1:9" s="666" customFormat="1" ht="31.5" customHeight="1" thickBot="1" x14ac:dyDescent="0.25">
      <c r="A1458" s="1513" t="s">
        <v>9251</v>
      </c>
      <c r="B1458" s="1514" t="s">
        <v>9252</v>
      </c>
      <c r="C1458" s="1514"/>
      <c r="D1458" s="1748" t="s">
        <v>9413</v>
      </c>
      <c r="E1458" s="1654" t="s">
        <v>10150</v>
      </c>
      <c r="F1458" s="900" t="s">
        <v>9370</v>
      </c>
      <c r="G1458" s="1518" t="s">
        <v>10524</v>
      </c>
      <c r="H1458" s="783">
        <v>44907</v>
      </c>
      <c r="I1458" s="716" t="s">
        <v>11296</v>
      </c>
    </row>
    <row r="1459" spans="1:9" s="666" customFormat="1" ht="31.5" customHeight="1" thickTop="1" x14ac:dyDescent="0.2">
      <c r="A1459" s="1485" t="s">
        <v>5107</v>
      </c>
      <c r="B1459" s="1486" t="s">
        <v>5108</v>
      </c>
      <c r="C1459" s="1486" t="s">
        <v>37</v>
      </c>
      <c r="D1459" s="1165" t="s">
        <v>9413</v>
      </c>
      <c r="E1459" s="1158"/>
      <c r="F1459" s="1050" t="s">
        <v>9371</v>
      </c>
      <c r="G1459" s="906" t="s">
        <v>2825</v>
      </c>
      <c r="H1459" s="1058">
        <v>30587</v>
      </c>
      <c r="I1459" s="907" t="s">
        <v>11296</v>
      </c>
    </row>
    <row r="1460" spans="1:9" s="666" customFormat="1" ht="31.5" customHeight="1" x14ac:dyDescent="0.2">
      <c r="A1460" s="1578" t="s">
        <v>9767</v>
      </c>
      <c r="B1460" s="1201" t="s">
        <v>9768</v>
      </c>
      <c r="C1460" s="1201"/>
      <c r="D1460" s="1206"/>
      <c r="E1460" s="1193" t="s">
        <v>4134</v>
      </c>
      <c r="F1460" s="1050" t="s">
        <v>9371</v>
      </c>
      <c r="G1460" s="884" t="s">
        <v>9964</v>
      </c>
      <c r="H1460" s="1099" t="s">
        <v>9965</v>
      </c>
      <c r="I1460" s="885" t="s">
        <v>11296</v>
      </c>
    </row>
    <row r="1461" spans="1:9" s="666" customFormat="1" ht="31.5" customHeight="1" thickBot="1" x14ac:dyDescent="0.25">
      <c r="A1461" s="1537" t="s">
        <v>10442</v>
      </c>
      <c r="B1461" s="1538" t="s">
        <v>10443</v>
      </c>
      <c r="C1461" s="1538"/>
      <c r="D1461" s="1749"/>
      <c r="E1461" s="1539" t="s">
        <v>10150</v>
      </c>
      <c r="F1461" s="1050" t="s">
        <v>9371</v>
      </c>
      <c r="G1461" s="925" t="s">
        <v>10525</v>
      </c>
      <c r="H1461" s="1016">
        <v>44875</v>
      </c>
      <c r="I1461" s="926" t="s">
        <v>11296</v>
      </c>
    </row>
    <row r="1462" spans="1:9" s="666" customFormat="1" ht="31.5" customHeight="1" thickTop="1" x14ac:dyDescent="0.2">
      <c r="A1462" s="1623" t="s">
        <v>5109</v>
      </c>
      <c r="B1462" s="1624" t="s">
        <v>5110</v>
      </c>
      <c r="C1462" s="1624" t="s">
        <v>37</v>
      </c>
      <c r="D1462" s="1276" t="s">
        <v>9413</v>
      </c>
      <c r="E1462" s="1277"/>
      <c r="F1462" s="1041" t="s">
        <v>9372</v>
      </c>
      <c r="G1462" s="932" t="s">
        <v>2825</v>
      </c>
      <c r="H1462" s="1442">
        <v>33842</v>
      </c>
      <c r="I1462" s="933" t="s">
        <v>11296</v>
      </c>
    </row>
    <row r="1463" spans="1:9" s="666" customFormat="1" ht="31.5" customHeight="1" x14ac:dyDescent="0.2">
      <c r="A1463" s="1519" t="s">
        <v>5111</v>
      </c>
      <c r="B1463" s="1170" t="s">
        <v>5112</v>
      </c>
      <c r="C1463" s="1170" t="s">
        <v>9413</v>
      </c>
      <c r="D1463" s="1208" t="s">
        <v>9413</v>
      </c>
      <c r="E1463" s="1265" t="s">
        <v>4134</v>
      </c>
      <c r="F1463" s="858" t="s">
        <v>9372</v>
      </c>
      <c r="G1463" s="912" t="s">
        <v>4660</v>
      </c>
      <c r="H1463" s="1082">
        <v>44208</v>
      </c>
      <c r="I1463" s="913" t="s">
        <v>11296</v>
      </c>
    </row>
    <row r="1464" spans="1:9" s="666" customFormat="1" ht="31.5" customHeight="1" thickBot="1" x14ac:dyDescent="0.25">
      <c r="A1464" s="1537" t="s">
        <v>5105</v>
      </c>
      <c r="B1464" s="1145" t="s">
        <v>5106</v>
      </c>
      <c r="C1464" s="1145"/>
      <c r="D1464" s="1215"/>
      <c r="E1464" s="1197" t="s">
        <v>10150</v>
      </c>
      <c r="F1464" s="1009" t="s">
        <v>9372</v>
      </c>
      <c r="G1464" s="925" t="s">
        <v>10341</v>
      </c>
      <c r="H1464" s="1016">
        <v>44861</v>
      </c>
      <c r="I1464" s="926" t="s">
        <v>11296</v>
      </c>
    </row>
    <row r="1465" spans="1:9" s="666" customFormat="1" ht="31.5" customHeight="1" thickTop="1" x14ac:dyDescent="0.2">
      <c r="A1465" s="1501" t="s">
        <v>5113</v>
      </c>
      <c r="B1465" s="1571" t="s">
        <v>5114</v>
      </c>
      <c r="C1465" s="1571" t="s">
        <v>44</v>
      </c>
      <c r="D1465" s="1160" t="s">
        <v>2277</v>
      </c>
      <c r="E1465" s="1252" t="s">
        <v>10139</v>
      </c>
      <c r="F1465" s="1104" t="s">
        <v>99</v>
      </c>
      <c r="G1465" s="1056" t="s">
        <v>2906</v>
      </c>
      <c r="H1465" s="1420">
        <v>39310</v>
      </c>
      <c r="I1465" s="1057" t="s">
        <v>11296</v>
      </c>
    </row>
    <row r="1466" spans="1:9" s="666" customFormat="1" ht="31.5" customHeight="1" x14ac:dyDescent="0.2">
      <c r="A1466" s="1481" t="s">
        <v>5115</v>
      </c>
      <c r="B1466" s="1482" t="s">
        <v>5116</v>
      </c>
      <c r="C1466" s="1482" t="s">
        <v>44</v>
      </c>
      <c r="D1466" s="1162" t="s">
        <v>2277</v>
      </c>
      <c r="E1466" s="1191" t="s">
        <v>4134</v>
      </c>
      <c r="F1466" s="1086" t="s">
        <v>99</v>
      </c>
      <c r="G1466" s="950" t="s">
        <v>2907</v>
      </c>
      <c r="H1466" s="1391">
        <v>39213</v>
      </c>
      <c r="I1466" s="951" t="s">
        <v>11296</v>
      </c>
    </row>
    <row r="1467" spans="1:9" s="666" customFormat="1" ht="31.5" customHeight="1" x14ac:dyDescent="0.2">
      <c r="A1467" s="1481" t="s">
        <v>11122</v>
      </c>
      <c r="B1467" s="1138" t="s">
        <v>11123</v>
      </c>
      <c r="C1467" s="1138"/>
      <c r="D1467" s="1147"/>
      <c r="E1467" s="1143" t="s">
        <v>10150</v>
      </c>
      <c r="F1467" s="1086" t="s">
        <v>99</v>
      </c>
      <c r="G1467" s="950" t="s">
        <v>11158</v>
      </c>
      <c r="H1467" s="1391">
        <v>45050</v>
      </c>
      <c r="I1467" s="951" t="s">
        <v>11296</v>
      </c>
    </row>
    <row r="1468" spans="1:9" s="666" customFormat="1" ht="31.5" customHeight="1" x14ac:dyDescent="0.2">
      <c r="A1468" s="1481" t="s">
        <v>5119</v>
      </c>
      <c r="B1468" s="1482" t="s">
        <v>5120</v>
      </c>
      <c r="C1468" s="1482" t="s">
        <v>44</v>
      </c>
      <c r="D1468" s="1156" t="s">
        <v>2277</v>
      </c>
      <c r="E1468" s="1487" t="s">
        <v>10142</v>
      </c>
      <c r="F1468" s="857" t="s">
        <v>99</v>
      </c>
      <c r="G1468" s="877" t="s">
        <v>4365</v>
      </c>
      <c r="H1468" s="963">
        <v>43581</v>
      </c>
      <c r="I1468" s="878" t="s">
        <v>11296</v>
      </c>
    </row>
    <row r="1469" spans="1:9" s="666" customFormat="1" ht="31.5" customHeight="1" x14ac:dyDescent="0.2">
      <c r="A1469" s="694" t="s">
        <v>9486</v>
      </c>
      <c r="B1469" s="695" t="s">
        <v>10856</v>
      </c>
      <c r="C1469" s="1750" t="s">
        <v>44</v>
      </c>
      <c r="D1469" s="1232" t="s">
        <v>2277</v>
      </c>
      <c r="E1469" s="1146"/>
      <c r="F1469" s="1009" t="s">
        <v>99</v>
      </c>
      <c r="G1469" s="974" t="s">
        <v>9606</v>
      </c>
      <c r="H1469" s="1081">
        <v>44669</v>
      </c>
      <c r="I1469" s="962" t="s">
        <v>11296</v>
      </c>
    </row>
    <row r="1470" spans="1:9" s="666" customFormat="1" ht="31.5" customHeight="1" thickBot="1" x14ac:dyDescent="0.25">
      <c r="A1470" s="1751" t="s">
        <v>5143</v>
      </c>
      <c r="B1470" s="1752" t="s">
        <v>5144</v>
      </c>
      <c r="C1470" s="1752" t="s">
        <v>44</v>
      </c>
      <c r="D1470" s="1753" t="s">
        <v>2277</v>
      </c>
      <c r="E1470" s="1754"/>
      <c r="F1470" s="1443" t="s">
        <v>99</v>
      </c>
      <c r="G1470" s="1755" t="s">
        <v>2921</v>
      </c>
      <c r="H1470" s="1444">
        <v>35521</v>
      </c>
      <c r="I1470" s="1445" t="s">
        <v>11296</v>
      </c>
    </row>
    <row r="1471" spans="1:9" s="666" customFormat="1" ht="31.5" customHeight="1" x14ac:dyDescent="0.2">
      <c r="A1471" s="1485" t="s">
        <v>5913</v>
      </c>
      <c r="B1471" s="1486" t="s">
        <v>5914</v>
      </c>
      <c r="C1471" s="1486" t="s">
        <v>44</v>
      </c>
      <c r="D1471" s="1165" t="s">
        <v>2277</v>
      </c>
      <c r="E1471" s="1158" t="s">
        <v>10139</v>
      </c>
      <c r="F1471" s="1103" t="s">
        <v>102</v>
      </c>
      <c r="G1471" s="906" t="s">
        <v>2908</v>
      </c>
      <c r="H1471" s="1058">
        <v>39223</v>
      </c>
      <c r="I1471" s="907" t="s">
        <v>11296</v>
      </c>
    </row>
    <row r="1472" spans="1:9" s="666" customFormat="1" ht="31.5" customHeight="1" x14ac:dyDescent="0.2">
      <c r="A1472" s="1481" t="s">
        <v>5915</v>
      </c>
      <c r="B1472" s="1482" t="s">
        <v>5916</v>
      </c>
      <c r="C1472" s="1482" t="s">
        <v>9413</v>
      </c>
      <c r="D1472" s="1162" t="s">
        <v>9413</v>
      </c>
      <c r="E1472" s="1191" t="s">
        <v>4134</v>
      </c>
      <c r="F1472" s="1086" t="s">
        <v>102</v>
      </c>
      <c r="G1472" s="950" t="s">
        <v>10342</v>
      </c>
      <c r="H1472" s="1391">
        <v>44861</v>
      </c>
      <c r="I1472" s="951" t="s">
        <v>11296</v>
      </c>
    </row>
    <row r="1473" spans="1:9" s="666" customFormat="1" ht="31.5" customHeight="1" x14ac:dyDescent="0.2">
      <c r="A1473" s="1485" t="s">
        <v>10225</v>
      </c>
      <c r="B1473" s="1486" t="s">
        <v>10226</v>
      </c>
      <c r="C1473" s="1486"/>
      <c r="D1473" s="1484"/>
      <c r="E1473" s="1487" t="s">
        <v>10150</v>
      </c>
      <c r="F1473" s="1086" t="s">
        <v>102</v>
      </c>
      <c r="G1473" s="1065" t="s">
        <v>10343</v>
      </c>
      <c r="H1473" s="1422">
        <v>44861</v>
      </c>
      <c r="I1473" s="1066" t="s">
        <v>11296</v>
      </c>
    </row>
    <row r="1474" spans="1:9" s="666" customFormat="1" ht="31.5" customHeight="1" x14ac:dyDescent="0.2">
      <c r="A1474" s="1485" t="s">
        <v>5125</v>
      </c>
      <c r="B1474" s="1505" t="s">
        <v>5126</v>
      </c>
      <c r="C1474" s="1505" t="s">
        <v>44</v>
      </c>
      <c r="D1474" s="1165" t="s">
        <v>2277</v>
      </c>
      <c r="E1474" s="1141" t="s">
        <v>10142</v>
      </c>
      <c r="F1474" s="1103" t="s">
        <v>102</v>
      </c>
      <c r="G1474" s="867" t="s">
        <v>3621</v>
      </c>
      <c r="H1474" s="1385">
        <v>42171</v>
      </c>
      <c r="I1474" s="868" t="s">
        <v>11296</v>
      </c>
    </row>
    <row r="1475" spans="1:9" s="666" customFormat="1" ht="31.5" customHeight="1" x14ac:dyDescent="0.2">
      <c r="A1475" s="1485" t="s">
        <v>5921</v>
      </c>
      <c r="B1475" s="1201" t="s">
        <v>5922</v>
      </c>
      <c r="C1475" s="1142" t="s">
        <v>44</v>
      </c>
      <c r="D1475" s="1156" t="s">
        <v>2277</v>
      </c>
      <c r="E1475" s="1143"/>
      <c r="F1475" s="1086" t="s">
        <v>102</v>
      </c>
      <c r="G1475" s="1065" t="s">
        <v>4582</v>
      </c>
      <c r="H1475" s="1422">
        <v>44075</v>
      </c>
      <c r="I1475" s="1066" t="s">
        <v>11296</v>
      </c>
    </row>
    <row r="1476" spans="1:9" s="666" customFormat="1" ht="31.5" customHeight="1" x14ac:dyDescent="0.2">
      <c r="A1476" s="706" t="s">
        <v>10744</v>
      </c>
      <c r="B1476" s="909" t="s">
        <v>10441</v>
      </c>
      <c r="C1476" s="909" t="s">
        <v>44</v>
      </c>
      <c r="D1476" s="910" t="s">
        <v>2277</v>
      </c>
      <c r="E1476" s="911"/>
      <c r="F1476" s="858" t="s">
        <v>102</v>
      </c>
      <c r="G1476" s="912" t="s">
        <v>10523</v>
      </c>
      <c r="H1476" s="1082">
        <v>44873</v>
      </c>
      <c r="I1476" s="913" t="s">
        <v>11296</v>
      </c>
    </row>
    <row r="1477" spans="1:9" s="666" customFormat="1" ht="31.5" customHeight="1" x14ac:dyDescent="0.2">
      <c r="A1477" s="1481" t="s">
        <v>5129</v>
      </c>
      <c r="B1477" s="1510" t="s">
        <v>5130</v>
      </c>
      <c r="C1477" s="1510" t="s">
        <v>44</v>
      </c>
      <c r="D1477" s="1756" t="s">
        <v>2277</v>
      </c>
      <c r="E1477" s="1756"/>
      <c r="F1477" s="1512" t="s">
        <v>102</v>
      </c>
      <c r="G1477" s="1488" t="s">
        <v>4562</v>
      </c>
      <c r="H1477" s="1489">
        <v>44075</v>
      </c>
      <c r="I1477" s="1949" t="s">
        <v>11296</v>
      </c>
    </row>
    <row r="1478" spans="1:9" s="666" customFormat="1" ht="31.5" customHeight="1" x14ac:dyDescent="0.2">
      <c r="A1478" s="1481" t="s">
        <v>5135</v>
      </c>
      <c r="B1478" s="1482" t="s">
        <v>5136</v>
      </c>
      <c r="C1478" s="1482" t="s">
        <v>2490</v>
      </c>
      <c r="D1478" s="835" t="s">
        <v>11386</v>
      </c>
      <c r="E1478" s="1483"/>
      <c r="F1478" s="857" t="s">
        <v>102</v>
      </c>
      <c r="G1478" s="1488" t="s">
        <v>9966</v>
      </c>
      <c r="H1478" s="1489">
        <v>35856</v>
      </c>
      <c r="I1478" s="1949" t="s">
        <v>11296</v>
      </c>
    </row>
    <row r="1479" spans="1:9" s="666" customFormat="1" ht="31.5" customHeight="1" thickBot="1" x14ac:dyDescent="0.25">
      <c r="A1479" s="1481" t="s">
        <v>5137</v>
      </c>
      <c r="B1479" s="1482" t="s">
        <v>5138</v>
      </c>
      <c r="C1479" s="1482" t="s">
        <v>44</v>
      </c>
      <c r="D1479" s="1269" t="s">
        <v>2277</v>
      </c>
      <c r="E1479" s="1270"/>
      <c r="F1479" s="857" t="s">
        <v>102</v>
      </c>
      <c r="G1479" s="950" t="s">
        <v>3035</v>
      </c>
      <c r="H1479" s="1391">
        <v>38807</v>
      </c>
      <c r="I1479" s="951" t="s">
        <v>11296</v>
      </c>
    </row>
    <row r="1480" spans="1:9" s="666" customFormat="1" ht="31.5" customHeight="1" thickTop="1" x14ac:dyDescent="0.2">
      <c r="A1480" s="1501" t="s">
        <v>5139</v>
      </c>
      <c r="B1480" s="1571" t="s">
        <v>5140</v>
      </c>
      <c r="C1480" s="1571" t="s">
        <v>44</v>
      </c>
      <c r="D1480" s="1160" t="s">
        <v>2277</v>
      </c>
      <c r="E1480" s="1252" t="s">
        <v>10139</v>
      </c>
      <c r="F1480" s="1104" t="s">
        <v>104</v>
      </c>
      <c r="G1480" s="844" t="s">
        <v>2918</v>
      </c>
      <c r="H1480" s="1384">
        <v>39433</v>
      </c>
      <c r="I1480" s="845" t="s">
        <v>11296</v>
      </c>
    </row>
    <row r="1481" spans="1:9" s="666" customFormat="1" ht="31.5" customHeight="1" x14ac:dyDescent="0.2">
      <c r="A1481" s="1481" t="s">
        <v>5141</v>
      </c>
      <c r="B1481" s="1482" t="s">
        <v>5142</v>
      </c>
      <c r="C1481" s="1482" t="s">
        <v>44</v>
      </c>
      <c r="D1481" s="1156" t="s">
        <v>2277</v>
      </c>
      <c r="E1481" s="1141" t="s">
        <v>4134</v>
      </c>
      <c r="F1481" s="857" t="s">
        <v>104</v>
      </c>
      <c r="G1481" s="877" t="s">
        <v>3622</v>
      </c>
      <c r="H1481" s="963">
        <v>42171</v>
      </c>
      <c r="I1481" s="878" t="s">
        <v>11296</v>
      </c>
    </row>
    <row r="1482" spans="1:9" s="666" customFormat="1" ht="31.5" customHeight="1" x14ac:dyDescent="0.2">
      <c r="A1482" s="1481" t="s">
        <v>10227</v>
      </c>
      <c r="B1482" s="1138" t="s">
        <v>10228</v>
      </c>
      <c r="C1482" s="1138"/>
      <c r="D1482" s="1156"/>
      <c r="E1482" s="1143" t="s">
        <v>10150</v>
      </c>
      <c r="F1482" s="857" t="s">
        <v>104</v>
      </c>
      <c r="G1482" s="877" t="s">
        <v>10344</v>
      </c>
      <c r="H1482" s="963">
        <v>44853</v>
      </c>
      <c r="I1482" s="878" t="s">
        <v>11296</v>
      </c>
    </row>
    <row r="1483" spans="1:9" s="666" customFormat="1" ht="31.5" customHeight="1" x14ac:dyDescent="0.2">
      <c r="A1483" s="688" t="s">
        <v>8898</v>
      </c>
      <c r="B1483" s="655" t="s">
        <v>8899</v>
      </c>
      <c r="C1483" s="655" t="s">
        <v>44</v>
      </c>
      <c r="D1483" s="784" t="s">
        <v>2278</v>
      </c>
      <c r="E1483" s="861" t="s">
        <v>10142</v>
      </c>
      <c r="F1483" s="857" t="s">
        <v>104</v>
      </c>
      <c r="G1483" s="877" t="s">
        <v>3516</v>
      </c>
      <c r="H1483" s="963">
        <v>41667</v>
      </c>
      <c r="I1483" s="878" t="s">
        <v>11296</v>
      </c>
    </row>
    <row r="1484" spans="1:9" s="666" customFormat="1" ht="31.5" customHeight="1" x14ac:dyDescent="0.2">
      <c r="A1484" s="1481" t="s">
        <v>5145</v>
      </c>
      <c r="B1484" s="1482" t="s">
        <v>5146</v>
      </c>
      <c r="C1484" s="1482" t="s">
        <v>2490</v>
      </c>
      <c r="D1484" s="835" t="s">
        <v>11386</v>
      </c>
      <c r="E1484" s="1191"/>
      <c r="F1484" s="857" t="s">
        <v>104</v>
      </c>
      <c r="G1484" s="950" t="s">
        <v>2950</v>
      </c>
      <c r="H1484" s="1391">
        <v>39237</v>
      </c>
      <c r="I1484" s="951" t="s">
        <v>11296</v>
      </c>
    </row>
    <row r="1485" spans="1:9" s="666" customFormat="1" ht="31.5" customHeight="1" x14ac:dyDescent="0.2">
      <c r="A1485" s="1481" t="s">
        <v>5147</v>
      </c>
      <c r="B1485" s="1482" t="s">
        <v>5148</v>
      </c>
      <c r="C1485" s="1482" t="s">
        <v>2490</v>
      </c>
      <c r="D1485" s="834" t="s">
        <v>11386</v>
      </c>
      <c r="E1485" s="1141"/>
      <c r="F1485" s="857" t="s">
        <v>104</v>
      </c>
      <c r="G1485" s="877" t="s">
        <v>2920</v>
      </c>
      <c r="H1485" s="963">
        <v>35860</v>
      </c>
      <c r="I1485" s="878" t="s">
        <v>11296</v>
      </c>
    </row>
    <row r="1486" spans="1:9" s="666" customFormat="1" ht="31.5" customHeight="1" x14ac:dyDescent="0.2">
      <c r="A1486" s="1485" t="s">
        <v>5149</v>
      </c>
      <c r="B1486" s="1486" t="s">
        <v>5150</v>
      </c>
      <c r="C1486" s="1486" t="s">
        <v>2468</v>
      </c>
      <c r="D1486" s="1203" t="s">
        <v>2203</v>
      </c>
      <c r="E1486" s="1204"/>
      <c r="F1486" s="1103" t="s">
        <v>104</v>
      </c>
      <c r="G1486" s="1065" t="s">
        <v>2917</v>
      </c>
      <c r="H1486" s="1422">
        <v>39283</v>
      </c>
      <c r="I1486" s="1066" t="s">
        <v>11296</v>
      </c>
    </row>
    <row r="1487" spans="1:9" s="666" customFormat="1" ht="31.5" customHeight="1" thickBot="1" x14ac:dyDescent="0.25">
      <c r="A1487" s="1513" t="s">
        <v>5151</v>
      </c>
      <c r="B1487" s="1523" t="s">
        <v>5152</v>
      </c>
      <c r="C1487" s="1523" t="s">
        <v>44</v>
      </c>
      <c r="D1487" s="1234" t="s">
        <v>2277</v>
      </c>
      <c r="E1487" s="1263"/>
      <c r="F1487" s="900" t="s">
        <v>104</v>
      </c>
      <c r="G1487" s="869" t="s">
        <v>2875</v>
      </c>
      <c r="H1487" s="1109">
        <v>42073</v>
      </c>
      <c r="I1487" s="870" t="s">
        <v>11296</v>
      </c>
    </row>
    <row r="1488" spans="1:9" s="666" customFormat="1" ht="31.5" customHeight="1" thickTop="1" x14ac:dyDescent="0.2">
      <c r="A1488" s="1501" t="s">
        <v>5153</v>
      </c>
      <c r="B1488" s="1571" t="s">
        <v>5154</v>
      </c>
      <c r="C1488" s="1571" t="s">
        <v>44</v>
      </c>
      <c r="D1488" s="1155" t="s">
        <v>2277</v>
      </c>
      <c r="E1488" s="1149" t="s">
        <v>10139</v>
      </c>
      <c r="F1488" s="942" t="s">
        <v>110</v>
      </c>
      <c r="G1488" s="1056" t="s">
        <v>2925</v>
      </c>
      <c r="H1488" s="1420">
        <v>39181</v>
      </c>
      <c r="I1488" s="1057" t="s">
        <v>11296</v>
      </c>
    </row>
    <row r="1489" spans="1:9" s="666" customFormat="1" ht="31.5" customHeight="1" x14ac:dyDescent="0.2">
      <c r="A1489" s="1481" t="s">
        <v>5155</v>
      </c>
      <c r="B1489" s="1482" t="s">
        <v>5156</v>
      </c>
      <c r="C1489" s="1482" t="s">
        <v>2490</v>
      </c>
      <c r="D1489" s="835" t="s">
        <v>11386</v>
      </c>
      <c r="E1489" s="1141" t="s">
        <v>4134</v>
      </c>
      <c r="F1489" s="1086" t="s">
        <v>110</v>
      </c>
      <c r="G1489" s="950" t="s">
        <v>2923</v>
      </c>
      <c r="H1489" s="1391">
        <v>39237</v>
      </c>
      <c r="I1489" s="951" t="s">
        <v>11296</v>
      </c>
    </row>
    <row r="1490" spans="1:9" s="666" customFormat="1" ht="31.5" customHeight="1" x14ac:dyDescent="0.2">
      <c r="A1490" s="1481" t="s">
        <v>10444</v>
      </c>
      <c r="B1490" s="1482" t="s">
        <v>10229</v>
      </c>
      <c r="C1490" s="1482"/>
      <c r="D1490" s="1484"/>
      <c r="E1490" s="1487" t="s">
        <v>10150</v>
      </c>
      <c r="F1490" s="1086" t="s">
        <v>110</v>
      </c>
      <c r="G1490" s="950" t="s">
        <v>10345</v>
      </c>
      <c r="H1490" s="1391">
        <v>44869</v>
      </c>
      <c r="I1490" s="951" t="s">
        <v>11296</v>
      </c>
    </row>
    <row r="1491" spans="1:9" s="666" customFormat="1" ht="31.5" customHeight="1" x14ac:dyDescent="0.2">
      <c r="A1491" s="1481" t="s">
        <v>5164</v>
      </c>
      <c r="B1491" s="1138" t="s">
        <v>5165</v>
      </c>
      <c r="C1491" s="1138" t="s">
        <v>44</v>
      </c>
      <c r="D1491" s="834" t="s">
        <v>2277</v>
      </c>
      <c r="E1491" s="861"/>
      <c r="F1491" s="857" t="s">
        <v>110</v>
      </c>
      <c r="G1491" s="906" t="s">
        <v>4756</v>
      </c>
      <c r="H1491" s="1058">
        <v>44291</v>
      </c>
      <c r="I1491" s="907" t="s">
        <v>11296</v>
      </c>
    </row>
    <row r="1492" spans="1:9" s="666" customFormat="1" ht="31.5" customHeight="1" x14ac:dyDescent="0.2">
      <c r="A1492" s="1481" t="s">
        <v>5158</v>
      </c>
      <c r="B1492" s="1482" t="s">
        <v>5159</v>
      </c>
      <c r="C1492" s="1482" t="s">
        <v>2468</v>
      </c>
      <c r="D1492" s="1156" t="s">
        <v>2203</v>
      </c>
      <c r="E1492" s="1141"/>
      <c r="F1492" s="857" t="s">
        <v>110</v>
      </c>
      <c r="G1492" s="877" t="s">
        <v>2927</v>
      </c>
      <c r="H1492" s="963">
        <v>39433</v>
      </c>
      <c r="I1492" s="878" t="s">
        <v>11296</v>
      </c>
    </row>
    <row r="1493" spans="1:9" s="666" customFormat="1" ht="31.5" customHeight="1" x14ac:dyDescent="0.2">
      <c r="A1493" s="1481" t="s">
        <v>5162</v>
      </c>
      <c r="B1493" s="1510" t="s">
        <v>5163</v>
      </c>
      <c r="C1493" s="1510" t="s">
        <v>44</v>
      </c>
      <c r="D1493" s="1608" t="s">
        <v>2277</v>
      </c>
      <c r="E1493" s="1600"/>
      <c r="F1493" s="1512" t="s">
        <v>110</v>
      </c>
      <c r="G1493" s="906" t="s">
        <v>4613</v>
      </c>
      <c r="H1493" s="1058">
        <v>44092</v>
      </c>
      <c r="I1493" s="907" t="s">
        <v>11296</v>
      </c>
    </row>
    <row r="1494" spans="1:9" s="666" customFormat="1" ht="31.5" customHeight="1" thickBot="1" x14ac:dyDescent="0.25">
      <c r="A1494" s="1496" t="s">
        <v>5166</v>
      </c>
      <c r="B1494" s="1497" t="s">
        <v>5167</v>
      </c>
      <c r="C1494" s="1497" t="s">
        <v>44</v>
      </c>
      <c r="D1494" s="835" t="s">
        <v>2277</v>
      </c>
      <c r="E1494" s="953"/>
      <c r="F1494" s="1009" t="s">
        <v>110</v>
      </c>
      <c r="G1494" s="1499" t="s">
        <v>3274</v>
      </c>
      <c r="H1494" s="1500">
        <v>35521</v>
      </c>
      <c r="I1494" s="1951" t="s">
        <v>11296</v>
      </c>
    </row>
    <row r="1495" spans="1:9" s="666" customFormat="1" ht="31.5" customHeight="1" thickTop="1" x14ac:dyDescent="0.2">
      <c r="A1495" s="700" t="s">
        <v>6548</v>
      </c>
      <c r="B1495" s="766" t="s">
        <v>6549</v>
      </c>
      <c r="C1495" s="766" t="s">
        <v>2490</v>
      </c>
      <c r="D1495" s="782" t="s">
        <v>2356</v>
      </c>
      <c r="E1495" s="703" t="s">
        <v>10147</v>
      </c>
      <c r="F1495" s="842" t="s">
        <v>117</v>
      </c>
      <c r="G1495" s="1022" t="s">
        <v>3498</v>
      </c>
      <c r="H1495" s="1392">
        <v>30914</v>
      </c>
      <c r="I1495" s="1023" t="s">
        <v>11296</v>
      </c>
    </row>
    <row r="1496" spans="1:9" s="666" customFormat="1" ht="31.5" customHeight="1" x14ac:dyDescent="0.2">
      <c r="A1496" s="688" t="s">
        <v>6550</v>
      </c>
      <c r="B1496" s="921" t="s">
        <v>6551</v>
      </c>
      <c r="C1496" s="921" t="s">
        <v>9413</v>
      </c>
      <c r="D1496" s="834" t="s">
        <v>9413</v>
      </c>
      <c r="E1496" s="1487" t="s">
        <v>4134</v>
      </c>
      <c r="F1496" s="846" t="s">
        <v>117</v>
      </c>
      <c r="G1496" s="1488" t="s">
        <v>11261</v>
      </c>
      <c r="H1496" s="1489">
        <v>45099</v>
      </c>
      <c r="I1496" s="1949" t="s">
        <v>11296</v>
      </c>
    </row>
    <row r="1497" spans="1:9" s="666" customFormat="1" ht="31.5" customHeight="1" x14ac:dyDescent="0.2">
      <c r="A1497" s="1481" t="s">
        <v>10477</v>
      </c>
      <c r="B1497" s="1482" t="s">
        <v>10285</v>
      </c>
      <c r="C1497" s="1482"/>
      <c r="D1497" s="1484"/>
      <c r="E1497" s="1487" t="s">
        <v>10150</v>
      </c>
      <c r="F1497" s="846" t="s">
        <v>117</v>
      </c>
      <c r="G1497" s="877" t="s">
        <v>11359</v>
      </c>
      <c r="H1497" s="663">
        <v>45124</v>
      </c>
      <c r="I1497" s="878" t="s">
        <v>11296</v>
      </c>
    </row>
    <row r="1498" spans="1:9" s="666" customFormat="1" ht="31.5" customHeight="1" x14ac:dyDescent="0.2">
      <c r="A1498" s="688" t="s">
        <v>6558</v>
      </c>
      <c r="B1498" s="655" t="s">
        <v>6559</v>
      </c>
      <c r="C1498" s="655" t="s">
        <v>2490</v>
      </c>
      <c r="D1498" s="658" t="s">
        <v>2356</v>
      </c>
      <c r="E1498" s="656" t="s">
        <v>10142</v>
      </c>
      <c r="F1498" s="846" t="s">
        <v>117</v>
      </c>
      <c r="G1498" s="877" t="s">
        <v>4287</v>
      </c>
      <c r="H1498" s="963">
        <v>43040</v>
      </c>
      <c r="I1498" s="878" t="s">
        <v>11296</v>
      </c>
    </row>
    <row r="1499" spans="1:9" s="666" customFormat="1" ht="31.5" customHeight="1" x14ac:dyDescent="0.2">
      <c r="A1499" s="1481" t="s">
        <v>5178</v>
      </c>
      <c r="B1499" s="1482" t="s">
        <v>5179</v>
      </c>
      <c r="C1499" s="1482" t="s">
        <v>2468</v>
      </c>
      <c r="D1499" s="1530" t="s">
        <v>56</v>
      </c>
      <c r="E1499" s="1530"/>
      <c r="F1499" s="846" t="s">
        <v>117</v>
      </c>
      <c r="G1499" s="1488" t="s">
        <v>3400</v>
      </c>
      <c r="H1499" s="1489">
        <v>39237</v>
      </c>
      <c r="I1499" s="1949" t="s">
        <v>11296</v>
      </c>
    </row>
    <row r="1500" spans="1:9" s="666" customFormat="1" ht="31.5" customHeight="1" thickBot="1" x14ac:dyDescent="0.25">
      <c r="A1500" s="1657" t="s">
        <v>5176</v>
      </c>
      <c r="B1500" s="1757" t="s">
        <v>5177</v>
      </c>
      <c r="C1500" s="1757" t="s">
        <v>2468</v>
      </c>
      <c r="D1500" s="1758" t="s">
        <v>2203</v>
      </c>
      <c r="E1500" s="1758" t="s">
        <v>2807</v>
      </c>
      <c r="F1500" s="895" t="s">
        <v>117</v>
      </c>
      <c r="G1500" s="1759" t="s">
        <v>3982</v>
      </c>
      <c r="H1500" s="1446">
        <v>39433</v>
      </c>
      <c r="I1500" s="1447" t="s">
        <v>11296</v>
      </c>
    </row>
    <row r="1501" spans="1:9" s="666" customFormat="1" ht="31.5" customHeight="1" thickTop="1" x14ac:dyDescent="0.2">
      <c r="A1501" s="1485" t="s">
        <v>5182</v>
      </c>
      <c r="B1501" s="1486" t="s">
        <v>5183</v>
      </c>
      <c r="C1501" s="1486" t="s">
        <v>44</v>
      </c>
      <c r="D1501" s="1203" t="s">
        <v>2277</v>
      </c>
      <c r="E1501" s="1204" t="s">
        <v>10139</v>
      </c>
      <c r="F1501" s="1103" t="s">
        <v>120</v>
      </c>
      <c r="G1501" s="1065" t="s">
        <v>2933</v>
      </c>
      <c r="H1501" s="1422">
        <v>31313</v>
      </c>
      <c r="I1501" s="1066" t="s">
        <v>11296</v>
      </c>
    </row>
    <row r="1502" spans="1:9" s="666" customFormat="1" ht="31.5" customHeight="1" x14ac:dyDescent="0.2">
      <c r="A1502" s="1481" t="s">
        <v>5184</v>
      </c>
      <c r="B1502" s="1482" t="s">
        <v>5185</v>
      </c>
      <c r="C1502" s="1482" t="s">
        <v>9413</v>
      </c>
      <c r="D1502" s="1162" t="s">
        <v>9413</v>
      </c>
      <c r="E1502" s="1191" t="s">
        <v>4134</v>
      </c>
      <c r="F1502" s="857" t="s">
        <v>120</v>
      </c>
      <c r="G1502" s="950" t="s">
        <v>4124</v>
      </c>
      <c r="H1502" s="1391">
        <v>42835</v>
      </c>
      <c r="I1502" s="951" t="s">
        <v>11296</v>
      </c>
    </row>
    <row r="1503" spans="1:9" s="666" customFormat="1" ht="31.5" customHeight="1" x14ac:dyDescent="0.2">
      <c r="A1503" s="1481" t="s">
        <v>10745</v>
      </c>
      <c r="B1503" s="1482" t="s">
        <v>10445</v>
      </c>
      <c r="C1503" s="1482"/>
      <c r="D1503" s="1484"/>
      <c r="E1503" s="1487" t="s">
        <v>10150</v>
      </c>
      <c r="F1503" s="857" t="s">
        <v>120</v>
      </c>
      <c r="G1503" s="950" t="s">
        <v>10526</v>
      </c>
      <c r="H1503" s="1391">
        <v>44889</v>
      </c>
      <c r="I1503" s="951" t="s">
        <v>11296</v>
      </c>
    </row>
    <row r="1504" spans="1:9" s="666" customFormat="1" ht="31.5" customHeight="1" x14ac:dyDescent="0.2">
      <c r="A1504" s="688" t="s">
        <v>6955</v>
      </c>
      <c r="B1504" s="655" t="s">
        <v>6956</v>
      </c>
      <c r="C1504" s="655" t="s">
        <v>2490</v>
      </c>
      <c r="D1504" s="658" t="s">
        <v>2356</v>
      </c>
      <c r="E1504" s="1487" t="s">
        <v>10142</v>
      </c>
      <c r="F1504" s="857" t="s">
        <v>120</v>
      </c>
      <c r="G1504" s="877" t="s">
        <v>3581</v>
      </c>
      <c r="H1504" s="963">
        <v>41667</v>
      </c>
      <c r="I1504" s="878" t="s">
        <v>11296</v>
      </c>
    </row>
    <row r="1505" spans="1:9" s="666" customFormat="1" ht="31.5" customHeight="1" x14ac:dyDescent="0.2">
      <c r="A1505" s="1481" t="s">
        <v>5186</v>
      </c>
      <c r="B1505" s="1482" t="s">
        <v>5187</v>
      </c>
      <c r="C1505" s="1482" t="s">
        <v>44</v>
      </c>
      <c r="D1505" s="1162" t="s">
        <v>2277</v>
      </c>
      <c r="E1505" s="1191"/>
      <c r="F1505" s="857" t="s">
        <v>120</v>
      </c>
      <c r="G1505" s="877" t="s">
        <v>3233</v>
      </c>
      <c r="H1505" s="963">
        <v>39189</v>
      </c>
      <c r="I1505" s="878" t="s">
        <v>11296</v>
      </c>
    </row>
    <row r="1506" spans="1:9" s="666" customFormat="1" ht="31.5" customHeight="1" x14ac:dyDescent="0.2">
      <c r="A1506" s="1519" t="s">
        <v>5188</v>
      </c>
      <c r="B1506" s="1520" t="s">
        <v>5189</v>
      </c>
      <c r="C1506" s="1520" t="s">
        <v>44</v>
      </c>
      <c r="D1506" s="1564" t="s">
        <v>2277</v>
      </c>
      <c r="E1506" s="1760"/>
      <c r="F1506" s="857" t="s">
        <v>120</v>
      </c>
      <c r="G1506" s="912" t="s">
        <v>3234</v>
      </c>
      <c r="H1506" s="1082">
        <v>39189</v>
      </c>
      <c r="I1506" s="913" t="s">
        <v>11296</v>
      </c>
    </row>
    <row r="1507" spans="1:9" s="666" customFormat="1" ht="31.5" customHeight="1" x14ac:dyDescent="0.2">
      <c r="A1507" s="1485" t="s">
        <v>5190</v>
      </c>
      <c r="B1507" s="1486" t="s">
        <v>5191</v>
      </c>
      <c r="C1507" s="1486" t="s">
        <v>44</v>
      </c>
      <c r="D1507" s="1165" t="s">
        <v>2277</v>
      </c>
      <c r="E1507" s="1158"/>
      <c r="F1507" s="856" t="s">
        <v>120</v>
      </c>
      <c r="G1507" s="906" t="s">
        <v>2936</v>
      </c>
      <c r="H1507" s="1058">
        <v>42116</v>
      </c>
      <c r="I1507" s="907" t="s">
        <v>11296</v>
      </c>
    </row>
    <row r="1508" spans="1:9" s="666" customFormat="1" ht="31.5" customHeight="1" x14ac:dyDescent="0.2">
      <c r="A1508" s="1481" t="s">
        <v>5192</v>
      </c>
      <c r="B1508" s="1482" t="s">
        <v>5193</v>
      </c>
      <c r="C1508" s="1482" t="s">
        <v>2490</v>
      </c>
      <c r="D1508" s="835" t="s">
        <v>11386</v>
      </c>
      <c r="E1508" s="1191"/>
      <c r="F1508" s="1086" t="s">
        <v>120</v>
      </c>
      <c r="G1508" s="950" t="s">
        <v>2934</v>
      </c>
      <c r="H1508" s="1391">
        <v>35521</v>
      </c>
      <c r="I1508" s="951" t="s">
        <v>11296</v>
      </c>
    </row>
    <row r="1509" spans="1:9" s="666" customFormat="1" ht="31.5" customHeight="1" thickBot="1" x14ac:dyDescent="0.25">
      <c r="A1509" s="1496" t="s">
        <v>5194</v>
      </c>
      <c r="B1509" s="1497" t="s">
        <v>5195</v>
      </c>
      <c r="C1509" s="1497" t="s">
        <v>44</v>
      </c>
      <c r="D1509" s="1209" t="s">
        <v>2277</v>
      </c>
      <c r="E1509" s="1151"/>
      <c r="F1509" s="1009" t="s">
        <v>120</v>
      </c>
      <c r="G1509" s="974" t="s">
        <v>2935</v>
      </c>
      <c r="H1509" s="1081">
        <v>42073</v>
      </c>
      <c r="I1509" s="962" t="s">
        <v>11296</v>
      </c>
    </row>
    <row r="1510" spans="1:9" s="666" customFormat="1" ht="31.5" customHeight="1" thickTop="1" x14ac:dyDescent="0.2">
      <c r="A1510" s="1501" t="s">
        <v>5196</v>
      </c>
      <c r="B1510" s="1571" t="s">
        <v>5197</v>
      </c>
      <c r="C1510" s="1571" t="s">
        <v>44</v>
      </c>
      <c r="D1510" s="1160" t="s">
        <v>2277</v>
      </c>
      <c r="E1510" s="1252" t="s">
        <v>10139</v>
      </c>
      <c r="F1510" s="942" t="s">
        <v>122</v>
      </c>
      <c r="G1510" s="1022" t="s">
        <v>3184</v>
      </c>
      <c r="H1510" s="1392">
        <v>42118</v>
      </c>
      <c r="I1510" s="1023" t="s">
        <v>11296</v>
      </c>
    </row>
    <row r="1511" spans="1:9" s="666" customFormat="1" ht="31.5" customHeight="1" x14ac:dyDescent="0.2">
      <c r="A1511" s="1481" t="s">
        <v>5198</v>
      </c>
      <c r="B1511" s="1482" t="s">
        <v>5199</v>
      </c>
      <c r="C1511" s="1482" t="s">
        <v>9413</v>
      </c>
      <c r="D1511" s="1162" t="s">
        <v>9413</v>
      </c>
      <c r="E1511" s="1191" t="s">
        <v>4134</v>
      </c>
      <c r="F1511" s="857" t="s">
        <v>122</v>
      </c>
      <c r="G1511" s="877" t="s">
        <v>4317</v>
      </c>
      <c r="H1511" s="963">
        <v>43193</v>
      </c>
      <c r="I1511" s="878" t="s">
        <v>11296</v>
      </c>
    </row>
    <row r="1512" spans="1:9" s="666" customFormat="1" ht="31.5" customHeight="1" x14ac:dyDescent="0.2">
      <c r="A1512" s="1481" t="s">
        <v>10746</v>
      </c>
      <c r="B1512" s="1138" t="s">
        <v>10747</v>
      </c>
      <c r="C1512" s="1138"/>
      <c r="D1512" s="1162"/>
      <c r="E1512" s="1143" t="s">
        <v>10150</v>
      </c>
      <c r="F1512" s="857" t="s">
        <v>122</v>
      </c>
      <c r="G1512" s="877" t="s">
        <v>10748</v>
      </c>
      <c r="H1512" s="1021">
        <v>44959</v>
      </c>
      <c r="I1512" s="902" t="s">
        <v>11296</v>
      </c>
    </row>
    <row r="1513" spans="1:9" s="666" customFormat="1" ht="31.5" customHeight="1" x14ac:dyDescent="0.2">
      <c r="A1513" s="1481" t="s">
        <v>5200</v>
      </c>
      <c r="B1513" s="1482" t="s">
        <v>5201</v>
      </c>
      <c r="C1513" s="1482" t="s">
        <v>44</v>
      </c>
      <c r="D1513" s="1156" t="s">
        <v>2277</v>
      </c>
      <c r="E1513" s="1141" t="s">
        <v>10142</v>
      </c>
      <c r="F1513" s="857" t="s">
        <v>122</v>
      </c>
      <c r="G1513" s="1488" t="s">
        <v>4516</v>
      </c>
      <c r="H1513" s="1489">
        <v>44046</v>
      </c>
      <c r="I1513" s="1949" t="s">
        <v>11296</v>
      </c>
    </row>
    <row r="1514" spans="1:9" s="666" customFormat="1" ht="31.5" customHeight="1" x14ac:dyDescent="0.2">
      <c r="A1514" s="1481" t="s">
        <v>5202</v>
      </c>
      <c r="B1514" s="1482" t="s">
        <v>5203</v>
      </c>
      <c r="C1514" s="1482" t="s">
        <v>2490</v>
      </c>
      <c r="D1514" s="835" t="s">
        <v>11386</v>
      </c>
      <c r="E1514" s="1483"/>
      <c r="F1514" s="857" t="s">
        <v>122</v>
      </c>
      <c r="G1514" s="1488" t="s">
        <v>9967</v>
      </c>
      <c r="H1514" s="1489">
        <v>35303</v>
      </c>
      <c r="I1514" s="1949" t="s">
        <v>11296</v>
      </c>
    </row>
    <row r="1515" spans="1:9" s="666" customFormat="1" ht="31.5" customHeight="1" x14ac:dyDescent="0.2">
      <c r="A1515" s="1481" t="s">
        <v>5204</v>
      </c>
      <c r="B1515" s="1482" t="s">
        <v>5205</v>
      </c>
      <c r="C1515" s="1482" t="s">
        <v>44</v>
      </c>
      <c r="D1515" s="838" t="s">
        <v>2277</v>
      </c>
      <c r="E1515" s="954"/>
      <c r="F1515" s="857" t="s">
        <v>122</v>
      </c>
      <c r="G1515" s="950" t="s">
        <v>4521</v>
      </c>
      <c r="H1515" s="1391">
        <v>44046</v>
      </c>
      <c r="I1515" s="951" t="s">
        <v>11296</v>
      </c>
    </row>
    <row r="1516" spans="1:9" s="666" customFormat="1" ht="31.5" customHeight="1" thickBot="1" x14ac:dyDescent="0.25">
      <c r="A1516" s="1496" t="s">
        <v>5206</v>
      </c>
      <c r="B1516" s="1497" t="s">
        <v>5207</v>
      </c>
      <c r="C1516" s="1497" t="s">
        <v>44</v>
      </c>
      <c r="D1516" s="1105" t="s">
        <v>2277</v>
      </c>
      <c r="E1516" s="1761"/>
      <c r="F1516" s="1009" t="s">
        <v>122</v>
      </c>
      <c r="G1516" s="1059" t="s">
        <v>3140</v>
      </c>
      <c r="H1516" s="1406">
        <v>39310</v>
      </c>
      <c r="I1516" s="1060" t="s">
        <v>11296</v>
      </c>
    </row>
    <row r="1517" spans="1:9" s="666" customFormat="1" ht="31.5" customHeight="1" thickTop="1" x14ac:dyDescent="0.2">
      <c r="A1517" s="1501" t="s">
        <v>5805</v>
      </c>
      <c r="B1517" s="1571" t="s">
        <v>5806</v>
      </c>
      <c r="C1517" s="1571" t="s">
        <v>2468</v>
      </c>
      <c r="D1517" s="931" t="s">
        <v>56</v>
      </c>
      <c r="E1517" s="1583" t="s">
        <v>10139</v>
      </c>
      <c r="F1517" s="942" t="s">
        <v>125</v>
      </c>
      <c r="G1517" s="1056" t="s">
        <v>3173</v>
      </c>
      <c r="H1517" s="1420">
        <v>39430</v>
      </c>
      <c r="I1517" s="1057" t="s">
        <v>11296</v>
      </c>
    </row>
    <row r="1518" spans="1:9" s="666" customFormat="1" ht="31.5" customHeight="1" x14ac:dyDescent="0.2">
      <c r="A1518" s="1481" t="s">
        <v>9769</v>
      </c>
      <c r="B1518" s="1138" t="s">
        <v>9770</v>
      </c>
      <c r="C1518" s="1138"/>
      <c r="D1518" s="838"/>
      <c r="E1518" s="1487" t="s">
        <v>4134</v>
      </c>
      <c r="F1518" s="857" t="s">
        <v>125</v>
      </c>
      <c r="G1518" s="950" t="s">
        <v>10964</v>
      </c>
      <c r="H1518" s="1391">
        <v>44995</v>
      </c>
      <c r="I1518" s="951" t="s">
        <v>11296</v>
      </c>
    </row>
    <row r="1519" spans="1:9" s="666" customFormat="1" ht="31.5" customHeight="1" x14ac:dyDescent="0.2">
      <c r="A1519" s="1481" t="s">
        <v>10230</v>
      </c>
      <c r="B1519" s="1138" t="s">
        <v>10231</v>
      </c>
      <c r="C1519" s="1138"/>
      <c r="D1519" s="832"/>
      <c r="E1519" s="1487" t="s">
        <v>10150</v>
      </c>
      <c r="F1519" s="857" t="s">
        <v>125</v>
      </c>
      <c r="G1519" s="950" t="s">
        <v>10857</v>
      </c>
      <c r="H1519" s="1391">
        <v>44985</v>
      </c>
      <c r="I1519" s="951" t="s">
        <v>11296</v>
      </c>
    </row>
    <row r="1520" spans="1:9" s="666" customFormat="1" ht="31.5" customHeight="1" x14ac:dyDescent="0.2">
      <c r="A1520" s="1481" t="s">
        <v>5172</v>
      </c>
      <c r="B1520" s="1482" t="s">
        <v>5173</v>
      </c>
      <c r="C1520" s="1482" t="s">
        <v>44</v>
      </c>
      <c r="D1520" s="1484" t="s">
        <v>2277</v>
      </c>
      <c r="E1520" s="1487" t="s">
        <v>10142</v>
      </c>
      <c r="F1520" s="655" t="s">
        <v>125</v>
      </c>
      <c r="G1520" s="690" t="s">
        <v>2932</v>
      </c>
      <c r="H1520" s="663">
        <v>42069</v>
      </c>
      <c r="I1520" s="691" t="s">
        <v>11296</v>
      </c>
    </row>
    <row r="1521" spans="1:9" s="666" customFormat="1" ht="31.5" customHeight="1" x14ac:dyDescent="0.2">
      <c r="A1521" s="1481" t="s">
        <v>5818</v>
      </c>
      <c r="B1521" s="1482" t="s">
        <v>5819</v>
      </c>
      <c r="C1521" s="1482" t="s">
        <v>2468</v>
      </c>
      <c r="D1521" s="1162" t="s">
        <v>56</v>
      </c>
      <c r="E1521" s="1487"/>
      <c r="F1521" s="857" t="s">
        <v>125</v>
      </c>
      <c r="G1521" s="877" t="s">
        <v>4182</v>
      </c>
      <c r="H1521" s="963">
        <v>43039</v>
      </c>
      <c r="I1521" s="878" t="s">
        <v>11296</v>
      </c>
    </row>
    <row r="1522" spans="1:9" s="666" customFormat="1" ht="31.5" customHeight="1" thickBot="1" x14ac:dyDescent="0.25">
      <c r="A1522" s="1513" t="s">
        <v>5168</v>
      </c>
      <c r="B1522" s="1523" t="s">
        <v>5169</v>
      </c>
      <c r="C1522" s="1523" t="s">
        <v>2468</v>
      </c>
      <c r="D1522" s="1234" t="s">
        <v>56</v>
      </c>
      <c r="E1522" s="1654"/>
      <c r="F1522" s="900" t="s">
        <v>125</v>
      </c>
      <c r="G1522" s="1063" t="s">
        <v>2928</v>
      </c>
      <c r="H1522" s="1437">
        <v>39310</v>
      </c>
      <c r="I1522" s="1064" t="s">
        <v>11296</v>
      </c>
    </row>
    <row r="1523" spans="1:9" s="666" customFormat="1" ht="31.5" customHeight="1" thickTop="1" x14ac:dyDescent="0.2">
      <c r="A1523" s="1485" t="s">
        <v>9040</v>
      </c>
      <c r="B1523" s="1486" t="s">
        <v>9041</v>
      </c>
      <c r="C1523" s="1486" t="s">
        <v>44</v>
      </c>
      <c r="D1523" s="1144" t="s">
        <v>2277</v>
      </c>
      <c r="E1523" s="1204" t="s">
        <v>10139</v>
      </c>
      <c r="F1523" s="1103" t="s">
        <v>128</v>
      </c>
      <c r="G1523" s="867" t="s">
        <v>2951</v>
      </c>
      <c r="H1523" s="1385">
        <v>41785</v>
      </c>
      <c r="I1523" s="868" t="s">
        <v>11296</v>
      </c>
    </row>
    <row r="1524" spans="1:9" s="666" customFormat="1" ht="31.5" customHeight="1" x14ac:dyDescent="0.2">
      <c r="A1524" s="1481" t="s">
        <v>10234</v>
      </c>
      <c r="B1524" s="1138" t="s">
        <v>10235</v>
      </c>
      <c r="C1524" s="1138"/>
      <c r="D1524" s="1162"/>
      <c r="E1524" s="1191" t="s">
        <v>4134</v>
      </c>
      <c r="F1524" s="1086" t="s">
        <v>128</v>
      </c>
      <c r="G1524" s="877" t="s">
        <v>10749</v>
      </c>
      <c r="H1524" s="663">
        <v>44957</v>
      </c>
      <c r="I1524" s="691" t="s">
        <v>11296</v>
      </c>
    </row>
    <row r="1525" spans="1:9" s="666" customFormat="1" ht="31.5" customHeight="1" x14ac:dyDescent="0.2">
      <c r="A1525" s="1481" t="s">
        <v>10750</v>
      </c>
      <c r="B1525" s="655" t="s">
        <v>10751</v>
      </c>
      <c r="C1525" s="1482"/>
      <c r="D1525" s="1484"/>
      <c r="E1525" s="1487" t="s">
        <v>10150</v>
      </c>
      <c r="F1525" s="655" t="s">
        <v>128</v>
      </c>
      <c r="G1525" s="877" t="s">
        <v>10752</v>
      </c>
      <c r="H1525" s="663">
        <v>44957</v>
      </c>
      <c r="I1525" s="691" t="s">
        <v>11296</v>
      </c>
    </row>
    <row r="1526" spans="1:9" s="666" customFormat="1" ht="31.5" customHeight="1" x14ac:dyDescent="0.2">
      <c r="A1526" s="688" t="s">
        <v>5220</v>
      </c>
      <c r="B1526" s="655" t="s">
        <v>5221</v>
      </c>
      <c r="C1526" s="655" t="s">
        <v>44</v>
      </c>
      <c r="D1526" s="658" t="s">
        <v>2278</v>
      </c>
      <c r="E1526" s="1141" t="s">
        <v>10142</v>
      </c>
      <c r="F1526" s="1086" t="s">
        <v>128</v>
      </c>
      <c r="G1526" s="877" t="s">
        <v>3505</v>
      </c>
      <c r="H1526" s="963">
        <v>41759</v>
      </c>
      <c r="I1526" s="878" t="s">
        <v>11296</v>
      </c>
    </row>
    <row r="1527" spans="1:9" s="666" customFormat="1" ht="31.5" customHeight="1" x14ac:dyDescent="0.2">
      <c r="A1527" s="1481" t="s">
        <v>5560</v>
      </c>
      <c r="B1527" s="1482" t="s">
        <v>5561</v>
      </c>
      <c r="C1527" s="1482" t="s">
        <v>44</v>
      </c>
      <c r="D1527" s="1157" t="s">
        <v>2277</v>
      </c>
      <c r="E1527" s="1161"/>
      <c r="F1527" s="1086" t="s">
        <v>128</v>
      </c>
      <c r="G1527" s="922" t="s">
        <v>4140</v>
      </c>
      <c r="H1527" s="1021">
        <v>41621</v>
      </c>
      <c r="I1527" s="902" t="s">
        <v>11296</v>
      </c>
    </row>
    <row r="1528" spans="1:9" s="666" customFormat="1" ht="31.5" customHeight="1" x14ac:dyDescent="0.2">
      <c r="A1528" s="1481" t="s">
        <v>5222</v>
      </c>
      <c r="B1528" s="1482" t="s">
        <v>5223</v>
      </c>
      <c r="C1528" s="1482" t="s">
        <v>2490</v>
      </c>
      <c r="D1528" s="835" t="s">
        <v>11386</v>
      </c>
      <c r="E1528" s="1141"/>
      <c r="F1528" s="1086" t="s">
        <v>128</v>
      </c>
      <c r="G1528" s="877" t="s">
        <v>2919</v>
      </c>
      <c r="H1528" s="963">
        <v>32895</v>
      </c>
      <c r="I1528" s="878" t="s">
        <v>11296</v>
      </c>
    </row>
    <row r="1529" spans="1:9" s="666" customFormat="1" ht="31.5" customHeight="1" thickBot="1" x14ac:dyDescent="0.25">
      <c r="A1529" s="1513" t="s">
        <v>5228</v>
      </c>
      <c r="B1529" s="1523" t="s">
        <v>5229</v>
      </c>
      <c r="C1529" s="1523" t="s">
        <v>47</v>
      </c>
      <c r="D1529" s="1177" t="s">
        <v>9413</v>
      </c>
      <c r="E1529" s="1178"/>
      <c r="F1529" s="1102" t="s">
        <v>128</v>
      </c>
      <c r="G1529" s="1063" t="s">
        <v>2825</v>
      </c>
      <c r="H1529" s="1437">
        <v>32071</v>
      </c>
      <c r="I1529" s="1064" t="s">
        <v>11296</v>
      </c>
    </row>
    <row r="1530" spans="1:9" s="666" customFormat="1" ht="31.5" customHeight="1" thickTop="1" x14ac:dyDescent="0.2">
      <c r="A1530" s="1501" t="s">
        <v>5230</v>
      </c>
      <c r="B1530" s="1571" t="s">
        <v>5231</v>
      </c>
      <c r="C1530" s="1571" t="s">
        <v>44</v>
      </c>
      <c r="D1530" s="1160" t="s">
        <v>2277</v>
      </c>
      <c r="E1530" s="1252" t="s">
        <v>10139</v>
      </c>
      <c r="F1530" s="942" t="s">
        <v>4040</v>
      </c>
      <c r="G1530" s="1056" t="s">
        <v>2941</v>
      </c>
      <c r="H1530" s="1420">
        <v>35542</v>
      </c>
      <c r="I1530" s="1057" t="s">
        <v>11296</v>
      </c>
    </row>
    <row r="1531" spans="1:9" s="666" customFormat="1" ht="31.5" customHeight="1" x14ac:dyDescent="0.2">
      <c r="A1531" s="688" t="s">
        <v>5232</v>
      </c>
      <c r="B1531" s="658" t="s">
        <v>5233</v>
      </c>
      <c r="C1531" s="658" t="s">
        <v>9413</v>
      </c>
      <c r="D1531" s="1162" t="s">
        <v>9413</v>
      </c>
      <c r="E1531" s="1191" t="s">
        <v>4134</v>
      </c>
      <c r="F1531" s="857" t="s">
        <v>4040</v>
      </c>
      <c r="G1531" s="877" t="s">
        <v>4538</v>
      </c>
      <c r="H1531" s="963">
        <v>44095</v>
      </c>
      <c r="I1531" s="878" t="s">
        <v>11296</v>
      </c>
    </row>
    <row r="1532" spans="1:9" s="666" customFormat="1" ht="31.5" customHeight="1" x14ac:dyDescent="0.2">
      <c r="A1532" s="688" t="s">
        <v>10236</v>
      </c>
      <c r="B1532" s="1762" t="s">
        <v>10237</v>
      </c>
      <c r="C1532" s="1762"/>
      <c r="D1532" s="1511"/>
      <c r="E1532" s="1494" t="s">
        <v>10150</v>
      </c>
      <c r="F1532" s="857" t="s">
        <v>4040</v>
      </c>
      <c r="G1532" s="877" t="s">
        <v>10346</v>
      </c>
      <c r="H1532" s="1021">
        <v>44855</v>
      </c>
      <c r="I1532" s="902" t="s">
        <v>11296</v>
      </c>
    </row>
    <row r="1533" spans="1:9" s="666" customFormat="1" ht="31.5" customHeight="1" x14ac:dyDescent="0.2">
      <c r="A1533" s="1481" t="s">
        <v>5234</v>
      </c>
      <c r="B1533" s="1482" t="s">
        <v>5235</v>
      </c>
      <c r="C1533" s="1482" t="s">
        <v>47</v>
      </c>
      <c r="D1533" s="1157" t="s">
        <v>9413</v>
      </c>
      <c r="E1533" s="1161" t="s">
        <v>10142</v>
      </c>
      <c r="F1533" s="857" t="s">
        <v>4040</v>
      </c>
      <c r="G1533" s="922" t="s">
        <v>2955</v>
      </c>
      <c r="H1533" s="1021">
        <v>35419</v>
      </c>
      <c r="I1533" s="902" t="s">
        <v>11296</v>
      </c>
    </row>
    <row r="1534" spans="1:9" s="666" customFormat="1" ht="31.5" customHeight="1" x14ac:dyDescent="0.2">
      <c r="A1534" s="1481" t="s">
        <v>5238</v>
      </c>
      <c r="B1534" s="1482" t="s">
        <v>5239</v>
      </c>
      <c r="C1534" s="1482" t="s">
        <v>37</v>
      </c>
      <c r="D1534" s="1156" t="s">
        <v>9413</v>
      </c>
      <c r="E1534" s="1141"/>
      <c r="F1534" s="857" t="s">
        <v>4040</v>
      </c>
      <c r="G1534" s="877" t="s">
        <v>2931</v>
      </c>
      <c r="H1534" s="963">
        <v>34485</v>
      </c>
      <c r="I1534" s="878" t="s">
        <v>11296</v>
      </c>
    </row>
    <row r="1535" spans="1:9" s="666" customFormat="1" ht="31.5" customHeight="1" x14ac:dyDescent="0.2">
      <c r="A1535" s="1519" t="s">
        <v>8402</v>
      </c>
      <c r="B1535" s="1520" t="s">
        <v>8403</v>
      </c>
      <c r="C1535" s="1520" t="s">
        <v>44</v>
      </c>
      <c r="D1535" s="1260" t="s">
        <v>2277</v>
      </c>
      <c r="E1535" s="1260"/>
      <c r="F1535" s="1050" t="s">
        <v>4040</v>
      </c>
      <c r="G1535" s="912" t="s">
        <v>4036</v>
      </c>
      <c r="H1535" s="1082">
        <v>35604</v>
      </c>
      <c r="I1535" s="913" t="s">
        <v>11296</v>
      </c>
    </row>
    <row r="1536" spans="1:9" s="666" customFormat="1" ht="31.5" customHeight="1" x14ac:dyDescent="0.2">
      <c r="A1536" s="1578" t="s">
        <v>5240</v>
      </c>
      <c r="B1536" s="1579" t="s">
        <v>5241</v>
      </c>
      <c r="C1536" s="1579" t="s">
        <v>44</v>
      </c>
      <c r="D1536" s="1272" t="s">
        <v>2277</v>
      </c>
      <c r="E1536" s="1273"/>
      <c r="F1536" s="1050" t="s">
        <v>4040</v>
      </c>
      <c r="G1536" s="884" t="s">
        <v>4524</v>
      </c>
      <c r="H1536" s="1099">
        <v>44046</v>
      </c>
      <c r="I1536" s="885" t="s">
        <v>11296</v>
      </c>
    </row>
    <row r="1537" spans="1:9" s="666" customFormat="1" ht="31.5" customHeight="1" x14ac:dyDescent="0.2">
      <c r="A1537" s="1485" t="s">
        <v>5242</v>
      </c>
      <c r="B1537" s="1628" t="s">
        <v>5243</v>
      </c>
      <c r="C1537" s="1628" t="s">
        <v>44</v>
      </c>
      <c r="D1537" s="1493" t="s">
        <v>2277</v>
      </c>
      <c r="E1537" s="1574"/>
      <c r="F1537" s="1495" t="s">
        <v>4040</v>
      </c>
      <c r="G1537" s="906" t="s">
        <v>4611</v>
      </c>
      <c r="H1537" s="1058">
        <v>44092</v>
      </c>
      <c r="I1537" s="907" t="s">
        <v>11296</v>
      </c>
    </row>
    <row r="1538" spans="1:9" s="666" customFormat="1" ht="31.5" customHeight="1" thickBot="1" x14ac:dyDescent="0.25">
      <c r="A1538" s="1481" t="s">
        <v>5246</v>
      </c>
      <c r="B1538" s="1482" t="s">
        <v>5247</v>
      </c>
      <c r="C1538" s="1482" t="s">
        <v>44</v>
      </c>
      <c r="D1538" s="1156" t="s">
        <v>2277</v>
      </c>
      <c r="E1538" s="1141"/>
      <c r="F1538" s="857" t="s">
        <v>4040</v>
      </c>
      <c r="G1538" s="877" t="s">
        <v>2958</v>
      </c>
      <c r="H1538" s="963">
        <v>42073</v>
      </c>
      <c r="I1538" s="878" t="s">
        <v>11296</v>
      </c>
    </row>
    <row r="1539" spans="1:9" s="666" customFormat="1" ht="31.5" customHeight="1" thickTop="1" x14ac:dyDescent="0.2">
      <c r="A1539" s="1501" t="s">
        <v>5250</v>
      </c>
      <c r="B1539" s="1571" t="s">
        <v>5251</v>
      </c>
      <c r="C1539" s="1571" t="s">
        <v>44</v>
      </c>
      <c r="D1539" s="1160" t="s">
        <v>2277</v>
      </c>
      <c r="E1539" s="1252" t="s">
        <v>10139</v>
      </c>
      <c r="F1539" s="1104" t="s">
        <v>143</v>
      </c>
      <c r="G1539" s="1056" t="s">
        <v>2960</v>
      </c>
      <c r="H1539" s="1420">
        <v>39318</v>
      </c>
      <c r="I1539" s="1057" t="s">
        <v>11296</v>
      </c>
    </row>
    <row r="1540" spans="1:9" s="666" customFormat="1" ht="31.5" customHeight="1" x14ac:dyDescent="0.2">
      <c r="A1540" s="1481" t="s">
        <v>5252</v>
      </c>
      <c r="B1540" s="1482" t="s">
        <v>5253</v>
      </c>
      <c r="C1540" s="1482" t="s">
        <v>44</v>
      </c>
      <c r="D1540" s="1162" t="s">
        <v>2277</v>
      </c>
      <c r="E1540" s="1191" t="s">
        <v>4134</v>
      </c>
      <c r="F1540" s="1086" t="s">
        <v>143</v>
      </c>
      <c r="G1540" s="950" t="s">
        <v>2961</v>
      </c>
      <c r="H1540" s="1391">
        <v>39433</v>
      </c>
      <c r="I1540" s="951" t="s">
        <v>11296</v>
      </c>
    </row>
    <row r="1541" spans="1:9" s="666" customFormat="1" ht="31.5" customHeight="1" x14ac:dyDescent="0.2">
      <c r="A1541" s="1763" t="s">
        <v>10446</v>
      </c>
      <c r="B1541" s="1138" t="s">
        <v>10447</v>
      </c>
      <c r="C1541" s="1138"/>
      <c r="D1541" s="1147"/>
      <c r="E1541" s="1494" t="s">
        <v>10150</v>
      </c>
      <c r="F1541" s="1086" t="s">
        <v>143</v>
      </c>
      <c r="G1541" s="950" t="s">
        <v>10347</v>
      </c>
      <c r="H1541" s="1391">
        <v>3</v>
      </c>
      <c r="I1541" s="951" t="s">
        <v>11296</v>
      </c>
    </row>
    <row r="1542" spans="1:9" s="666" customFormat="1" ht="31.5" customHeight="1" x14ac:dyDescent="0.2">
      <c r="A1542" s="1481" t="s">
        <v>5254</v>
      </c>
      <c r="B1542" s="1482" t="s">
        <v>5255</v>
      </c>
      <c r="C1542" s="1482" t="s">
        <v>47</v>
      </c>
      <c r="D1542" s="1156" t="s">
        <v>9413</v>
      </c>
      <c r="E1542" s="1141" t="s">
        <v>10142</v>
      </c>
      <c r="F1542" s="857" t="s">
        <v>143</v>
      </c>
      <c r="G1542" s="877" t="s">
        <v>2963</v>
      </c>
      <c r="H1542" s="963">
        <v>35409</v>
      </c>
      <c r="I1542" s="878" t="s">
        <v>11296</v>
      </c>
    </row>
    <row r="1543" spans="1:9" s="666" customFormat="1" ht="31.5" customHeight="1" x14ac:dyDescent="0.2">
      <c r="A1543" s="1481" t="s">
        <v>5258</v>
      </c>
      <c r="B1543" s="1482" t="s">
        <v>5259</v>
      </c>
      <c r="C1543" s="1482" t="s">
        <v>2490</v>
      </c>
      <c r="D1543" s="835" t="s">
        <v>11386</v>
      </c>
      <c r="E1543" s="1141"/>
      <c r="F1543" s="857" t="s">
        <v>143</v>
      </c>
      <c r="G1543" s="877" t="s">
        <v>2965</v>
      </c>
      <c r="H1543" s="963">
        <v>35860</v>
      </c>
      <c r="I1543" s="878" t="s">
        <v>11296</v>
      </c>
    </row>
    <row r="1544" spans="1:9" s="666" customFormat="1" ht="31.5" customHeight="1" x14ac:dyDescent="0.2">
      <c r="A1544" s="1481" t="s">
        <v>5260</v>
      </c>
      <c r="B1544" s="1482" t="s">
        <v>5261</v>
      </c>
      <c r="C1544" s="1482" t="s">
        <v>2490</v>
      </c>
      <c r="D1544" s="835" t="s">
        <v>11386</v>
      </c>
      <c r="E1544" s="1483"/>
      <c r="F1544" s="857" t="s">
        <v>143</v>
      </c>
      <c r="G1544" s="877" t="s">
        <v>3248</v>
      </c>
      <c r="H1544" s="963">
        <v>39237</v>
      </c>
      <c r="I1544" s="878" t="s">
        <v>11296</v>
      </c>
    </row>
    <row r="1545" spans="1:9" s="666" customFormat="1" ht="31.5" customHeight="1" thickBot="1" x14ac:dyDescent="0.25">
      <c r="A1545" s="1481" t="s">
        <v>5256</v>
      </c>
      <c r="B1545" s="1138" t="s">
        <v>5257</v>
      </c>
      <c r="C1545" s="1138" t="s">
        <v>44</v>
      </c>
      <c r="D1545" s="1162" t="s">
        <v>2277</v>
      </c>
      <c r="E1545" s="1191"/>
      <c r="F1545" s="1086" t="s">
        <v>143</v>
      </c>
      <c r="G1545" s="877" t="s">
        <v>4634</v>
      </c>
      <c r="H1545" s="963">
        <v>44092</v>
      </c>
      <c r="I1545" s="878" t="s">
        <v>11296</v>
      </c>
    </row>
    <row r="1546" spans="1:9" s="666" customFormat="1" ht="31.5" customHeight="1" thickTop="1" x14ac:dyDescent="0.2">
      <c r="A1546" s="1501" t="s">
        <v>5262</v>
      </c>
      <c r="B1546" s="1571" t="s">
        <v>5263</v>
      </c>
      <c r="C1546" s="1571" t="s">
        <v>44</v>
      </c>
      <c r="D1546" s="1160" t="s">
        <v>2277</v>
      </c>
      <c r="E1546" s="1252" t="s">
        <v>10139</v>
      </c>
      <c r="F1546" s="1104" t="s">
        <v>4151</v>
      </c>
      <c r="G1546" s="1056" t="s">
        <v>2994</v>
      </c>
      <c r="H1546" s="1420">
        <v>32892</v>
      </c>
      <c r="I1546" s="1057" t="s">
        <v>11296</v>
      </c>
    </row>
    <row r="1547" spans="1:9" s="666" customFormat="1" ht="31.5" customHeight="1" x14ac:dyDescent="0.2">
      <c r="A1547" s="1481" t="s">
        <v>5264</v>
      </c>
      <c r="B1547" s="1482" t="s">
        <v>5265</v>
      </c>
      <c r="C1547" s="1482" t="s">
        <v>2490</v>
      </c>
      <c r="D1547" s="835" t="s">
        <v>11386</v>
      </c>
      <c r="E1547" s="1191" t="s">
        <v>4134</v>
      </c>
      <c r="F1547" s="1086" t="s">
        <v>4151</v>
      </c>
      <c r="G1547" s="950" t="s">
        <v>2995</v>
      </c>
      <c r="H1547" s="1391">
        <v>39179</v>
      </c>
      <c r="I1547" s="951" t="s">
        <v>11296</v>
      </c>
    </row>
    <row r="1548" spans="1:9" s="666" customFormat="1" ht="31.5" customHeight="1" x14ac:dyDescent="0.2">
      <c r="A1548" s="1481" t="s">
        <v>10238</v>
      </c>
      <c r="B1548" s="1482" t="s">
        <v>10239</v>
      </c>
      <c r="C1548" s="1138"/>
      <c r="D1548" s="1147"/>
      <c r="E1548" s="1143" t="s">
        <v>10150</v>
      </c>
      <c r="F1548" s="1086" t="s">
        <v>4151</v>
      </c>
      <c r="G1548" s="950" t="s">
        <v>10348</v>
      </c>
      <c r="H1548" s="1391">
        <v>44855</v>
      </c>
      <c r="I1548" s="951" t="s">
        <v>11296</v>
      </c>
    </row>
    <row r="1549" spans="1:9" s="666" customFormat="1" ht="31.5" customHeight="1" x14ac:dyDescent="0.2">
      <c r="A1549" s="1481" t="s">
        <v>5266</v>
      </c>
      <c r="B1549" s="1482" t="s">
        <v>5267</v>
      </c>
      <c r="C1549" s="1482" t="s">
        <v>44</v>
      </c>
      <c r="D1549" s="1157" t="s">
        <v>2277</v>
      </c>
      <c r="E1549" s="1161" t="s">
        <v>10142</v>
      </c>
      <c r="F1549" s="1086" t="s">
        <v>4151</v>
      </c>
      <c r="G1549" s="877" t="s">
        <v>9968</v>
      </c>
      <c r="H1549" s="963">
        <v>35521</v>
      </c>
      <c r="I1549" s="878" t="s">
        <v>11296</v>
      </c>
    </row>
    <row r="1550" spans="1:9" s="666" customFormat="1" ht="31.5" customHeight="1" x14ac:dyDescent="0.2">
      <c r="A1550" s="1481" t="s">
        <v>5268</v>
      </c>
      <c r="B1550" s="1482" t="s">
        <v>5269</v>
      </c>
      <c r="C1550" s="1482" t="s">
        <v>2468</v>
      </c>
      <c r="D1550" s="1278" t="s">
        <v>56</v>
      </c>
      <c r="E1550" s="1189"/>
      <c r="F1550" s="1086" t="s">
        <v>4151</v>
      </c>
      <c r="G1550" s="950" t="s">
        <v>3001</v>
      </c>
      <c r="H1550" s="1391">
        <v>33101</v>
      </c>
      <c r="I1550" s="951" t="s">
        <v>11296</v>
      </c>
    </row>
    <row r="1551" spans="1:9" s="666" customFormat="1" ht="31.5" customHeight="1" x14ac:dyDescent="0.2">
      <c r="A1551" s="1481" t="s">
        <v>5270</v>
      </c>
      <c r="B1551" s="1482" t="s">
        <v>5271</v>
      </c>
      <c r="C1551" s="1482" t="s">
        <v>44</v>
      </c>
      <c r="D1551" s="1156" t="s">
        <v>2277</v>
      </c>
      <c r="E1551" s="1141"/>
      <c r="F1551" s="1086" t="s">
        <v>4151</v>
      </c>
      <c r="G1551" s="877" t="s">
        <v>2450</v>
      </c>
      <c r="H1551" s="963">
        <v>42073</v>
      </c>
      <c r="I1551" s="878" t="s">
        <v>11296</v>
      </c>
    </row>
    <row r="1552" spans="1:9" s="666" customFormat="1" ht="31.5" customHeight="1" x14ac:dyDescent="0.2">
      <c r="A1552" s="1481" t="s">
        <v>5272</v>
      </c>
      <c r="B1552" s="1482" t="s">
        <v>5273</v>
      </c>
      <c r="C1552" s="1482" t="s">
        <v>44</v>
      </c>
      <c r="D1552" s="1156" t="s">
        <v>2277</v>
      </c>
      <c r="E1552" s="1141"/>
      <c r="F1552" s="1086" t="s">
        <v>4151</v>
      </c>
      <c r="G1552" s="877" t="s">
        <v>2998</v>
      </c>
      <c r="H1552" s="963">
        <v>39140</v>
      </c>
      <c r="I1552" s="878" t="s">
        <v>11296</v>
      </c>
    </row>
    <row r="1553" spans="1:9" s="666" customFormat="1" ht="31.5" customHeight="1" thickBot="1" x14ac:dyDescent="0.25">
      <c r="A1553" s="1513" t="s">
        <v>5274</v>
      </c>
      <c r="B1553" s="1523" t="s">
        <v>5275</v>
      </c>
      <c r="C1553" s="1523" t="s">
        <v>44</v>
      </c>
      <c r="D1553" s="1177" t="s">
        <v>2277</v>
      </c>
      <c r="E1553" s="1178"/>
      <c r="F1553" s="1102" t="s">
        <v>4151</v>
      </c>
      <c r="G1553" s="869" t="s">
        <v>4527</v>
      </c>
      <c r="H1553" s="1109">
        <v>44046</v>
      </c>
      <c r="I1553" s="870" t="s">
        <v>11296</v>
      </c>
    </row>
    <row r="1554" spans="1:9" s="666" customFormat="1" ht="31.5" customHeight="1" thickTop="1" x14ac:dyDescent="0.2">
      <c r="A1554" s="1501" t="s">
        <v>5276</v>
      </c>
      <c r="B1554" s="1571" t="s">
        <v>5277</v>
      </c>
      <c r="C1554" s="1571" t="s">
        <v>44</v>
      </c>
      <c r="D1554" s="1155" t="s">
        <v>2277</v>
      </c>
      <c r="E1554" s="1149" t="s">
        <v>10139</v>
      </c>
      <c r="F1554" s="842" t="s">
        <v>4152</v>
      </c>
      <c r="G1554" s="1508" t="s">
        <v>3737</v>
      </c>
      <c r="H1554" s="1509">
        <v>38807</v>
      </c>
      <c r="I1554" s="1953" t="s">
        <v>11296</v>
      </c>
    </row>
    <row r="1555" spans="1:9" s="666" customFormat="1" ht="31.5" customHeight="1" x14ac:dyDescent="0.2">
      <c r="A1555" s="1481" t="s">
        <v>5278</v>
      </c>
      <c r="B1555" s="1482" t="s">
        <v>5279</v>
      </c>
      <c r="C1555" s="1482" t="s">
        <v>44</v>
      </c>
      <c r="D1555" s="1162" t="s">
        <v>2277</v>
      </c>
      <c r="E1555" s="1191" t="s">
        <v>4134</v>
      </c>
      <c r="F1555" s="846" t="s">
        <v>4152</v>
      </c>
      <c r="G1555" s="922" t="s">
        <v>3645</v>
      </c>
      <c r="H1555" s="1021">
        <v>42171</v>
      </c>
      <c r="I1555" s="902" t="s">
        <v>11296</v>
      </c>
    </row>
    <row r="1556" spans="1:9" s="666" customFormat="1" ht="31.5" customHeight="1" x14ac:dyDescent="0.2">
      <c r="A1556" s="1481" t="s">
        <v>10448</v>
      </c>
      <c r="B1556" s="1482" t="s">
        <v>10240</v>
      </c>
      <c r="C1556" s="1482"/>
      <c r="D1556" s="1484"/>
      <c r="E1556" s="1487" t="s">
        <v>10150</v>
      </c>
      <c r="F1556" s="846" t="s">
        <v>4152</v>
      </c>
      <c r="G1556" s="922" t="s">
        <v>10350</v>
      </c>
      <c r="H1556" s="1021">
        <v>44866</v>
      </c>
      <c r="I1556" s="902" t="s">
        <v>11296</v>
      </c>
    </row>
    <row r="1557" spans="1:9" s="666" customFormat="1" ht="31.5" customHeight="1" x14ac:dyDescent="0.2">
      <c r="A1557" s="1481" t="s">
        <v>5280</v>
      </c>
      <c r="B1557" s="1482" t="s">
        <v>5281</v>
      </c>
      <c r="C1557" s="1482" t="s">
        <v>44</v>
      </c>
      <c r="D1557" s="1157" t="s">
        <v>2277</v>
      </c>
      <c r="E1557" s="1161" t="s">
        <v>10142</v>
      </c>
      <c r="F1557" s="846" t="s">
        <v>4152</v>
      </c>
      <c r="G1557" s="922" t="s">
        <v>3002</v>
      </c>
      <c r="H1557" s="1021">
        <v>41787</v>
      </c>
      <c r="I1557" s="902" t="s">
        <v>11296</v>
      </c>
    </row>
    <row r="1558" spans="1:9" s="666" customFormat="1" ht="31.5" customHeight="1" x14ac:dyDescent="0.2">
      <c r="A1558" s="1481" t="s">
        <v>5282</v>
      </c>
      <c r="B1558" s="1482" t="s">
        <v>5283</v>
      </c>
      <c r="C1558" s="1482" t="s">
        <v>2490</v>
      </c>
      <c r="D1558" s="835" t="s">
        <v>11386</v>
      </c>
      <c r="E1558" s="1483"/>
      <c r="F1558" s="846" t="s">
        <v>4152</v>
      </c>
      <c r="G1558" s="877" t="s">
        <v>2843</v>
      </c>
      <c r="H1558" s="963">
        <v>32888</v>
      </c>
      <c r="I1558" s="878" t="s">
        <v>11296</v>
      </c>
    </row>
    <row r="1559" spans="1:9" s="666" customFormat="1" ht="31.5" customHeight="1" x14ac:dyDescent="0.2">
      <c r="A1559" s="1481" t="s">
        <v>5284</v>
      </c>
      <c r="B1559" s="1482" t="s">
        <v>5285</v>
      </c>
      <c r="C1559" s="1482" t="s">
        <v>44</v>
      </c>
      <c r="D1559" s="1484" t="s">
        <v>2277</v>
      </c>
      <c r="E1559" s="1487"/>
      <c r="F1559" s="655" t="s">
        <v>4152</v>
      </c>
      <c r="G1559" s="690" t="s">
        <v>4564</v>
      </c>
      <c r="H1559" s="663">
        <v>44075</v>
      </c>
      <c r="I1559" s="691" t="s">
        <v>11296</v>
      </c>
    </row>
    <row r="1560" spans="1:9" s="666" customFormat="1" ht="31.5" customHeight="1" x14ac:dyDescent="0.2">
      <c r="A1560" s="1481" t="s">
        <v>5286</v>
      </c>
      <c r="B1560" s="1482" t="s">
        <v>5287</v>
      </c>
      <c r="C1560" s="1482" t="s">
        <v>44</v>
      </c>
      <c r="D1560" s="1147" t="s">
        <v>2277</v>
      </c>
      <c r="E1560" s="1143"/>
      <c r="F1560" s="846" t="s">
        <v>4152</v>
      </c>
      <c r="G1560" s="922" t="s">
        <v>3004</v>
      </c>
      <c r="H1560" s="1021">
        <v>42073</v>
      </c>
      <c r="I1560" s="902" t="s">
        <v>11297</v>
      </c>
    </row>
    <row r="1561" spans="1:9" s="666" customFormat="1" ht="31.5" customHeight="1" x14ac:dyDescent="0.2">
      <c r="A1561" s="1481" t="s">
        <v>5288</v>
      </c>
      <c r="B1561" s="1482" t="s">
        <v>5289</v>
      </c>
      <c r="C1561" s="1482" t="s">
        <v>2490</v>
      </c>
      <c r="D1561" s="835" t="s">
        <v>11386</v>
      </c>
      <c r="E1561" s="1563"/>
      <c r="F1561" s="846" t="s">
        <v>4152</v>
      </c>
      <c r="G1561" s="1488" t="s">
        <v>3831</v>
      </c>
      <c r="H1561" s="1489">
        <v>35671</v>
      </c>
      <c r="I1561" s="1949" t="s">
        <v>11296</v>
      </c>
    </row>
    <row r="1562" spans="1:9" s="666" customFormat="1" ht="31.5" customHeight="1" x14ac:dyDescent="0.2">
      <c r="A1562" s="1481" t="s">
        <v>5290</v>
      </c>
      <c r="B1562" s="1482" t="s">
        <v>5291</v>
      </c>
      <c r="C1562" s="1482" t="s">
        <v>44</v>
      </c>
      <c r="D1562" s="1147" t="s">
        <v>2277</v>
      </c>
      <c r="E1562" s="1143"/>
      <c r="F1562" s="846" t="s">
        <v>4152</v>
      </c>
      <c r="G1562" s="922" t="s">
        <v>3003</v>
      </c>
      <c r="H1562" s="1021">
        <v>42073</v>
      </c>
      <c r="I1562" s="902" t="s">
        <v>11296</v>
      </c>
    </row>
    <row r="1563" spans="1:9" s="666" customFormat="1" ht="31.5" customHeight="1" x14ac:dyDescent="0.2">
      <c r="A1563" s="1481" t="s">
        <v>5292</v>
      </c>
      <c r="B1563" s="1138" t="s">
        <v>11438</v>
      </c>
      <c r="C1563" s="1138" t="s">
        <v>44</v>
      </c>
      <c r="D1563" s="834" t="s">
        <v>2277</v>
      </c>
      <c r="E1563" s="881"/>
      <c r="F1563" s="846" t="s">
        <v>4152</v>
      </c>
      <c r="G1563" s="877" t="s">
        <v>3216</v>
      </c>
      <c r="H1563" s="963">
        <v>42158</v>
      </c>
      <c r="I1563" s="878" t="s">
        <v>11296</v>
      </c>
    </row>
    <row r="1564" spans="1:9" s="666" customFormat="1" ht="31.5" customHeight="1" thickBot="1" x14ac:dyDescent="0.25">
      <c r="A1564" s="1496" t="s">
        <v>5293</v>
      </c>
      <c r="B1564" s="1497" t="s">
        <v>5294</v>
      </c>
      <c r="C1564" s="1497" t="s">
        <v>2490</v>
      </c>
      <c r="D1564" s="872" t="s">
        <v>11386</v>
      </c>
      <c r="E1564" s="1146"/>
      <c r="F1564" s="1026" t="s">
        <v>4152</v>
      </c>
      <c r="G1564" s="991" t="s">
        <v>3007</v>
      </c>
      <c r="H1564" s="1400">
        <v>39151</v>
      </c>
      <c r="I1564" s="992" t="s">
        <v>11296</v>
      </c>
    </row>
    <row r="1565" spans="1:9" s="666" customFormat="1" ht="31.5" customHeight="1" thickTop="1" x14ac:dyDescent="0.2">
      <c r="A1565" s="1501" t="s">
        <v>8987</v>
      </c>
      <c r="B1565" s="1571" t="s">
        <v>8988</v>
      </c>
      <c r="C1565" s="1571" t="s">
        <v>2490</v>
      </c>
      <c r="D1565" s="887" t="s">
        <v>11386</v>
      </c>
      <c r="E1565" s="1583" t="s">
        <v>10139</v>
      </c>
      <c r="F1565" s="1103" t="s">
        <v>149</v>
      </c>
      <c r="G1565" s="1056" t="s">
        <v>3158</v>
      </c>
      <c r="H1565" s="1420">
        <v>35331</v>
      </c>
      <c r="I1565" s="1057" t="s">
        <v>11296</v>
      </c>
    </row>
    <row r="1566" spans="1:9" s="666" customFormat="1" ht="31.5" customHeight="1" x14ac:dyDescent="0.2">
      <c r="A1566" s="1481" t="s">
        <v>5766</v>
      </c>
      <c r="B1566" s="1482" t="s">
        <v>5767</v>
      </c>
      <c r="C1566" s="1482"/>
      <c r="D1566" s="834" t="s">
        <v>9413</v>
      </c>
      <c r="E1566" s="1494" t="s">
        <v>4134</v>
      </c>
      <c r="F1566" s="857" t="s">
        <v>149</v>
      </c>
      <c r="G1566" s="877" t="s">
        <v>9973</v>
      </c>
      <c r="H1566" s="963" t="s">
        <v>9974</v>
      </c>
      <c r="I1566" s="878" t="s">
        <v>11296</v>
      </c>
    </row>
    <row r="1567" spans="1:9" s="666" customFormat="1" ht="31.5" customHeight="1" x14ac:dyDescent="0.2">
      <c r="A1567" s="1481" t="s">
        <v>10965</v>
      </c>
      <c r="B1567" s="1482" t="s">
        <v>10966</v>
      </c>
      <c r="C1567" s="1482"/>
      <c r="D1567" s="661"/>
      <c r="E1567" s="1487" t="s">
        <v>10150</v>
      </c>
      <c r="F1567" s="857" t="s">
        <v>149</v>
      </c>
      <c r="G1567" s="877" t="s">
        <v>10967</v>
      </c>
      <c r="H1567" s="663">
        <v>44987</v>
      </c>
      <c r="I1567" s="691" t="s">
        <v>11296</v>
      </c>
    </row>
    <row r="1568" spans="1:9" s="666" customFormat="1" ht="31.5" customHeight="1" x14ac:dyDescent="0.2">
      <c r="A1568" s="682" t="s">
        <v>10429</v>
      </c>
      <c r="B1568" s="865" t="s">
        <v>10430</v>
      </c>
      <c r="C1568" s="865" t="s">
        <v>44</v>
      </c>
      <c r="D1568" s="908" t="s">
        <v>2277</v>
      </c>
      <c r="E1568" s="1487" t="s">
        <v>10142</v>
      </c>
      <c r="F1568" s="857" t="s">
        <v>149</v>
      </c>
      <c r="G1568" s="906" t="s">
        <v>10517</v>
      </c>
      <c r="H1568" s="1058">
        <v>44873</v>
      </c>
      <c r="I1568" s="907" t="s">
        <v>11297</v>
      </c>
    </row>
    <row r="1569" spans="1:9" s="666" customFormat="1" ht="31.5" customHeight="1" x14ac:dyDescent="0.2">
      <c r="A1569" s="1481" t="s">
        <v>5299</v>
      </c>
      <c r="B1569" s="1510" t="s">
        <v>5300</v>
      </c>
      <c r="C1569" s="1510" t="s">
        <v>44</v>
      </c>
      <c r="D1569" s="1511" t="s">
        <v>2277</v>
      </c>
      <c r="E1569" s="1494"/>
      <c r="F1569" s="1512" t="s">
        <v>149</v>
      </c>
      <c r="G1569" s="877" t="s">
        <v>4636</v>
      </c>
      <c r="H1569" s="963">
        <v>44092</v>
      </c>
      <c r="I1569" s="878" t="s">
        <v>11296</v>
      </c>
    </row>
    <row r="1570" spans="1:9" s="666" customFormat="1" ht="31.5" customHeight="1" thickBot="1" x14ac:dyDescent="0.25">
      <c r="A1570" s="711" t="s">
        <v>9489</v>
      </c>
      <c r="B1570" s="1514" t="s">
        <v>9490</v>
      </c>
      <c r="C1570" s="1514" t="s">
        <v>44</v>
      </c>
      <c r="D1570" s="1185" t="s">
        <v>2277</v>
      </c>
      <c r="E1570" s="1196"/>
      <c r="F1570" s="900" t="s">
        <v>149</v>
      </c>
      <c r="G1570" s="869" t="s">
        <v>9608</v>
      </c>
      <c r="H1570" s="1109">
        <v>44669</v>
      </c>
      <c r="I1570" s="870" t="s">
        <v>11296</v>
      </c>
    </row>
    <row r="1571" spans="1:9" s="666" customFormat="1" ht="31.5" customHeight="1" thickTop="1" x14ac:dyDescent="0.2">
      <c r="A1571" s="1485" t="s">
        <v>5303</v>
      </c>
      <c r="B1571" s="1486" t="s">
        <v>5304</v>
      </c>
      <c r="C1571" s="1486" t="s">
        <v>44</v>
      </c>
      <c r="D1571" s="1203" t="s">
        <v>2277</v>
      </c>
      <c r="E1571" s="1204" t="s">
        <v>10139</v>
      </c>
      <c r="F1571" s="1103" t="s">
        <v>150</v>
      </c>
      <c r="G1571" s="1065" t="s">
        <v>2974</v>
      </c>
      <c r="H1571" s="1422">
        <v>38771</v>
      </c>
      <c r="I1571" s="1066" t="s">
        <v>11296</v>
      </c>
    </row>
    <row r="1572" spans="1:9" s="666" customFormat="1" ht="31.5" customHeight="1" x14ac:dyDescent="0.2">
      <c r="A1572" s="1481" t="s">
        <v>5305</v>
      </c>
      <c r="B1572" s="1482" t="s">
        <v>10858</v>
      </c>
      <c r="C1572" s="1482" t="s">
        <v>2468</v>
      </c>
      <c r="D1572" s="1162" t="s">
        <v>56</v>
      </c>
      <c r="E1572" s="1191" t="s">
        <v>4134</v>
      </c>
      <c r="F1572" s="1086" t="s">
        <v>150</v>
      </c>
      <c r="G1572" s="950" t="s">
        <v>2975</v>
      </c>
      <c r="H1572" s="1391">
        <v>39218</v>
      </c>
      <c r="I1572" s="951" t="s">
        <v>11296</v>
      </c>
    </row>
    <row r="1573" spans="1:9" s="666" customFormat="1" ht="31.5" customHeight="1" x14ac:dyDescent="0.2">
      <c r="A1573" s="1481" t="s">
        <v>10452</v>
      </c>
      <c r="B1573" s="1482" t="s">
        <v>10242</v>
      </c>
      <c r="C1573" s="1482"/>
      <c r="D1573" s="1484"/>
      <c r="E1573" s="1487" t="s">
        <v>10150</v>
      </c>
      <c r="F1573" s="1086" t="s">
        <v>150</v>
      </c>
      <c r="G1573" s="950" t="s">
        <v>10352</v>
      </c>
      <c r="H1573" s="1391">
        <v>44869</v>
      </c>
      <c r="I1573" s="951" t="s">
        <v>11296</v>
      </c>
    </row>
    <row r="1574" spans="1:9" s="666" customFormat="1" ht="31.5" customHeight="1" x14ac:dyDescent="0.2">
      <c r="A1574" s="1481" t="s">
        <v>5308</v>
      </c>
      <c r="B1574" s="1482" t="s">
        <v>5309</v>
      </c>
      <c r="C1574" s="1482" t="s">
        <v>44</v>
      </c>
      <c r="D1574" s="1147" t="s">
        <v>2277</v>
      </c>
      <c r="E1574" s="1487" t="s">
        <v>10142</v>
      </c>
      <c r="F1574" s="857" t="s">
        <v>150</v>
      </c>
      <c r="G1574" s="922" t="s">
        <v>4194</v>
      </c>
      <c r="H1574" s="1021">
        <v>43039</v>
      </c>
      <c r="I1574" s="902" t="s">
        <v>11296</v>
      </c>
    </row>
    <row r="1575" spans="1:9" s="666" customFormat="1" ht="31.5" customHeight="1" x14ac:dyDescent="0.2">
      <c r="A1575" s="1481" t="s">
        <v>5310</v>
      </c>
      <c r="B1575" s="1482" t="s">
        <v>5311</v>
      </c>
      <c r="C1575" s="1482" t="s">
        <v>44</v>
      </c>
      <c r="D1575" s="1147" t="s">
        <v>2277</v>
      </c>
      <c r="E1575" s="1143"/>
      <c r="F1575" s="857" t="s">
        <v>150</v>
      </c>
      <c r="G1575" s="922" t="s">
        <v>2978</v>
      </c>
      <c r="H1575" s="1021">
        <v>42118</v>
      </c>
      <c r="I1575" s="902" t="s">
        <v>11296</v>
      </c>
    </row>
    <row r="1576" spans="1:9" s="666" customFormat="1" ht="31.5" customHeight="1" x14ac:dyDescent="0.2">
      <c r="A1576" s="1665" t="s">
        <v>9146</v>
      </c>
      <c r="B1576" s="1150" t="s">
        <v>5314</v>
      </c>
      <c r="C1576" s="1150" t="s">
        <v>44</v>
      </c>
      <c r="D1576" s="1228" t="s">
        <v>2277</v>
      </c>
      <c r="E1576" s="1279"/>
      <c r="F1576" s="1009" t="s">
        <v>150</v>
      </c>
      <c r="G1576" s="698" t="s">
        <v>9096</v>
      </c>
      <c r="H1576" s="746">
        <v>44418</v>
      </c>
      <c r="I1576" s="699" t="s">
        <v>11296</v>
      </c>
    </row>
    <row r="1577" spans="1:9" s="666" customFormat="1" ht="31.5" customHeight="1" x14ac:dyDescent="0.2">
      <c r="A1577" s="1481" t="s">
        <v>5315</v>
      </c>
      <c r="B1577" s="1482" t="s">
        <v>5316</v>
      </c>
      <c r="C1577" s="1482" t="s">
        <v>44</v>
      </c>
      <c r="D1577" s="1147" t="s">
        <v>2277</v>
      </c>
      <c r="E1577" s="1143"/>
      <c r="F1577" s="857" t="s">
        <v>150</v>
      </c>
      <c r="G1577" s="922" t="s">
        <v>4541</v>
      </c>
      <c r="H1577" s="1021">
        <v>44067</v>
      </c>
      <c r="I1577" s="902" t="s">
        <v>11296</v>
      </c>
    </row>
    <row r="1578" spans="1:9" s="666" customFormat="1" ht="31.5" customHeight="1" x14ac:dyDescent="0.2">
      <c r="A1578" s="688" t="s">
        <v>9777</v>
      </c>
      <c r="B1578" s="1138" t="s">
        <v>9778</v>
      </c>
      <c r="C1578" s="1482" t="s">
        <v>44</v>
      </c>
      <c r="D1578" s="834" t="s">
        <v>2277</v>
      </c>
      <c r="E1578" s="1191"/>
      <c r="F1578" s="857" t="s">
        <v>150</v>
      </c>
      <c r="G1578" s="877" t="s">
        <v>9975</v>
      </c>
      <c r="H1578" s="963">
        <v>44700</v>
      </c>
      <c r="I1578" s="878" t="s">
        <v>11296</v>
      </c>
    </row>
    <row r="1579" spans="1:9" s="666" customFormat="1" ht="31.5" customHeight="1" thickBot="1" x14ac:dyDescent="0.25">
      <c r="A1579" s="1657" t="s">
        <v>5317</v>
      </c>
      <c r="B1579" s="1757" t="s">
        <v>5318</v>
      </c>
      <c r="C1579" s="1757" t="s">
        <v>9415</v>
      </c>
      <c r="D1579" s="1764" t="s">
        <v>9413</v>
      </c>
      <c r="E1579" s="1764"/>
      <c r="F1579" s="945" t="s">
        <v>150</v>
      </c>
      <c r="G1579" s="1658" t="s">
        <v>9223</v>
      </c>
      <c r="H1579" s="1659">
        <v>44053</v>
      </c>
      <c r="I1579" s="1965" t="s">
        <v>11296</v>
      </c>
    </row>
    <row r="1580" spans="1:9" s="666" customFormat="1" ht="31.5" customHeight="1" thickTop="1" x14ac:dyDescent="0.2">
      <c r="A1580" s="1485" t="s">
        <v>5319</v>
      </c>
      <c r="B1580" s="1486" t="s">
        <v>5320</v>
      </c>
      <c r="C1580" s="1486" t="s">
        <v>44</v>
      </c>
      <c r="D1580" s="1203" t="s">
        <v>2277</v>
      </c>
      <c r="E1580" s="1204" t="s">
        <v>10139</v>
      </c>
      <c r="F1580" s="1103" t="s">
        <v>152</v>
      </c>
      <c r="G1580" s="1065" t="s">
        <v>2979</v>
      </c>
      <c r="H1580" s="1422">
        <v>35328</v>
      </c>
      <c r="I1580" s="1066" t="s">
        <v>11296</v>
      </c>
    </row>
    <row r="1581" spans="1:9" s="666" customFormat="1" ht="31.5" customHeight="1" x14ac:dyDescent="0.2">
      <c r="A1581" s="1485" t="s">
        <v>5321</v>
      </c>
      <c r="B1581" s="1142" t="s">
        <v>11262</v>
      </c>
      <c r="C1581" s="1142" t="s">
        <v>9413</v>
      </c>
      <c r="D1581" s="1162" t="s">
        <v>9413</v>
      </c>
      <c r="E1581" s="1191" t="s">
        <v>4134</v>
      </c>
      <c r="F1581" s="857" t="s">
        <v>152</v>
      </c>
      <c r="G1581" s="1065" t="s">
        <v>4384</v>
      </c>
      <c r="H1581" s="1422">
        <v>43682</v>
      </c>
      <c r="I1581" s="1066" t="s">
        <v>11296</v>
      </c>
    </row>
    <row r="1582" spans="1:9" s="666" customFormat="1" ht="31.5" customHeight="1" x14ac:dyDescent="0.2">
      <c r="A1582" s="1765" t="s">
        <v>10125</v>
      </c>
      <c r="B1582" s="1138" t="s">
        <v>10126</v>
      </c>
      <c r="C1582" s="1161"/>
      <c r="D1582" s="1202"/>
      <c r="E1582" s="1143" t="s">
        <v>10150</v>
      </c>
      <c r="F1582" s="857" t="s">
        <v>152</v>
      </c>
      <c r="G1582" s="1766" t="s">
        <v>10353</v>
      </c>
      <c r="H1582" s="1473">
        <v>44855</v>
      </c>
      <c r="I1582" s="785" t="s">
        <v>11296</v>
      </c>
    </row>
    <row r="1583" spans="1:9" s="666" customFormat="1" ht="31.5" customHeight="1" x14ac:dyDescent="0.2">
      <c r="A1583" s="1481" t="s">
        <v>5322</v>
      </c>
      <c r="B1583" s="1482" t="s">
        <v>5323</v>
      </c>
      <c r="C1583" s="1482" t="s">
        <v>47</v>
      </c>
      <c r="D1583" s="1156" t="s">
        <v>9413</v>
      </c>
      <c r="E1583" s="1141" t="s">
        <v>10142</v>
      </c>
      <c r="F1583" s="857" t="s">
        <v>152</v>
      </c>
      <c r="G1583" s="877" t="s">
        <v>2981</v>
      </c>
      <c r="H1583" s="963">
        <v>35317</v>
      </c>
      <c r="I1583" s="878" t="s">
        <v>11296</v>
      </c>
    </row>
    <row r="1584" spans="1:9" s="666" customFormat="1" ht="31.5" customHeight="1" x14ac:dyDescent="0.2">
      <c r="A1584" s="1481" t="s">
        <v>5324</v>
      </c>
      <c r="B1584" s="1482" t="s">
        <v>5325</v>
      </c>
      <c r="C1584" s="1482" t="s">
        <v>2490</v>
      </c>
      <c r="D1584" s="835" t="s">
        <v>11386</v>
      </c>
      <c r="E1584" s="1709"/>
      <c r="F1584" s="857" t="s">
        <v>152</v>
      </c>
      <c r="G1584" s="877" t="s">
        <v>9976</v>
      </c>
      <c r="H1584" s="963">
        <v>35401</v>
      </c>
      <c r="I1584" s="878" t="s">
        <v>11296</v>
      </c>
    </row>
    <row r="1585" spans="1:9" s="666" customFormat="1" ht="31.5" customHeight="1" x14ac:dyDescent="0.2">
      <c r="A1585" s="1481" t="s">
        <v>5328</v>
      </c>
      <c r="B1585" s="1138" t="s">
        <v>5329</v>
      </c>
      <c r="C1585" s="1138" t="s">
        <v>44</v>
      </c>
      <c r="D1585" s="1147" t="s">
        <v>2277</v>
      </c>
      <c r="E1585" s="1143"/>
      <c r="F1585" s="846" t="s">
        <v>152</v>
      </c>
      <c r="G1585" s="922" t="s">
        <v>4637</v>
      </c>
      <c r="H1585" s="1021">
        <v>44092</v>
      </c>
      <c r="I1585" s="902" t="s">
        <v>11296</v>
      </c>
    </row>
    <row r="1586" spans="1:9" s="666" customFormat="1" ht="31.5" customHeight="1" x14ac:dyDescent="0.2">
      <c r="A1586" s="682" t="s">
        <v>9779</v>
      </c>
      <c r="B1586" s="1138" t="s">
        <v>9780</v>
      </c>
      <c r="C1586" s="1482" t="s">
        <v>44</v>
      </c>
      <c r="D1586" s="834" t="s">
        <v>2277</v>
      </c>
      <c r="E1586" s="1204"/>
      <c r="F1586" s="846" t="s">
        <v>152</v>
      </c>
      <c r="G1586" s="906" t="s">
        <v>9977</v>
      </c>
      <c r="H1586" s="1058">
        <v>44700</v>
      </c>
      <c r="I1586" s="907" t="s">
        <v>11296</v>
      </c>
    </row>
    <row r="1587" spans="1:9" s="666" customFormat="1" ht="31.5" customHeight="1" thickBot="1" x14ac:dyDescent="0.25">
      <c r="A1587" s="1481" t="s">
        <v>5332</v>
      </c>
      <c r="B1587" s="1482" t="s">
        <v>5333</v>
      </c>
      <c r="C1587" s="1482" t="s">
        <v>44</v>
      </c>
      <c r="D1587" s="1147" t="s">
        <v>2277</v>
      </c>
      <c r="E1587" s="1143"/>
      <c r="F1587" s="846" t="s">
        <v>152</v>
      </c>
      <c r="G1587" s="922" t="s">
        <v>4528</v>
      </c>
      <c r="H1587" s="1021">
        <v>44046</v>
      </c>
      <c r="I1587" s="902" t="s">
        <v>11296</v>
      </c>
    </row>
    <row r="1588" spans="1:9" s="666" customFormat="1" ht="31.5" customHeight="1" thickTop="1" x14ac:dyDescent="0.2">
      <c r="A1588" s="1501" t="s">
        <v>5334</v>
      </c>
      <c r="B1588" s="1571" t="s">
        <v>5335</v>
      </c>
      <c r="C1588" s="1571" t="s">
        <v>44</v>
      </c>
      <c r="D1588" s="1160" t="s">
        <v>2277</v>
      </c>
      <c r="E1588" s="1252" t="s">
        <v>10139</v>
      </c>
      <c r="F1588" s="1104" t="s">
        <v>154</v>
      </c>
      <c r="G1588" s="1056" t="s">
        <v>2986</v>
      </c>
      <c r="H1588" s="1420">
        <v>39311</v>
      </c>
      <c r="I1588" s="1057" t="s">
        <v>11296</v>
      </c>
    </row>
    <row r="1589" spans="1:9" s="666" customFormat="1" ht="31.5" customHeight="1" x14ac:dyDescent="0.2">
      <c r="A1589" s="1481" t="s">
        <v>5336</v>
      </c>
      <c r="B1589" s="1482" t="s">
        <v>5337</v>
      </c>
      <c r="C1589" s="1482" t="s">
        <v>9413</v>
      </c>
      <c r="D1589" s="1162" t="s">
        <v>9413</v>
      </c>
      <c r="E1589" s="1191" t="s">
        <v>4134</v>
      </c>
      <c r="F1589" s="857" t="s">
        <v>154</v>
      </c>
      <c r="G1589" s="877" t="s">
        <v>4542</v>
      </c>
      <c r="H1589" s="963">
        <v>44089</v>
      </c>
      <c r="I1589" s="878" t="s">
        <v>11296</v>
      </c>
    </row>
    <row r="1590" spans="1:9" s="666" customFormat="1" ht="31.5" customHeight="1" x14ac:dyDescent="0.2">
      <c r="A1590" s="1481" t="s">
        <v>10968</v>
      </c>
      <c r="B1590" s="1482" t="s">
        <v>10969</v>
      </c>
      <c r="C1590" s="1482"/>
      <c r="D1590" s="1484"/>
      <c r="E1590" s="1487" t="s">
        <v>10150</v>
      </c>
      <c r="F1590" s="857" t="s">
        <v>154</v>
      </c>
      <c r="G1590" s="877" t="s">
        <v>10970</v>
      </c>
      <c r="H1590" s="663">
        <v>45001</v>
      </c>
      <c r="I1590" s="691" t="s">
        <v>11296</v>
      </c>
    </row>
    <row r="1591" spans="1:9" s="666" customFormat="1" ht="31.5" customHeight="1" x14ac:dyDescent="0.2">
      <c r="A1591" s="1481" t="s">
        <v>5338</v>
      </c>
      <c r="B1591" s="1482" t="s">
        <v>5339</v>
      </c>
      <c r="C1591" s="1482" t="s">
        <v>44</v>
      </c>
      <c r="D1591" s="1156" t="s">
        <v>2277</v>
      </c>
      <c r="E1591" s="1141" t="s">
        <v>10142</v>
      </c>
      <c r="F1591" s="857" t="s">
        <v>154</v>
      </c>
      <c r="G1591" s="877" t="s">
        <v>2988</v>
      </c>
      <c r="H1591" s="963">
        <v>42073</v>
      </c>
      <c r="I1591" s="878" t="s">
        <v>11297</v>
      </c>
    </row>
    <row r="1592" spans="1:9" s="666" customFormat="1" ht="31.5" customHeight="1" x14ac:dyDescent="0.2">
      <c r="A1592" s="1496" t="s">
        <v>5340</v>
      </c>
      <c r="B1592" s="1750" t="s">
        <v>5341</v>
      </c>
      <c r="C1592" s="1750" t="s">
        <v>44</v>
      </c>
      <c r="D1592" s="1511" t="s">
        <v>2277</v>
      </c>
      <c r="E1592" s="1494"/>
      <c r="F1592" s="1512" t="s">
        <v>154</v>
      </c>
      <c r="G1592" s="974" t="s">
        <v>4786</v>
      </c>
      <c r="H1592" s="1081">
        <v>44375</v>
      </c>
      <c r="I1592" s="962" t="s">
        <v>11296</v>
      </c>
    </row>
    <row r="1593" spans="1:9" s="666" customFormat="1" ht="31.5" customHeight="1" x14ac:dyDescent="0.2">
      <c r="A1593" s="1481" t="s">
        <v>5344</v>
      </c>
      <c r="B1593" s="1482" t="s">
        <v>5345</v>
      </c>
      <c r="C1593" s="1482" t="s">
        <v>47</v>
      </c>
      <c r="D1593" s="1156" t="s">
        <v>9413</v>
      </c>
      <c r="E1593" s="1141"/>
      <c r="F1593" s="857" t="s">
        <v>154</v>
      </c>
      <c r="G1593" s="877" t="s">
        <v>2825</v>
      </c>
      <c r="H1593" s="963">
        <v>31896</v>
      </c>
      <c r="I1593" s="878" t="s">
        <v>11296</v>
      </c>
    </row>
    <row r="1594" spans="1:9" s="666" customFormat="1" ht="31.5" customHeight="1" thickBot="1" x14ac:dyDescent="0.25">
      <c r="A1594" s="1537" t="s">
        <v>5342</v>
      </c>
      <c r="B1594" s="1572" t="s">
        <v>5343</v>
      </c>
      <c r="C1594" s="1572" t="s">
        <v>44</v>
      </c>
      <c r="D1594" s="1493" t="s">
        <v>2277</v>
      </c>
      <c r="E1594" s="1574"/>
      <c r="F1594" s="1495" t="s">
        <v>154</v>
      </c>
      <c r="G1594" s="925" t="s">
        <v>4638</v>
      </c>
      <c r="H1594" s="1016">
        <v>44092</v>
      </c>
      <c r="I1594" s="926" t="s">
        <v>11296</v>
      </c>
    </row>
    <row r="1595" spans="1:9" s="666" customFormat="1" ht="31.5" customHeight="1" thickTop="1" x14ac:dyDescent="0.2">
      <c r="A1595" s="1501" t="s">
        <v>5346</v>
      </c>
      <c r="B1595" s="1571" t="s">
        <v>5347</v>
      </c>
      <c r="C1595" s="1571" t="s">
        <v>44</v>
      </c>
      <c r="D1595" s="1280" t="s">
        <v>2277</v>
      </c>
      <c r="E1595" s="1281" t="s">
        <v>10139</v>
      </c>
      <c r="F1595" s="1104" t="s">
        <v>156</v>
      </c>
      <c r="G1595" s="1056" t="s">
        <v>9978</v>
      </c>
      <c r="H1595" s="1420">
        <v>34976</v>
      </c>
      <c r="I1595" s="1057" t="s">
        <v>11296</v>
      </c>
    </row>
    <row r="1596" spans="1:9" s="666" customFormat="1" ht="31.5" customHeight="1" x14ac:dyDescent="0.2">
      <c r="A1596" s="1481" t="s">
        <v>5348</v>
      </c>
      <c r="B1596" s="1138" t="s">
        <v>5349</v>
      </c>
      <c r="C1596" s="1138" t="s">
        <v>9413</v>
      </c>
      <c r="D1596" s="1162" t="s">
        <v>9413</v>
      </c>
      <c r="E1596" s="1191" t="s">
        <v>4134</v>
      </c>
      <c r="F1596" s="857" t="s">
        <v>156</v>
      </c>
      <c r="G1596" s="1065" t="s">
        <v>4719</v>
      </c>
      <c r="H1596" s="1422">
        <v>44305</v>
      </c>
      <c r="I1596" s="1066" t="s">
        <v>11296</v>
      </c>
    </row>
    <row r="1597" spans="1:9" s="666" customFormat="1" ht="31.5" customHeight="1" x14ac:dyDescent="0.2">
      <c r="A1597" s="1496" t="s">
        <v>10453</v>
      </c>
      <c r="B1597" s="1497" t="s">
        <v>10454</v>
      </c>
      <c r="C1597" s="1497"/>
      <c r="D1597" s="1484"/>
      <c r="E1597" s="1487" t="s">
        <v>10150</v>
      </c>
      <c r="F1597" s="857" t="s">
        <v>156</v>
      </c>
      <c r="G1597" s="1073" t="s">
        <v>10528</v>
      </c>
      <c r="H1597" s="728">
        <v>44881</v>
      </c>
      <c r="I1597" s="735" t="s">
        <v>11296</v>
      </c>
    </row>
    <row r="1598" spans="1:9" s="666" customFormat="1" ht="31.5" customHeight="1" x14ac:dyDescent="0.2">
      <c r="A1598" s="1496" t="s">
        <v>5352</v>
      </c>
      <c r="B1598" s="1150" t="s">
        <v>5353</v>
      </c>
      <c r="C1598" s="1150" t="s">
        <v>44</v>
      </c>
      <c r="D1598" s="1156" t="s">
        <v>2277</v>
      </c>
      <c r="E1598" s="1141" t="s">
        <v>10142</v>
      </c>
      <c r="F1598" s="857" t="s">
        <v>156</v>
      </c>
      <c r="G1598" s="974" t="s">
        <v>4759</v>
      </c>
      <c r="H1598" s="1081">
        <v>44291</v>
      </c>
      <c r="I1598" s="962" t="s">
        <v>11296</v>
      </c>
    </row>
    <row r="1599" spans="1:9" s="666" customFormat="1" ht="31.5" customHeight="1" x14ac:dyDescent="0.2">
      <c r="A1599" s="1481" t="s">
        <v>5350</v>
      </c>
      <c r="B1599" s="1482" t="s">
        <v>5351</v>
      </c>
      <c r="C1599" s="1482" t="s">
        <v>2468</v>
      </c>
      <c r="D1599" s="1156" t="s">
        <v>56</v>
      </c>
      <c r="E1599" s="1487"/>
      <c r="F1599" s="857" t="s">
        <v>156</v>
      </c>
      <c r="G1599" s="877" t="s">
        <v>2990</v>
      </c>
      <c r="H1599" s="963">
        <v>39198</v>
      </c>
      <c r="I1599" s="878" t="s">
        <v>11296</v>
      </c>
    </row>
    <row r="1600" spans="1:9" s="666" customFormat="1" ht="31.5" customHeight="1" x14ac:dyDescent="0.2">
      <c r="A1600" s="688" t="s">
        <v>9491</v>
      </c>
      <c r="B1600" s="1663" t="s">
        <v>9492</v>
      </c>
      <c r="C1600" s="1510" t="s">
        <v>44</v>
      </c>
      <c r="D1600" s="1147" t="s">
        <v>2277</v>
      </c>
      <c r="E1600" s="1143"/>
      <c r="F1600" s="857" t="s">
        <v>156</v>
      </c>
      <c r="G1600" s="877" t="s">
        <v>9609</v>
      </c>
      <c r="H1600" s="963">
        <v>44669</v>
      </c>
      <c r="I1600" s="878" t="s">
        <v>11296</v>
      </c>
    </row>
    <row r="1601" spans="1:9" s="666" customFormat="1" ht="31.5" customHeight="1" thickBot="1" x14ac:dyDescent="0.25">
      <c r="A1601" s="1513" t="s">
        <v>5354</v>
      </c>
      <c r="B1601" s="1523" t="s">
        <v>5355</v>
      </c>
      <c r="C1601" s="1523" t="s">
        <v>2468</v>
      </c>
      <c r="D1601" s="1177" t="s">
        <v>2228</v>
      </c>
      <c r="E1601" s="1178"/>
      <c r="F1601" s="900" t="s">
        <v>156</v>
      </c>
      <c r="G1601" s="869" t="s">
        <v>2993</v>
      </c>
      <c r="H1601" s="1109">
        <v>32497</v>
      </c>
      <c r="I1601" s="870" t="s">
        <v>11296</v>
      </c>
    </row>
    <row r="1602" spans="1:9" s="666" customFormat="1" ht="31.5" customHeight="1" thickTop="1" x14ac:dyDescent="0.2">
      <c r="A1602" s="1501" t="s">
        <v>6981</v>
      </c>
      <c r="B1602" s="1571" t="s">
        <v>6982</v>
      </c>
      <c r="C1602" s="1571" t="s">
        <v>44</v>
      </c>
      <c r="D1602" s="1652" t="s">
        <v>2277</v>
      </c>
      <c r="E1602" s="1583" t="s">
        <v>10139</v>
      </c>
      <c r="F1602" s="842" t="s">
        <v>9674</v>
      </c>
      <c r="G1602" s="1022" t="s">
        <v>3479</v>
      </c>
      <c r="H1602" s="1392">
        <v>39273</v>
      </c>
      <c r="I1602" s="1023" t="s">
        <v>11296</v>
      </c>
    </row>
    <row r="1603" spans="1:9" s="666" customFormat="1" ht="31.5" customHeight="1" x14ac:dyDescent="0.2">
      <c r="A1603" s="688" t="s">
        <v>9775</v>
      </c>
      <c r="B1603" s="1138" t="s">
        <v>9776</v>
      </c>
      <c r="C1603" s="1138"/>
      <c r="D1603" s="834"/>
      <c r="E1603" s="1143" t="s">
        <v>4134</v>
      </c>
      <c r="F1603" s="846" t="s">
        <v>9674</v>
      </c>
      <c r="G1603" s="877" t="s">
        <v>9972</v>
      </c>
      <c r="H1603" s="963">
        <v>44783</v>
      </c>
      <c r="I1603" s="878" t="s">
        <v>11296</v>
      </c>
    </row>
    <row r="1604" spans="1:9" s="666" customFormat="1" ht="31.5" customHeight="1" x14ac:dyDescent="0.2">
      <c r="A1604" s="688" t="s">
        <v>10449</v>
      </c>
      <c r="B1604" s="1138" t="s">
        <v>10241</v>
      </c>
      <c r="C1604" s="1138"/>
      <c r="D1604" s="834"/>
      <c r="E1604" s="1143" t="s">
        <v>10150</v>
      </c>
      <c r="F1604" s="846" t="s">
        <v>9674</v>
      </c>
      <c r="G1604" s="877" t="s">
        <v>10351</v>
      </c>
      <c r="H1604" s="963">
        <v>44865</v>
      </c>
      <c r="I1604" s="878" t="s">
        <v>11296</v>
      </c>
    </row>
    <row r="1605" spans="1:9" s="666" customFormat="1" ht="31.5" customHeight="1" x14ac:dyDescent="0.2">
      <c r="A1605" s="706" t="s">
        <v>9773</v>
      </c>
      <c r="B1605" s="1170" t="s">
        <v>9774</v>
      </c>
      <c r="C1605" s="1170" t="s">
        <v>44</v>
      </c>
      <c r="D1605" s="840" t="s">
        <v>2277</v>
      </c>
      <c r="E1605" s="656" t="s">
        <v>10142</v>
      </c>
      <c r="F1605" s="846" t="s">
        <v>9674</v>
      </c>
      <c r="G1605" s="912" t="s">
        <v>9971</v>
      </c>
      <c r="H1605" s="1082">
        <v>44697</v>
      </c>
      <c r="I1605" s="913" t="s">
        <v>11296</v>
      </c>
    </row>
    <row r="1606" spans="1:9" s="666" customFormat="1" ht="31.5" customHeight="1" x14ac:dyDescent="0.2">
      <c r="A1606" s="1481" t="s">
        <v>5897</v>
      </c>
      <c r="B1606" s="1138" t="s">
        <v>5898</v>
      </c>
      <c r="C1606" s="1138" t="s">
        <v>44</v>
      </c>
      <c r="D1606" s="1157" t="s">
        <v>2277</v>
      </c>
      <c r="E1606" s="1161"/>
      <c r="F1606" s="846" t="s">
        <v>9674</v>
      </c>
      <c r="G1606" s="877" t="s">
        <v>4579</v>
      </c>
      <c r="H1606" s="963">
        <v>44075</v>
      </c>
      <c r="I1606" s="878" t="s">
        <v>11296</v>
      </c>
    </row>
    <row r="1607" spans="1:9" s="666" customFormat="1" ht="31.5" customHeight="1" thickBot="1" x14ac:dyDescent="0.25">
      <c r="A1607" s="733" t="s">
        <v>10450</v>
      </c>
      <c r="B1607" s="924" t="s">
        <v>10451</v>
      </c>
      <c r="C1607" s="924" t="s">
        <v>44</v>
      </c>
      <c r="D1607" s="956" t="s">
        <v>2277</v>
      </c>
      <c r="E1607" s="940"/>
      <c r="F1607" s="924" t="s">
        <v>9674</v>
      </c>
      <c r="G1607" s="925" t="s">
        <v>10527</v>
      </c>
      <c r="H1607" s="1016">
        <v>44873</v>
      </c>
      <c r="I1607" s="926" t="s">
        <v>11296</v>
      </c>
    </row>
    <row r="1608" spans="1:9" s="666" customFormat="1" ht="31.5" customHeight="1" thickTop="1" x14ac:dyDescent="0.2">
      <c r="A1608" s="1767" t="s">
        <v>6582</v>
      </c>
      <c r="B1608" s="1768" t="s">
        <v>6583</v>
      </c>
      <c r="C1608" s="1768" t="s">
        <v>44</v>
      </c>
      <c r="D1608" s="831" t="s">
        <v>2277</v>
      </c>
      <c r="E1608" s="703" t="s">
        <v>10139</v>
      </c>
      <c r="F1608" s="701" t="s">
        <v>9682</v>
      </c>
      <c r="G1608" s="844" t="s">
        <v>2836</v>
      </c>
      <c r="H1608" s="1384">
        <v>39213</v>
      </c>
      <c r="I1608" s="845" t="s">
        <v>11296</v>
      </c>
    </row>
    <row r="1609" spans="1:9" s="666" customFormat="1" ht="31.5" customHeight="1" x14ac:dyDescent="0.2">
      <c r="A1609" s="688" t="s">
        <v>9585</v>
      </c>
      <c r="B1609" s="846" t="s">
        <v>9586</v>
      </c>
      <c r="C1609" s="846"/>
      <c r="D1609" s="1156"/>
      <c r="E1609" s="1141" t="s">
        <v>4134</v>
      </c>
      <c r="F1609" s="846" t="s">
        <v>9682</v>
      </c>
      <c r="G1609" s="877" t="s">
        <v>9969</v>
      </c>
      <c r="H1609" s="963">
        <v>44783</v>
      </c>
      <c r="I1609" s="878" t="s">
        <v>11296</v>
      </c>
    </row>
    <row r="1610" spans="1:9" s="666" customFormat="1" ht="31.5" customHeight="1" x14ac:dyDescent="0.2">
      <c r="A1610" s="688" t="s">
        <v>10140</v>
      </c>
      <c r="B1610" s="846" t="s">
        <v>10141</v>
      </c>
      <c r="C1610" s="846"/>
      <c r="D1610" s="1147"/>
      <c r="E1610" s="1143" t="s">
        <v>10150</v>
      </c>
      <c r="F1610" s="846" t="s">
        <v>9682</v>
      </c>
      <c r="G1610" s="922" t="s">
        <v>10349</v>
      </c>
      <c r="H1610" s="1021">
        <v>44853</v>
      </c>
      <c r="I1610" s="902" t="s">
        <v>11296</v>
      </c>
    </row>
    <row r="1611" spans="1:9" s="666" customFormat="1" ht="31.5" customHeight="1" x14ac:dyDescent="0.2">
      <c r="A1611" s="688" t="s">
        <v>6586</v>
      </c>
      <c r="B1611" s="655" t="s">
        <v>6587</v>
      </c>
      <c r="C1611" s="655" t="s">
        <v>44</v>
      </c>
      <c r="D1611" s="1529" t="s">
        <v>2277</v>
      </c>
      <c r="E1611" s="656" t="s">
        <v>10142</v>
      </c>
      <c r="F1611" s="846" t="s">
        <v>9682</v>
      </c>
      <c r="G1611" s="877" t="s">
        <v>3700</v>
      </c>
      <c r="H1611" s="963">
        <v>39433</v>
      </c>
      <c r="I1611" s="878" t="s">
        <v>11296</v>
      </c>
    </row>
    <row r="1612" spans="1:9" s="666" customFormat="1" ht="31.5" customHeight="1" x14ac:dyDescent="0.2">
      <c r="A1612" s="1481" t="s">
        <v>7705</v>
      </c>
      <c r="B1612" s="1510" t="s">
        <v>7706</v>
      </c>
      <c r="C1612" s="1510" t="s">
        <v>44</v>
      </c>
      <c r="D1612" s="1608" t="s">
        <v>2277</v>
      </c>
      <c r="E1612" s="1494"/>
      <c r="F1612" s="846" t="s">
        <v>9682</v>
      </c>
      <c r="G1612" s="877" t="s">
        <v>4585</v>
      </c>
      <c r="H1612" s="963">
        <v>44092</v>
      </c>
      <c r="I1612" s="878" t="s">
        <v>11296</v>
      </c>
    </row>
    <row r="1613" spans="1:9" s="666" customFormat="1" ht="31.5" customHeight="1" x14ac:dyDescent="0.2">
      <c r="A1613" s="1481" t="s">
        <v>5418</v>
      </c>
      <c r="B1613" s="1482" t="s">
        <v>5419</v>
      </c>
      <c r="C1613" s="1482" t="s">
        <v>47</v>
      </c>
      <c r="D1613" s="1147" t="s">
        <v>9413</v>
      </c>
      <c r="E1613" s="1143"/>
      <c r="F1613" s="846" t="s">
        <v>9682</v>
      </c>
      <c r="G1613" s="922" t="s">
        <v>3629</v>
      </c>
      <c r="H1613" s="1021">
        <v>35401</v>
      </c>
      <c r="I1613" s="902" t="s">
        <v>11296</v>
      </c>
    </row>
    <row r="1614" spans="1:9" s="666" customFormat="1" ht="31.5" customHeight="1" x14ac:dyDescent="0.2">
      <c r="A1614" s="1481" t="s">
        <v>5586</v>
      </c>
      <c r="B1614" s="1482" t="s">
        <v>5587</v>
      </c>
      <c r="C1614" s="1482" t="s">
        <v>2490</v>
      </c>
      <c r="D1614" s="835" t="s">
        <v>11386</v>
      </c>
      <c r="E1614" s="1220"/>
      <c r="F1614" s="846" t="s">
        <v>9682</v>
      </c>
      <c r="G1614" s="877" t="s">
        <v>3633</v>
      </c>
      <c r="H1614" s="963">
        <v>36640</v>
      </c>
      <c r="I1614" s="878" t="s">
        <v>11296</v>
      </c>
    </row>
    <row r="1615" spans="1:9" s="666" customFormat="1" ht="31.5" customHeight="1" thickBot="1" x14ac:dyDescent="0.25">
      <c r="A1615" s="711" t="s">
        <v>9771</v>
      </c>
      <c r="B1615" s="1176" t="s">
        <v>9772</v>
      </c>
      <c r="C1615" s="1523" t="s">
        <v>44</v>
      </c>
      <c r="D1615" s="862" t="s">
        <v>2277</v>
      </c>
      <c r="E1615" s="1263"/>
      <c r="F1615" s="943" t="s">
        <v>9682</v>
      </c>
      <c r="G1615" s="869" t="s">
        <v>9970</v>
      </c>
      <c r="H1615" s="1109">
        <v>44697</v>
      </c>
      <c r="I1615" s="870" t="s">
        <v>11296</v>
      </c>
    </row>
    <row r="1616" spans="1:9" s="666" customFormat="1" ht="31.5" customHeight="1" thickTop="1" x14ac:dyDescent="0.2">
      <c r="A1616" s="1485" t="s">
        <v>5356</v>
      </c>
      <c r="B1616" s="1486" t="s">
        <v>5357</v>
      </c>
      <c r="C1616" s="1486" t="s">
        <v>37</v>
      </c>
      <c r="D1616" s="1165" t="s">
        <v>9413</v>
      </c>
      <c r="E1616" s="1158"/>
      <c r="F1616" s="856" t="s">
        <v>9373</v>
      </c>
      <c r="G1616" s="906" t="s">
        <v>2966</v>
      </c>
      <c r="H1616" s="1058">
        <v>33345</v>
      </c>
      <c r="I1616" s="907" t="s">
        <v>11296</v>
      </c>
    </row>
    <row r="1617" spans="1:9" s="666" customFormat="1" ht="31.5" customHeight="1" x14ac:dyDescent="0.2">
      <c r="A1617" s="1481" t="s">
        <v>5358</v>
      </c>
      <c r="B1617" s="1482" t="s">
        <v>5359</v>
      </c>
      <c r="C1617" s="1482" t="s">
        <v>44</v>
      </c>
      <c r="D1617" s="1156" t="s">
        <v>2277</v>
      </c>
      <c r="E1617" s="1141" t="s">
        <v>4134</v>
      </c>
      <c r="F1617" s="857" t="s">
        <v>9373</v>
      </c>
      <c r="G1617" s="922" t="s">
        <v>2967</v>
      </c>
      <c r="H1617" s="1021">
        <v>41759</v>
      </c>
      <c r="I1617" s="902" t="s">
        <v>11296</v>
      </c>
    </row>
    <row r="1618" spans="1:9" s="666" customFormat="1" ht="31.5" customHeight="1" x14ac:dyDescent="0.2">
      <c r="A1618" s="1485" t="s">
        <v>10455</v>
      </c>
      <c r="B1618" s="1142" t="s">
        <v>10243</v>
      </c>
      <c r="C1618" s="1142"/>
      <c r="D1618" s="1156"/>
      <c r="E1618" s="1143" t="s">
        <v>10150</v>
      </c>
      <c r="F1618" s="857" t="s">
        <v>9373</v>
      </c>
      <c r="G1618" s="867" t="s">
        <v>10354</v>
      </c>
      <c r="H1618" s="1385">
        <v>44865</v>
      </c>
      <c r="I1618" s="868" t="s">
        <v>11296</v>
      </c>
    </row>
    <row r="1619" spans="1:9" s="666" customFormat="1" ht="31.5" customHeight="1" thickBot="1" x14ac:dyDescent="0.25">
      <c r="A1619" s="1485" t="s">
        <v>5360</v>
      </c>
      <c r="B1619" s="1142" t="s">
        <v>5361</v>
      </c>
      <c r="C1619" s="1142" t="s">
        <v>44</v>
      </c>
      <c r="D1619" s="1156" t="s">
        <v>2277</v>
      </c>
      <c r="E1619" s="1141"/>
      <c r="F1619" s="857" t="s">
        <v>9373</v>
      </c>
      <c r="G1619" s="867" t="s">
        <v>9097</v>
      </c>
      <c r="H1619" s="1385">
        <v>44384</v>
      </c>
      <c r="I1619" s="868" t="s">
        <v>11296</v>
      </c>
    </row>
    <row r="1620" spans="1:9" s="666" customFormat="1" ht="31.5" customHeight="1" thickTop="1" x14ac:dyDescent="0.2">
      <c r="A1620" s="1501" t="s">
        <v>5364</v>
      </c>
      <c r="B1620" s="1148" t="s">
        <v>5365</v>
      </c>
      <c r="C1620" s="1148" t="s">
        <v>44</v>
      </c>
      <c r="D1620" s="1160" t="s">
        <v>2277</v>
      </c>
      <c r="E1620" s="1252" t="s">
        <v>10139</v>
      </c>
      <c r="F1620" s="1104" t="s">
        <v>172</v>
      </c>
      <c r="G1620" s="1056" t="s">
        <v>3048</v>
      </c>
      <c r="H1620" s="1420">
        <v>35936</v>
      </c>
      <c r="I1620" s="1057" t="s">
        <v>11296</v>
      </c>
    </row>
    <row r="1621" spans="1:9" s="666" customFormat="1" ht="31.5" customHeight="1" x14ac:dyDescent="0.2">
      <c r="A1621" s="1481" t="s">
        <v>5366</v>
      </c>
      <c r="B1621" s="1482" t="s">
        <v>5367</v>
      </c>
      <c r="C1621" s="1482" t="s">
        <v>9413</v>
      </c>
      <c r="D1621" s="1156" t="s">
        <v>9413</v>
      </c>
      <c r="E1621" s="1141" t="s">
        <v>4134</v>
      </c>
      <c r="F1621" s="1086" t="s">
        <v>172</v>
      </c>
      <c r="G1621" s="950" t="s">
        <v>4099</v>
      </c>
      <c r="H1621" s="1391">
        <v>42762</v>
      </c>
      <c r="I1621" s="951" t="s">
        <v>11296</v>
      </c>
    </row>
    <row r="1622" spans="1:9" s="666" customFormat="1" ht="31.5" customHeight="1" x14ac:dyDescent="0.2">
      <c r="A1622" s="1481" t="s">
        <v>10244</v>
      </c>
      <c r="B1622" s="1138" t="s">
        <v>10245</v>
      </c>
      <c r="C1622" s="1138"/>
      <c r="D1622" s="1147"/>
      <c r="E1622" s="1143" t="s">
        <v>10150</v>
      </c>
      <c r="F1622" s="1086" t="s">
        <v>172</v>
      </c>
      <c r="G1622" s="950" t="s">
        <v>10355</v>
      </c>
      <c r="H1622" s="1391">
        <v>44845</v>
      </c>
      <c r="I1622" s="1066" t="s">
        <v>11296</v>
      </c>
    </row>
    <row r="1623" spans="1:9" s="666" customFormat="1" ht="31.5" customHeight="1" x14ac:dyDescent="0.2">
      <c r="A1623" s="1481" t="s">
        <v>5370</v>
      </c>
      <c r="B1623" s="1482" t="s">
        <v>5371</v>
      </c>
      <c r="C1623" s="1482" t="s">
        <v>44</v>
      </c>
      <c r="D1623" s="1156" t="s">
        <v>2277</v>
      </c>
      <c r="E1623" s="1487" t="s">
        <v>10142</v>
      </c>
      <c r="F1623" s="857" t="s">
        <v>172</v>
      </c>
      <c r="G1623" s="877" t="s">
        <v>3631</v>
      </c>
      <c r="H1623" s="963">
        <v>42171</v>
      </c>
      <c r="I1623" s="878" t="s">
        <v>11296</v>
      </c>
    </row>
    <row r="1624" spans="1:9" s="666" customFormat="1" ht="31.5" customHeight="1" x14ac:dyDescent="0.2">
      <c r="A1624" s="1481" t="s">
        <v>6881</v>
      </c>
      <c r="B1624" s="1482" t="s">
        <v>6882</v>
      </c>
      <c r="C1624" s="1482" t="s">
        <v>2468</v>
      </c>
      <c r="D1624" s="1162" t="s">
        <v>56</v>
      </c>
      <c r="E1624" s="1191"/>
      <c r="F1624" s="857" t="s">
        <v>172</v>
      </c>
      <c r="G1624" s="922" t="s">
        <v>10171</v>
      </c>
      <c r="H1624" s="1021">
        <v>44825</v>
      </c>
      <c r="I1624" s="902" t="s">
        <v>11296</v>
      </c>
    </row>
    <row r="1625" spans="1:9" s="666" customFormat="1" ht="31.5" customHeight="1" x14ac:dyDescent="0.2">
      <c r="A1625" s="1481" t="s">
        <v>5372</v>
      </c>
      <c r="B1625" s="1482" t="s">
        <v>5373</v>
      </c>
      <c r="C1625" s="1482" t="s">
        <v>2468</v>
      </c>
      <c r="D1625" s="1156" t="s">
        <v>56</v>
      </c>
      <c r="E1625" s="1141"/>
      <c r="F1625" s="857" t="s">
        <v>172</v>
      </c>
      <c r="G1625" s="877" t="s">
        <v>3011</v>
      </c>
      <c r="H1625" s="963">
        <v>30757</v>
      </c>
      <c r="I1625" s="878" t="s">
        <v>11296</v>
      </c>
    </row>
    <row r="1626" spans="1:9" s="666" customFormat="1" ht="31.5" customHeight="1" x14ac:dyDescent="0.2">
      <c r="A1626" s="1481" t="s">
        <v>9224</v>
      </c>
      <c r="B1626" s="1138" t="s">
        <v>9225</v>
      </c>
      <c r="C1626" s="1138" t="s">
        <v>44</v>
      </c>
      <c r="D1626" s="1156" t="s">
        <v>2277</v>
      </c>
      <c r="E1626" s="1141"/>
      <c r="F1626" s="857" t="s">
        <v>172</v>
      </c>
      <c r="G1626" s="877" t="s">
        <v>9226</v>
      </c>
      <c r="H1626" s="963">
        <v>44460</v>
      </c>
      <c r="I1626" s="878" t="s">
        <v>11296</v>
      </c>
    </row>
    <row r="1627" spans="1:9" s="666" customFormat="1" ht="31.5" customHeight="1" thickBot="1" x14ac:dyDescent="0.25">
      <c r="A1627" s="1485" t="s">
        <v>5374</v>
      </c>
      <c r="B1627" s="1486" t="s">
        <v>5375</v>
      </c>
      <c r="C1627" s="1486" t="s">
        <v>44</v>
      </c>
      <c r="D1627" s="1139" t="s">
        <v>2277</v>
      </c>
      <c r="E1627" s="1168"/>
      <c r="F1627" s="856" t="s">
        <v>172</v>
      </c>
      <c r="G1627" s="867" t="s">
        <v>3069</v>
      </c>
      <c r="H1627" s="1385">
        <v>39146</v>
      </c>
      <c r="I1627" s="868" t="s">
        <v>11296</v>
      </c>
    </row>
    <row r="1628" spans="1:9" s="666" customFormat="1" ht="31.5" customHeight="1" thickTop="1" x14ac:dyDescent="0.2">
      <c r="A1628" s="1501" t="s">
        <v>5376</v>
      </c>
      <c r="B1628" s="1571" t="s">
        <v>5377</v>
      </c>
      <c r="C1628" s="1571" t="s">
        <v>2468</v>
      </c>
      <c r="D1628" s="1160" t="s">
        <v>56</v>
      </c>
      <c r="E1628" s="1252" t="s">
        <v>10139</v>
      </c>
      <c r="F1628" s="1104" t="s">
        <v>2463</v>
      </c>
      <c r="G1628" s="1022" t="s">
        <v>3127</v>
      </c>
      <c r="H1628" s="1392">
        <v>39339</v>
      </c>
      <c r="I1628" s="1023" t="s">
        <v>11296</v>
      </c>
    </row>
    <row r="1629" spans="1:9" s="666" customFormat="1" ht="31.5" customHeight="1" x14ac:dyDescent="0.2">
      <c r="A1629" s="1485" t="s">
        <v>5378</v>
      </c>
      <c r="B1629" s="1142" t="s">
        <v>5379</v>
      </c>
      <c r="C1629" s="1142" t="s">
        <v>9413</v>
      </c>
      <c r="D1629" s="1162" t="s">
        <v>9413</v>
      </c>
      <c r="E1629" s="1191" t="s">
        <v>4134</v>
      </c>
      <c r="F1629" s="1086" t="s">
        <v>2463</v>
      </c>
      <c r="G1629" s="867" t="s">
        <v>4488</v>
      </c>
      <c r="H1629" s="1385">
        <v>44019</v>
      </c>
      <c r="I1629" s="868" t="s">
        <v>11296</v>
      </c>
    </row>
    <row r="1630" spans="1:9" s="666" customFormat="1" ht="31.5" customHeight="1" x14ac:dyDescent="0.2">
      <c r="A1630" s="1485" t="s">
        <v>10456</v>
      </c>
      <c r="B1630" s="1486" t="s">
        <v>10457</v>
      </c>
      <c r="C1630" s="1486"/>
      <c r="D1630" s="1484"/>
      <c r="E1630" s="1487" t="s">
        <v>10150</v>
      </c>
      <c r="F1630" s="655" t="s">
        <v>2463</v>
      </c>
      <c r="G1630" s="867" t="s">
        <v>10529</v>
      </c>
      <c r="H1630" s="1385" t="s">
        <v>10530</v>
      </c>
      <c r="I1630" s="868" t="s">
        <v>11296</v>
      </c>
    </row>
    <row r="1631" spans="1:9" s="666" customFormat="1" ht="31.5" customHeight="1" x14ac:dyDescent="0.2">
      <c r="A1631" s="1481" t="s">
        <v>5388</v>
      </c>
      <c r="B1631" s="1510" t="s">
        <v>5389</v>
      </c>
      <c r="C1631" s="1510" t="s">
        <v>44</v>
      </c>
      <c r="D1631" s="1511" t="s">
        <v>2277</v>
      </c>
      <c r="E1631" s="1168" t="s">
        <v>10142</v>
      </c>
      <c r="F1631" s="1512" t="s">
        <v>2463</v>
      </c>
      <c r="G1631" s="877" t="s">
        <v>4575</v>
      </c>
      <c r="H1631" s="963">
        <v>44092</v>
      </c>
      <c r="I1631" s="878" t="s">
        <v>11296</v>
      </c>
    </row>
    <row r="1632" spans="1:9" s="666" customFormat="1" ht="31.5" customHeight="1" x14ac:dyDescent="0.2">
      <c r="A1632" s="1485" t="s">
        <v>5382</v>
      </c>
      <c r="B1632" s="1486" t="s">
        <v>5383</v>
      </c>
      <c r="C1632" s="1486" t="s">
        <v>44</v>
      </c>
      <c r="D1632" s="1607" t="s">
        <v>2277</v>
      </c>
      <c r="E1632" s="1168"/>
      <c r="F1632" s="1103" t="s">
        <v>2463</v>
      </c>
      <c r="G1632" s="906" t="s">
        <v>3628</v>
      </c>
      <c r="H1632" s="1058">
        <v>42171</v>
      </c>
      <c r="I1632" s="907" t="s">
        <v>11296</v>
      </c>
    </row>
    <row r="1633" spans="1:9" s="666" customFormat="1" ht="31.5" customHeight="1" x14ac:dyDescent="0.2">
      <c r="A1633" s="1481" t="s">
        <v>5380</v>
      </c>
      <c r="B1633" s="1482" t="s">
        <v>5381</v>
      </c>
      <c r="C1633" s="1482" t="s">
        <v>44</v>
      </c>
      <c r="D1633" s="1157" t="s">
        <v>2277</v>
      </c>
      <c r="E1633" s="1161"/>
      <c r="F1633" s="1086" t="s">
        <v>2463</v>
      </c>
      <c r="G1633" s="922" t="s">
        <v>3185</v>
      </c>
      <c r="H1633" s="1021">
        <v>42118</v>
      </c>
      <c r="I1633" s="902" t="s">
        <v>11296</v>
      </c>
    </row>
    <row r="1634" spans="1:9" s="666" customFormat="1" ht="31.5" customHeight="1" x14ac:dyDescent="0.2">
      <c r="A1634" s="1481" t="s">
        <v>5386</v>
      </c>
      <c r="B1634" s="1482" t="s">
        <v>5387</v>
      </c>
      <c r="C1634" s="1482" t="s">
        <v>44</v>
      </c>
      <c r="D1634" s="1530" t="s">
        <v>2277</v>
      </c>
      <c r="E1634" s="1483"/>
      <c r="F1634" s="1086" t="s">
        <v>2463</v>
      </c>
      <c r="G1634" s="877" t="s">
        <v>9098</v>
      </c>
      <c r="H1634" s="963">
        <v>35604</v>
      </c>
      <c r="I1634" s="878" t="s">
        <v>11296</v>
      </c>
    </row>
    <row r="1635" spans="1:9" s="666" customFormat="1" ht="31.5" customHeight="1" x14ac:dyDescent="0.2">
      <c r="A1635" s="1481" t="s">
        <v>5384</v>
      </c>
      <c r="B1635" s="1482" t="s">
        <v>5385</v>
      </c>
      <c r="C1635" s="1482" t="s">
        <v>44</v>
      </c>
      <c r="D1635" s="1484" t="s">
        <v>2277</v>
      </c>
      <c r="E1635" s="1487"/>
      <c r="F1635" s="1086" t="s">
        <v>2463</v>
      </c>
      <c r="G1635" s="877" t="s">
        <v>2452</v>
      </c>
      <c r="H1635" s="963">
        <v>42158</v>
      </c>
      <c r="I1635" s="878" t="s">
        <v>11296</v>
      </c>
    </row>
    <row r="1636" spans="1:9" s="666" customFormat="1" ht="31.5" customHeight="1" thickBot="1" x14ac:dyDescent="0.25">
      <c r="A1636" s="1537" t="s">
        <v>5392</v>
      </c>
      <c r="B1636" s="1538" t="s">
        <v>5393</v>
      </c>
      <c r="C1636" s="1538" t="s">
        <v>2468</v>
      </c>
      <c r="D1636" s="1194" t="s">
        <v>56</v>
      </c>
      <c r="E1636" s="1195"/>
      <c r="F1636" s="1113" t="s">
        <v>2463</v>
      </c>
      <c r="G1636" s="925" t="s">
        <v>3128</v>
      </c>
      <c r="H1636" s="1016">
        <v>41612</v>
      </c>
      <c r="I1636" s="926" t="s">
        <v>11296</v>
      </c>
    </row>
    <row r="1637" spans="1:9" s="666" customFormat="1" ht="31.5" customHeight="1" thickTop="1" x14ac:dyDescent="0.2">
      <c r="A1637" s="1501" t="s">
        <v>5484</v>
      </c>
      <c r="B1637" s="1571" t="s">
        <v>5485</v>
      </c>
      <c r="C1637" s="1571" t="s">
        <v>44</v>
      </c>
      <c r="D1637" s="1155" t="s">
        <v>2277</v>
      </c>
      <c r="E1637" s="1149" t="s">
        <v>10246</v>
      </c>
      <c r="F1637" s="701" t="s">
        <v>9825</v>
      </c>
      <c r="G1637" s="844" t="s">
        <v>3632</v>
      </c>
      <c r="H1637" s="1384">
        <v>42171</v>
      </c>
      <c r="I1637" s="845" t="s">
        <v>11296</v>
      </c>
    </row>
    <row r="1638" spans="1:9" s="666" customFormat="1" ht="31.5" customHeight="1" x14ac:dyDescent="0.2">
      <c r="A1638" s="1481" t="s">
        <v>5811</v>
      </c>
      <c r="B1638" s="1482" t="s">
        <v>5812</v>
      </c>
      <c r="C1638" s="1482" t="s">
        <v>44</v>
      </c>
      <c r="D1638" s="1157" t="s">
        <v>2277</v>
      </c>
      <c r="E1638" s="1141" t="s">
        <v>10247</v>
      </c>
      <c r="F1638" s="655" t="s">
        <v>9825</v>
      </c>
      <c r="G1638" s="877" t="s">
        <v>3176</v>
      </c>
      <c r="H1638" s="963">
        <v>42118</v>
      </c>
      <c r="I1638" s="878" t="s">
        <v>11296</v>
      </c>
    </row>
    <row r="1639" spans="1:9" s="666" customFormat="1" ht="31.5" customHeight="1" x14ac:dyDescent="0.2">
      <c r="A1639" s="1481" t="s">
        <v>5500</v>
      </c>
      <c r="B1639" s="1482" t="s">
        <v>5501</v>
      </c>
      <c r="C1639" s="1482" t="s">
        <v>44</v>
      </c>
      <c r="D1639" s="958" t="s">
        <v>2277</v>
      </c>
      <c r="E1639" s="1141" t="s">
        <v>10151</v>
      </c>
      <c r="F1639" s="655" t="s">
        <v>9825</v>
      </c>
      <c r="G1639" s="877" t="s">
        <v>3420</v>
      </c>
      <c r="H1639" s="963">
        <v>41785</v>
      </c>
      <c r="I1639" s="878" t="s">
        <v>11296</v>
      </c>
    </row>
    <row r="1640" spans="1:9" s="666" customFormat="1" ht="31.5" customHeight="1" x14ac:dyDescent="0.2">
      <c r="A1640" s="688" t="s">
        <v>5534</v>
      </c>
      <c r="B1640" s="655" t="s">
        <v>5535</v>
      </c>
      <c r="C1640" s="655" t="s">
        <v>44</v>
      </c>
      <c r="D1640" s="661" t="s">
        <v>2277</v>
      </c>
      <c r="E1640" s="661" t="s">
        <v>10248</v>
      </c>
      <c r="F1640" s="655" t="s">
        <v>9825</v>
      </c>
      <c r="G1640" s="922" t="s">
        <v>3627</v>
      </c>
      <c r="H1640" s="1021">
        <v>42171</v>
      </c>
      <c r="I1640" s="902" t="s">
        <v>11296</v>
      </c>
    </row>
    <row r="1641" spans="1:9" s="666" customFormat="1" ht="31.5" customHeight="1" x14ac:dyDescent="0.2">
      <c r="A1641" s="1481" t="s">
        <v>4935</v>
      </c>
      <c r="B1641" s="1482" t="s">
        <v>4936</v>
      </c>
      <c r="C1641" s="1482" t="s">
        <v>44</v>
      </c>
      <c r="D1641" s="1156" t="s">
        <v>2277</v>
      </c>
      <c r="E1641" s="1141"/>
      <c r="F1641" s="655" t="s">
        <v>9825</v>
      </c>
      <c r="G1641" s="877" t="s">
        <v>2823</v>
      </c>
      <c r="H1641" s="963">
        <v>39399</v>
      </c>
      <c r="I1641" s="878" t="s">
        <v>11296</v>
      </c>
    </row>
    <row r="1642" spans="1:9" s="666" customFormat="1" ht="31.5" customHeight="1" x14ac:dyDescent="0.2">
      <c r="A1642" s="1481" t="s">
        <v>5646</v>
      </c>
      <c r="B1642" s="1482" t="s">
        <v>5647</v>
      </c>
      <c r="C1642" s="1482" t="s">
        <v>44</v>
      </c>
      <c r="D1642" s="1484" t="s">
        <v>2277</v>
      </c>
      <c r="E1642" s="1487"/>
      <c r="F1642" s="655" t="s">
        <v>9825</v>
      </c>
      <c r="G1642" s="877" t="s">
        <v>3108</v>
      </c>
      <c r="H1642" s="963">
        <v>35705</v>
      </c>
      <c r="I1642" s="878" t="s">
        <v>11296</v>
      </c>
    </row>
    <row r="1643" spans="1:9" s="666" customFormat="1" ht="31.5" customHeight="1" x14ac:dyDescent="0.2">
      <c r="A1643" s="1578" t="s">
        <v>5236</v>
      </c>
      <c r="B1643" s="1558" t="s">
        <v>5237</v>
      </c>
      <c r="C1643" s="1558" t="s">
        <v>44</v>
      </c>
      <c r="D1643" s="1656" t="s">
        <v>2277</v>
      </c>
      <c r="E1643" s="1536"/>
      <c r="F1643" s="655" t="s">
        <v>9825</v>
      </c>
      <c r="G1643" s="1559" t="s">
        <v>2957</v>
      </c>
      <c r="H1643" s="1560">
        <v>42116</v>
      </c>
      <c r="I1643" s="1957" t="s">
        <v>11296</v>
      </c>
    </row>
    <row r="1644" spans="1:9" s="666" customFormat="1" ht="31.5" customHeight="1" x14ac:dyDescent="0.2">
      <c r="A1644" s="682" t="s">
        <v>10458</v>
      </c>
      <c r="B1644" s="865" t="s">
        <v>10459</v>
      </c>
      <c r="C1644" s="865" t="s">
        <v>44</v>
      </c>
      <c r="D1644" s="908" t="s">
        <v>2277</v>
      </c>
      <c r="E1644" s="853"/>
      <c r="F1644" s="655" t="s">
        <v>9825</v>
      </c>
      <c r="G1644" s="906" t="s">
        <v>10531</v>
      </c>
      <c r="H1644" s="1058">
        <v>44873</v>
      </c>
      <c r="I1644" s="907" t="s">
        <v>11296</v>
      </c>
    </row>
    <row r="1645" spans="1:9" s="666" customFormat="1" ht="31.5" customHeight="1" x14ac:dyDescent="0.2">
      <c r="A1645" s="688" t="s">
        <v>10460</v>
      </c>
      <c r="B1645" s="846" t="s">
        <v>10461</v>
      </c>
      <c r="C1645" s="846" t="s">
        <v>44</v>
      </c>
      <c r="D1645" s="904" t="s">
        <v>2277</v>
      </c>
      <c r="E1645" s="881"/>
      <c r="F1645" s="655" t="s">
        <v>9825</v>
      </c>
      <c r="G1645" s="877" t="s">
        <v>10532</v>
      </c>
      <c r="H1645" s="963">
        <v>44855</v>
      </c>
      <c r="I1645" s="878" t="s">
        <v>11296</v>
      </c>
    </row>
    <row r="1646" spans="1:9" s="666" customFormat="1" ht="31.5" customHeight="1" x14ac:dyDescent="0.2">
      <c r="A1646" s="706" t="s">
        <v>6636</v>
      </c>
      <c r="B1646" s="909" t="s">
        <v>6637</v>
      </c>
      <c r="C1646" s="909" t="s">
        <v>2490</v>
      </c>
      <c r="D1646" s="1553" t="s">
        <v>2356</v>
      </c>
      <c r="E1646" s="1656"/>
      <c r="F1646" s="655" t="s">
        <v>9825</v>
      </c>
      <c r="G1646" s="959" t="s">
        <v>4437</v>
      </c>
      <c r="H1646" s="1393">
        <v>43838</v>
      </c>
      <c r="I1646" s="960" t="s">
        <v>11296</v>
      </c>
    </row>
    <row r="1647" spans="1:9" s="666" customFormat="1" ht="31.5" customHeight="1" thickBot="1" x14ac:dyDescent="0.25">
      <c r="A1647" s="1769" t="s">
        <v>8263</v>
      </c>
      <c r="B1647" s="1282" t="s">
        <v>8264</v>
      </c>
      <c r="C1647" s="1282" t="s">
        <v>2490</v>
      </c>
      <c r="D1647" s="872" t="s">
        <v>11386</v>
      </c>
      <c r="E1647" s="1282"/>
      <c r="F1647" s="1037" t="s">
        <v>9825</v>
      </c>
      <c r="G1647" s="982" t="s">
        <v>3835</v>
      </c>
      <c r="H1647" s="1397">
        <v>39233</v>
      </c>
      <c r="I1647" s="983" t="s">
        <v>11296</v>
      </c>
    </row>
    <row r="1648" spans="1:9" s="666" customFormat="1" ht="31.5" customHeight="1" thickTop="1" x14ac:dyDescent="0.2">
      <c r="A1648" s="1578" t="s">
        <v>7261</v>
      </c>
      <c r="B1648" s="1201" t="s">
        <v>7262</v>
      </c>
      <c r="C1648" s="1201" t="s">
        <v>44</v>
      </c>
      <c r="D1648" s="961" t="s">
        <v>2277</v>
      </c>
      <c r="E1648" s="1193" t="s">
        <v>4539</v>
      </c>
      <c r="F1648" s="1114" t="s">
        <v>9826</v>
      </c>
      <c r="G1648" s="884" t="s">
        <v>3175</v>
      </c>
      <c r="H1648" s="1099">
        <v>41817</v>
      </c>
      <c r="I1648" s="885" t="s">
        <v>11296</v>
      </c>
    </row>
    <row r="1649" spans="1:9" s="666" customFormat="1" ht="31.5" customHeight="1" x14ac:dyDescent="0.2">
      <c r="A1649" s="1485" t="s">
        <v>7850</v>
      </c>
      <c r="B1649" s="1486" t="s">
        <v>7851</v>
      </c>
      <c r="C1649" s="1486" t="s">
        <v>44</v>
      </c>
      <c r="D1649" s="837" t="s">
        <v>2277</v>
      </c>
      <c r="E1649" s="1141" t="s">
        <v>10174</v>
      </c>
      <c r="F1649" s="1103" t="s">
        <v>9826</v>
      </c>
      <c r="G1649" s="1490" t="s">
        <v>4131</v>
      </c>
      <c r="H1649" s="1491">
        <v>35860</v>
      </c>
      <c r="I1649" s="1950" t="s">
        <v>11296</v>
      </c>
    </row>
    <row r="1650" spans="1:9" s="666" customFormat="1" ht="31.5" customHeight="1" x14ac:dyDescent="0.2">
      <c r="A1650" s="1519" t="s">
        <v>10249</v>
      </c>
      <c r="B1650" s="1520" t="s">
        <v>10250</v>
      </c>
      <c r="C1650" s="1520"/>
      <c r="D1650" s="781"/>
      <c r="E1650" s="1770" t="s">
        <v>10150</v>
      </c>
      <c r="F1650" s="1115" t="s">
        <v>9826</v>
      </c>
      <c r="G1650" s="912" t="s">
        <v>10356</v>
      </c>
      <c r="H1650" s="747">
        <v>44869</v>
      </c>
      <c r="I1650" s="710" t="s">
        <v>11296</v>
      </c>
    </row>
    <row r="1651" spans="1:9" s="666" customFormat="1" ht="31.5" customHeight="1" x14ac:dyDescent="0.2">
      <c r="A1651" s="1481" t="s">
        <v>11263</v>
      </c>
      <c r="B1651" s="1482" t="s">
        <v>11264</v>
      </c>
      <c r="C1651" s="1482" t="s">
        <v>44</v>
      </c>
      <c r="D1651" s="661" t="s">
        <v>2277</v>
      </c>
      <c r="E1651" s="1487"/>
      <c r="F1651" s="1115" t="s">
        <v>9826</v>
      </c>
      <c r="G1651" s="1488" t="s">
        <v>11265</v>
      </c>
      <c r="H1651" s="1489">
        <v>45068</v>
      </c>
      <c r="I1651" s="1949" t="s">
        <v>11296</v>
      </c>
    </row>
    <row r="1652" spans="1:9" s="666" customFormat="1" ht="31.5" customHeight="1" thickBot="1" x14ac:dyDescent="0.25">
      <c r="A1652" s="720" t="s">
        <v>10971</v>
      </c>
      <c r="B1652" s="882" t="s">
        <v>10972</v>
      </c>
      <c r="C1652" s="1486" t="s">
        <v>44</v>
      </c>
      <c r="D1652" s="1165" t="s">
        <v>2277</v>
      </c>
      <c r="E1652" s="883"/>
      <c r="F1652" s="1115" t="s">
        <v>9826</v>
      </c>
      <c r="G1652" s="884" t="s">
        <v>10973</v>
      </c>
      <c r="H1652" s="1099">
        <v>44970</v>
      </c>
      <c r="I1652" s="885" t="s">
        <v>11296</v>
      </c>
    </row>
    <row r="1653" spans="1:9" s="666" customFormat="1" ht="31.5" customHeight="1" thickTop="1" x14ac:dyDescent="0.2">
      <c r="A1653" s="1501" t="s">
        <v>4969</v>
      </c>
      <c r="B1653" s="1571" t="s">
        <v>4970</v>
      </c>
      <c r="C1653" s="1571" t="s">
        <v>44</v>
      </c>
      <c r="D1653" s="1160" t="s">
        <v>2277</v>
      </c>
      <c r="E1653" s="1175" t="s">
        <v>4539</v>
      </c>
      <c r="F1653" s="942" t="s">
        <v>9827</v>
      </c>
      <c r="G1653" s="844" t="s">
        <v>3269</v>
      </c>
      <c r="H1653" s="1384">
        <v>42031</v>
      </c>
      <c r="I1653" s="845" t="s">
        <v>11296</v>
      </c>
    </row>
    <row r="1654" spans="1:9" s="666" customFormat="1" ht="31.5" customHeight="1" x14ac:dyDescent="0.2">
      <c r="A1654" s="1481" t="s">
        <v>8949</v>
      </c>
      <c r="B1654" s="1482" t="s">
        <v>8950</v>
      </c>
      <c r="C1654" s="1482" t="s">
        <v>44</v>
      </c>
      <c r="D1654" s="1156" t="s">
        <v>2277</v>
      </c>
      <c r="E1654" s="1141" t="s">
        <v>10174</v>
      </c>
      <c r="F1654" s="857" t="s">
        <v>9827</v>
      </c>
      <c r="G1654" s="950" t="s">
        <v>3130</v>
      </c>
      <c r="H1654" s="1391">
        <v>34744</v>
      </c>
      <c r="I1654" s="951" t="s">
        <v>11296</v>
      </c>
    </row>
    <row r="1655" spans="1:9" s="666" customFormat="1" ht="31.5" customHeight="1" x14ac:dyDescent="0.2">
      <c r="A1655" s="1481" t="s">
        <v>7673</v>
      </c>
      <c r="B1655" s="1482" t="s">
        <v>7674</v>
      </c>
      <c r="C1655" s="1482"/>
      <c r="D1655" s="661"/>
      <c r="E1655" s="1484" t="s">
        <v>10150</v>
      </c>
      <c r="F1655" s="857" t="s">
        <v>9827</v>
      </c>
      <c r="G1655" s="877" t="s">
        <v>10357</v>
      </c>
      <c r="H1655" s="1489">
        <v>44866</v>
      </c>
      <c r="I1655" s="1949" t="s">
        <v>11296</v>
      </c>
    </row>
    <row r="1656" spans="1:9" s="666" customFormat="1" ht="31.5" customHeight="1" x14ac:dyDescent="0.2">
      <c r="A1656" s="706" t="s">
        <v>9785</v>
      </c>
      <c r="B1656" s="1170" t="s">
        <v>9786</v>
      </c>
      <c r="C1656" s="1520" t="s">
        <v>44</v>
      </c>
      <c r="D1656" s="852" t="s">
        <v>2277</v>
      </c>
      <c r="E1656" s="1265"/>
      <c r="F1656" s="858" t="s">
        <v>9827</v>
      </c>
      <c r="G1656" s="912" t="s">
        <v>9981</v>
      </c>
      <c r="H1656" s="1082">
        <v>44697</v>
      </c>
      <c r="I1656" s="913" t="s">
        <v>11296</v>
      </c>
    </row>
    <row r="1657" spans="1:9" s="666" customFormat="1" ht="31.5" customHeight="1" x14ac:dyDescent="0.2">
      <c r="A1657" s="1481" t="s">
        <v>5502</v>
      </c>
      <c r="B1657" s="1482" t="s">
        <v>5503</v>
      </c>
      <c r="C1657" s="1482" t="s">
        <v>44</v>
      </c>
      <c r="D1657" s="1147" t="s">
        <v>2277</v>
      </c>
      <c r="E1657" s="1143"/>
      <c r="F1657" s="857" t="s">
        <v>9827</v>
      </c>
      <c r="G1657" s="1488" t="s">
        <v>9990</v>
      </c>
      <c r="H1657" s="1489">
        <v>35521</v>
      </c>
      <c r="I1657" s="1949" t="s">
        <v>11296</v>
      </c>
    </row>
    <row r="1658" spans="1:9" s="666" customFormat="1" ht="31.5" customHeight="1" thickBot="1" x14ac:dyDescent="0.25">
      <c r="A1658" s="1534" t="s">
        <v>5542</v>
      </c>
      <c r="B1658" s="1693" t="s">
        <v>5543</v>
      </c>
      <c r="C1658" s="1693" t="s">
        <v>2490</v>
      </c>
      <c r="D1658" s="872" t="s">
        <v>11386</v>
      </c>
      <c r="E1658" s="1615"/>
      <c r="F1658" s="1771" t="s">
        <v>9827</v>
      </c>
      <c r="G1658" s="982" t="s">
        <v>3072</v>
      </c>
      <c r="H1658" s="1397">
        <v>35713</v>
      </c>
      <c r="I1658" s="983" t="s">
        <v>11296</v>
      </c>
    </row>
    <row r="1659" spans="1:9" s="666" customFormat="1" ht="31.5" customHeight="1" thickTop="1" x14ac:dyDescent="0.2">
      <c r="A1659" s="1578" t="s">
        <v>5733</v>
      </c>
      <c r="B1659" s="1201" t="s">
        <v>9787</v>
      </c>
      <c r="C1659" s="1201" t="s">
        <v>44</v>
      </c>
      <c r="D1659" s="1112" t="s">
        <v>2277</v>
      </c>
      <c r="E1659" s="1193" t="s">
        <v>4539</v>
      </c>
      <c r="F1659" s="1050" t="s">
        <v>9828</v>
      </c>
      <c r="G1659" s="884" t="s">
        <v>3639</v>
      </c>
      <c r="H1659" s="1099">
        <v>42171</v>
      </c>
      <c r="I1659" s="885" t="s">
        <v>11296</v>
      </c>
    </row>
    <row r="1660" spans="1:9" s="666" customFormat="1" ht="31.5" customHeight="1" x14ac:dyDescent="0.2">
      <c r="A1660" s="682" t="s">
        <v>6466</v>
      </c>
      <c r="B1660" s="683" t="s">
        <v>6467</v>
      </c>
      <c r="C1660" s="683" t="s">
        <v>44</v>
      </c>
      <c r="D1660" s="1684" t="s">
        <v>2277</v>
      </c>
      <c r="E1660" s="1143" t="s">
        <v>10174</v>
      </c>
      <c r="F1660" s="655" t="s">
        <v>9828</v>
      </c>
      <c r="G1660" s="1490" t="s">
        <v>3774</v>
      </c>
      <c r="H1660" s="1491">
        <v>39189</v>
      </c>
      <c r="I1660" s="1950" t="s">
        <v>11296</v>
      </c>
    </row>
    <row r="1661" spans="1:9" s="666" customFormat="1" ht="31.5" customHeight="1" x14ac:dyDescent="0.2">
      <c r="A1661" s="682" t="s">
        <v>10251</v>
      </c>
      <c r="B1661" s="1142" t="s">
        <v>10252</v>
      </c>
      <c r="C1661" s="1142"/>
      <c r="D1661" s="837"/>
      <c r="E1661" s="1484" t="s">
        <v>10150</v>
      </c>
      <c r="F1661" s="856" t="s">
        <v>9828</v>
      </c>
      <c r="G1661" s="906" t="s">
        <v>11439</v>
      </c>
      <c r="H1661" s="1394">
        <v>45139</v>
      </c>
      <c r="I1661" s="878" t="s">
        <v>11296</v>
      </c>
    </row>
    <row r="1662" spans="1:9" s="666" customFormat="1" ht="31.5" customHeight="1" x14ac:dyDescent="0.2">
      <c r="A1662" s="688" t="s">
        <v>9788</v>
      </c>
      <c r="B1662" s="1138" t="s">
        <v>9789</v>
      </c>
      <c r="C1662" s="1482" t="s">
        <v>44</v>
      </c>
      <c r="D1662" s="834" t="s">
        <v>2277</v>
      </c>
      <c r="E1662" s="1487"/>
      <c r="F1662" s="857" t="s">
        <v>9828</v>
      </c>
      <c r="G1662" s="877" t="s">
        <v>9982</v>
      </c>
      <c r="H1662" s="963">
        <v>44697</v>
      </c>
      <c r="I1662" s="907" t="s">
        <v>11296</v>
      </c>
    </row>
    <row r="1663" spans="1:9" s="666" customFormat="1" ht="31.5" customHeight="1" thickBot="1" x14ac:dyDescent="0.25">
      <c r="A1663" s="1534" t="s">
        <v>11266</v>
      </c>
      <c r="B1663" s="1693" t="s">
        <v>11267</v>
      </c>
      <c r="C1663" s="1693" t="s">
        <v>44</v>
      </c>
      <c r="D1663" s="750" t="s">
        <v>2277</v>
      </c>
      <c r="E1663" s="1615"/>
      <c r="F1663" s="1008" t="s">
        <v>9828</v>
      </c>
      <c r="G1663" s="1586" t="s">
        <v>11268</v>
      </c>
      <c r="H1663" s="1587">
        <v>45068</v>
      </c>
      <c r="I1663" s="1961" t="s">
        <v>11296</v>
      </c>
    </row>
    <row r="1664" spans="1:9" s="666" customFormat="1" ht="31.5" customHeight="1" thickTop="1" x14ac:dyDescent="0.2">
      <c r="A1664" s="1578" t="s">
        <v>7864</v>
      </c>
      <c r="B1664" s="1579" t="s">
        <v>7865</v>
      </c>
      <c r="C1664" s="1579" t="s">
        <v>44</v>
      </c>
      <c r="D1664" s="879" t="s">
        <v>2277</v>
      </c>
      <c r="E1664" s="1168" t="s">
        <v>4539</v>
      </c>
      <c r="F1664" s="856" t="s">
        <v>9829</v>
      </c>
      <c r="G1664" s="884" t="s">
        <v>11159</v>
      </c>
      <c r="H1664" s="1099">
        <v>42118</v>
      </c>
      <c r="I1664" s="885" t="s">
        <v>11296</v>
      </c>
    </row>
    <row r="1665" spans="1:9" s="666" customFormat="1" ht="31.5" customHeight="1" x14ac:dyDescent="0.2">
      <c r="A1665" s="1481" t="s">
        <v>7852</v>
      </c>
      <c r="B1665" s="1482" t="s">
        <v>7853</v>
      </c>
      <c r="C1665" s="1482" t="s">
        <v>44</v>
      </c>
      <c r="D1665" s="834" t="s">
        <v>2277</v>
      </c>
      <c r="E1665" s="1143" t="s">
        <v>10174</v>
      </c>
      <c r="F1665" s="856" t="s">
        <v>9829</v>
      </c>
      <c r="G1665" s="690" t="s">
        <v>3333</v>
      </c>
      <c r="H1665" s="663">
        <v>41759</v>
      </c>
      <c r="I1665" s="691" t="s">
        <v>11296</v>
      </c>
    </row>
    <row r="1666" spans="1:9" s="666" customFormat="1" ht="31.5" customHeight="1" x14ac:dyDescent="0.2">
      <c r="A1666" s="1485" t="s">
        <v>10253</v>
      </c>
      <c r="B1666" s="1486" t="s">
        <v>10254</v>
      </c>
      <c r="C1666" s="1486"/>
      <c r="D1666" s="684"/>
      <c r="E1666" s="1590" t="s">
        <v>10150</v>
      </c>
      <c r="F1666" s="856" t="s">
        <v>9829</v>
      </c>
      <c r="G1666" s="1772" t="s">
        <v>10358</v>
      </c>
      <c r="H1666" s="1629">
        <v>44866</v>
      </c>
      <c r="I1666" s="1962" t="s">
        <v>11296</v>
      </c>
    </row>
    <row r="1667" spans="1:9" s="666" customFormat="1" ht="31.5" customHeight="1" x14ac:dyDescent="0.2">
      <c r="A1667" s="682" t="s">
        <v>9790</v>
      </c>
      <c r="B1667" s="1142" t="s">
        <v>9791</v>
      </c>
      <c r="C1667" s="1486" t="s">
        <v>2468</v>
      </c>
      <c r="D1667" s="1203" t="s">
        <v>56</v>
      </c>
      <c r="E1667" s="1204"/>
      <c r="F1667" s="856" t="s">
        <v>9829</v>
      </c>
      <c r="G1667" s="906" t="s">
        <v>9983</v>
      </c>
      <c r="H1667" s="1058">
        <v>44700</v>
      </c>
      <c r="I1667" s="907" t="s">
        <v>11296</v>
      </c>
    </row>
    <row r="1668" spans="1:9" s="666" customFormat="1" ht="31.5" customHeight="1" thickBot="1" x14ac:dyDescent="0.25">
      <c r="A1668" s="688" t="s">
        <v>9792</v>
      </c>
      <c r="B1668" s="1138" t="s">
        <v>9793</v>
      </c>
      <c r="C1668" s="1482" t="s">
        <v>44</v>
      </c>
      <c r="D1668" s="834" t="s">
        <v>2277</v>
      </c>
      <c r="E1668" s="1191"/>
      <c r="F1668" s="857" t="s">
        <v>9829</v>
      </c>
      <c r="G1668" s="877" t="s">
        <v>9984</v>
      </c>
      <c r="H1668" s="963">
        <v>44697</v>
      </c>
      <c r="I1668" s="878" t="s">
        <v>11296</v>
      </c>
    </row>
    <row r="1669" spans="1:9" s="666" customFormat="1" ht="31.5" customHeight="1" thickTop="1" x14ac:dyDescent="0.2">
      <c r="A1669" s="1501" t="s">
        <v>5394</v>
      </c>
      <c r="B1669" s="1571" t="s">
        <v>5395</v>
      </c>
      <c r="C1669" s="1571" t="s">
        <v>44</v>
      </c>
      <c r="D1669" s="1160" t="s">
        <v>2277</v>
      </c>
      <c r="E1669" s="1252" t="s">
        <v>10139</v>
      </c>
      <c r="F1669" s="1104" t="s">
        <v>175</v>
      </c>
      <c r="G1669" s="1056" t="s">
        <v>4298</v>
      </c>
      <c r="H1669" s="1420">
        <v>43039</v>
      </c>
      <c r="I1669" s="1057" t="s">
        <v>11296</v>
      </c>
    </row>
    <row r="1670" spans="1:9" s="666" customFormat="1" ht="31.5" customHeight="1" x14ac:dyDescent="0.2">
      <c r="A1670" s="1481" t="s">
        <v>5396</v>
      </c>
      <c r="B1670" s="1482" t="s">
        <v>5397</v>
      </c>
      <c r="C1670" s="1482" t="s">
        <v>44</v>
      </c>
      <c r="D1670" s="1162" t="s">
        <v>2277</v>
      </c>
      <c r="E1670" s="1191" t="s">
        <v>4134</v>
      </c>
      <c r="F1670" s="1086" t="s">
        <v>175</v>
      </c>
      <c r="G1670" s="950" t="s">
        <v>3015</v>
      </c>
      <c r="H1670" s="1391">
        <v>39272</v>
      </c>
      <c r="I1670" s="951" t="s">
        <v>11296</v>
      </c>
    </row>
    <row r="1671" spans="1:9" s="666" customFormat="1" ht="31.5" customHeight="1" x14ac:dyDescent="0.2">
      <c r="A1671" s="1481" t="s">
        <v>10753</v>
      </c>
      <c r="B1671" s="1482" t="s">
        <v>10462</v>
      </c>
      <c r="C1671" s="1482"/>
      <c r="D1671" s="1484"/>
      <c r="E1671" s="1487" t="s">
        <v>10150</v>
      </c>
      <c r="F1671" s="857" t="s">
        <v>175</v>
      </c>
      <c r="G1671" s="950" t="s">
        <v>10533</v>
      </c>
      <c r="H1671" s="1391">
        <v>44900</v>
      </c>
      <c r="I1671" s="951" t="s">
        <v>11296</v>
      </c>
    </row>
    <row r="1672" spans="1:9" s="666" customFormat="1" ht="31.5" customHeight="1" x14ac:dyDescent="0.2">
      <c r="A1672" s="1481" t="s">
        <v>5398</v>
      </c>
      <c r="B1672" s="1482" t="s">
        <v>5399</v>
      </c>
      <c r="C1672" s="1482" t="s">
        <v>44</v>
      </c>
      <c r="D1672" s="1157" t="s">
        <v>2277</v>
      </c>
      <c r="E1672" s="1161" t="s">
        <v>10142</v>
      </c>
      <c r="F1672" s="857" t="s">
        <v>175</v>
      </c>
      <c r="G1672" s="877" t="s">
        <v>3034</v>
      </c>
      <c r="H1672" s="963">
        <v>41759</v>
      </c>
      <c r="I1672" s="878" t="s">
        <v>11296</v>
      </c>
    </row>
    <row r="1673" spans="1:9" s="666" customFormat="1" ht="31.5" customHeight="1" x14ac:dyDescent="0.2">
      <c r="A1673" s="1481" t="s">
        <v>4905</v>
      </c>
      <c r="B1673" s="1482" t="s">
        <v>4906</v>
      </c>
      <c r="C1673" s="1482" t="s">
        <v>44</v>
      </c>
      <c r="D1673" s="1162" t="s">
        <v>2277</v>
      </c>
      <c r="E1673" s="1191"/>
      <c r="F1673" s="857" t="s">
        <v>175</v>
      </c>
      <c r="G1673" s="877" t="s">
        <v>4175</v>
      </c>
      <c r="H1673" s="963">
        <v>43039</v>
      </c>
      <c r="I1673" s="878" t="s">
        <v>11296</v>
      </c>
    </row>
    <row r="1674" spans="1:9" s="666" customFormat="1" ht="31.5" customHeight="1" x14ac:dyDescent="0.2">
      <c r="A1674" s="1481" t="s">
        <v>5400</v>
      </c>
      <c r="B1674" s="1482" t="s">
        <v>5401</v>
      </c>
      <c r="C1674" s="1482" t="s">
        <v>44</v>
      </c>
      <c r="D1674" s="1157" t="s">
        <v>2277</v>
      </c>
      <c r="E1674" s="1161"/>
      <c r="F1674" s="857" t="s">
        <v>175</v>
      </c>
      <c r="G1674" s="877" t="s">
        <v>4195</v>
      </c>
      <c r="H1674" s="963">
        <v>43039</v>
      </c>
      <c r="I1674" s="878" t="s">
        <v>11296</v>
      </c>
    </row>
    <row r="1675" spans="1:9" s="666" customFormat="1" ht="31.5" customHeight="1" x14ac:dyDescent="0.2">
      <c r="A1675" s="1481" t="s">
        <v>5402</v>
      </c>
      <c r="B1675" s="1482" t="s">
        <v>5403</v>
      </c>
      <c r="C1675" s="1482" t="s">
        <v>47</v>
      </c>
      <c r="D1675" s="1157" t="s">
        <v>9413</v>
      </c>
      <c r="E1675" s="1161"/>
      <c r="F1675" s="857" t="s">
        <v>175</v>
      </c>
      <c r="G1675" s="877" t="s">
        <v>3017</v>
      </c>
      <c r="H1675" s="963">
        <v>35300</v>
      </c>
      <c r="I1675" s="878" t="s">
        <v>11296</v>
      </c>
    </row>
    <row r="1676" spans="1:9" s="666" customFormat="1" ht="31.5" customHeight="1" thickBot="1" x14ac:dyDescent="0.25">
      <c r="A1676" s="1496" t="s">
        <v>5520</v>
      </c>
      <c r="B1676" s="1497" t="s">
        <v>5521</v>
      </c>
      <c r="C1676" s="1497" t="s">
        <v>44</v>
      </c>
      <c r="D1676" s="1283" t="s">
        <v>2277</v>
      </c>
      <c r="E1676" s="1284"/>
      <c r="F1676" s="1009" t="s">
        <v>175</v>
      </c>
      <c r="G1676" s="974" t="s">
        <v>3016</v>
      </c>
      <c r="H1676" s="1081">
        <v>41785</v>
      </c>
      <c r="I1676" s="962" t="s">
        <v>11296</v>
      </c>
    </row>
    <row r="1677" spans="1:9" s="666" customFormat="1" ht="31.5" customHeight="1" thickTop="1" x14ac:dyDescent="0.2">
      <c r="A1677" s="1501" t="s">
        <v>5404</v>
      </c>
      <c r="B1677" s="1571" t="s">
        <v>5405</v>
      </c>
      <c r="C1677" s="1571" t="s">
        <v>44</v>
      </c>
      <c r="D1677" s="1160" t="s">
        <v>2277</v>
      </c>
      <c r="E1677" s="1252" t="s">
        <v>10139</v>
      </c>
      <c r="F1677" s="1104" t="s">
        <v>180</v>
      </c>
      <c r="G1677" s="1056" t="s">
        <v>3018</v>
      </c>
      <c r="H1677" s="1420">
        <v>39189</v>
      </c>
      <c r="I1677" s="1057" t="s">
        <v>11296</v>
      </c>
    </row>
    <row r="1678" spans="1:9" s="666" customFormat="1" ht="31.5" customHeight="1" x14ac:dyDescent="0.2">
      <c r="A1678" s="1481" t="s">
        <v>5406</v>
      </c>
      <c r="B1678" s="1482" t="s">
        <v>5407</v>
      </c>
      <c r="C1678" s="1482" t="s">
        <v>9413</v>
      </c>
      <c r="D1678" s="1162" t="s">
        <v>9413</v>
      </c>
      <c r="E1678" s="1191" t="s">
        <v>4134</v>
      </c>
      <c r="F1678" s="846" t="s">
        <v>180</v>
      </c>
      <c r="G1678" s="950" t="s">
        <v>4331</v>
      </c>
      <c r="H1678" s="1391">
        <v>43216</v>
      </c>
      <c r="I1678" s="951" t="s">
        <v>11296</v>
      </c>
    </row>
    <row r="1679" spans="1:9" s="666" customFormat="1" ht="31.5" customHeight="1" x14ac:dyDescent="0.2">
      <c r="A1679" s="1481" t="s">
        <v>10255</v>
      </c>
      <c r="B1679" s="1510" t="s">
        <v>10256</v>
      </c>
      <c r="C1679" s="1510"/>
      <c r="D1679" s="1511"/>
      <c r="E1679" s="1494" t="s">
        <v>10150</v>
      </c>
      <c r="F1679" s="1512" t="s">
        <v>180</v>
      </c>
      <c r="G1679" s="950" t="s">
        <v>10359</v>
      </c>
      <c r="H1679" s="1021">
        <v>44853</v>
      </c>
      <c r="I1679" s="902" t="s">
        <v>11296</v>
      </c>
    </row>
    <row r="1680" spans="1:9" s="666" customFormat="1" ht="31.5" customHeight="1" x14ac:dyDescent="0.2">
      <c r="A1680" s="1481" t="s">
        <v>5408</v>
      </c>
      <c r="B1680" s="1482" t="s">
        <v>5409</v>
      </c>
      <c r="C1680" s="1482" t="s">
        <v>2490</v>
      </c>
      <c r="D1680" s="835" t="s">
        <v>11386</v>
      </c>
      <c r="E1680" s="1487" t="s">
        <v>10142</v>
      </c>
      <c r="F1680" s="846" t="s">
        <v>180</v>
      </c>
      <c r="G1680" s="877" t="s">
        <v>3022</v>
      </c>
      <c r="H1680" s="963">
        <v>39302</v>
      </c>
      <c r="I1680" s="878" t="s">
        <v>11296</v>
      </c>
    </row>
    <row r="1681" spans="1:9" s="666" customFormat="1" ht="31.5" customHeight="1" x14ac:dyDescent="0.2">
      <c r="A1681" s="1481" t="s">
        <v>5412</v>
      </c>
      <c r="B1681" s="1482" t="s">
        <v>5413</v>
      </c>
      <c r="C1681" s="1482" t="s">
        <v>44</v>
      </c>
      <c r="D1681" s="1157" t="s">
        <v>2277</v>
      </c>
      <c r="E1681" s="1161"/>
      <c r="F1681" s="846" t="s">
        <v>180</v>
      </c>
      <c r="G1681" s="922" t="s">
        <v>3020</v>
      </c>
      <c r="H1681" s="1021">
        <v>35328</v>
      </c>
      <c r="I1681" s="902" t="s">
        <v>11296</v>
      </c>
    </row>
    <row r="1682" spans="1:9" s="666" customFormat="1" ht="31.5" customHeight="1" x14ac:dyDescent="0.2">
      <c r="A1682" s="1481" t="s">
        <v>5414</v>
      </c>
      <c r="B1682" s="1482" t="s">
        <v>5415</v>
      </c>
      <c r="C1682" s="1482" t="s">
        <v>44</v>
      </c>
      <c r="D1682" s="1157" t="s">
        <v>2277</v>
      </c>
      <c r="E1682" s="1161"/>
      <c r="F1682" s="996" t="s">
        <v>180</v>
      </c>
      <c r="G1682" s="877" t="s">
        <v>3024</v>
      </c>
      <c r="H1682" s="963">
        <v>41785</v>
      </c>
      <c r="I1682" s="878" t="s">
        <v>11296</v>
      </c>
    </row>
    <row r="1683" spans="1:9" s="666" customFormat="1" ht="31.5" customHeight="1" x14ac:dyDescent="0.2">
      <c r="A1683" s="1481" t="s">
        <v>5410</v>
      </c>
      <c r="B1683" s="1482" t="s">
        <v>5411</v>
      </c>
      <c r="C1683" s="1482" t="s">
        <v>44</v>
      </c>
      <c r="D1683" s="1157" t="s">
        <v>2277</v>
      </c>
      <c r="E1683" s="1161"/>
      <c r="F1683" s="846" t="s">
        <v>180</v>
      </c>
      <c r="G1683" s="950" t="s">
        <v>2989</v>
      </c>
      <c r="H1683" s="1391">
        <v>39392</v>
      </c>
      <c r="I1683" s="951" t="s">
        <v>11296</v>
      </c>
    </row>
    <row r="1684" spans="1:9" s="666" customFormat="1" ht="31.5" customHeight="1" thickBot="1" x14ac:dyDescent="0.25">
      <c r="A1684" s="1513" t="s">
        <v>5420</v>
      </c>
      <c r="B1684" s="1523" t="s">
        <v>5421</v>
      </c>
      <c r="C1684" s="1523" t="s">
        <v>44</v>
      </c>
      <c r="D1684" s="1177" t="s">
        <v>2277</v>
      </c>
      <c r="E1684" s="1178"/>
      <c r="F1684" s="900" t="s">
        <v>180</v>
      </c>
      <c r="G1684" s="869" t="s">
        <v>3023</v>
      </c>
      <c r="H1684" s="1109">
        <v>41621</v>
      </c>
      <c r="I1684" s="870" t="s">
        <v>11296</v>
      </c>
    </row>
    <row r="1685" spans="1:9" s="666" customFormat="1" ht="31.5" customHeight="1" thickTop="1" x14ac:dyDescent="0.2">
      <c r="A1685" s="1485" t="s">
        <v>5422</v>
      </c>
      <c r="B1685" s="1486" t="s">
        <v>5423</v>
      </c>
      <c r="C1685" s="1486" t="s">
        <v>2468</v>
      </c>
      <c r="D1685" s="1203" t="s">
        <v>56</v>
      </c>
      <c r="E1685" s="1204" t="s">
        <v>10139</v>
      </c>
      <c r="F1685" s="1103" t="s">
        <v>184</v>
      </c>
      <c r="G1685" s="1065" t="s">
        <v>3025</v>
      </c>
      <c r="H1685" s="1422">
        <v>39213</v>
      </c>
      <c r="I1685" s="1066" t="s">
        <v>11296</v>
      </c>
    </row>
    <row r="1686" spans="1:9" s="666" customFormat="1" ht="31.5" customHeight="1" x14ac:dyDescent="0.2">
      <c r="A1686" s="1481" t="s">
        <v>5424</v>
      </c>
      <c r="B1686" s="1482" t="s">
        <v>5425</v>
      </c>
      <c r="C1686" s="1482" t="s">
        <v>2468</v>
      </c>
      <c r="D1686" s="1156" t="s">
        <v>2203</v>
      </c>
      <c r="E1686" s="1141" t="s">
        <v>4134</v>
      </c>
      <c r="F1686" s="846" t="s">
        <v>184</v>
      </c>
      <c r="G1686" s="922" t="s">
        <v>3401</v>
      </c>
      <c r="H1686" s="1021">
        <v>38814</v>
      </c>
      <c r="I1686" s="902" t="s">
        <v>11296</v>
      </c>
    </row>
    <row r="1687" spans="1:9" s="666" customFormat="1" ht="31.5" customHeight="1" x14ac:dyDescent="0.2">
      <c r="A1687" s="1485" t="s">
        <v>10257</v>
      </c>
      <c r="B1687" s="1486" t="s">
        <v>10258</v>
      </c>
      <c r="C1687" s="1486"/>
      <c r="D1687" s="1607"/>
      <c r="E1687" s="1590" t="s">
        <v>10150</v>
      </c>
      <c r="F1687" s="846" t="s">
        <v>184</v>
      </c>
      <c r="G1687" s="867" t="s">
        <v>10360</v>
      </c>
      <c r="H1687" s="692">
        <v>44869</v>
      </c>
      <c r="I1687" s="687" t="s">
        <v>11296</v>
      </c>
    </row>
    <row r="1688" spans="1:9" s="666" customFormat="1" ht="31.5" customHeight="1" x14ac:dyDescent="0.2">
      <c r="A1688" s="1485" t="s">
        <v>5426</v>
      </c>
      <c r="B1688" s="1486" t="s">
        <v>5427</v>
      </c>
      <c r="C1688" s="1486" t="s">
        <v>47</v>
      </c>
      <c r="D1688" s="1165" t="s">
        <v>9413</v>
      </c>
      <c r="E1688" s="1158" t="s">
        <v>10142</v>
      </c>
      <c r="F1688" s="856" t="s">
        <v>184</v>
      </c>
      <c r="G1688" s="906" t="s">
        <v>3027</v>
      </c>
      <c r="H1688" s="1058">
        <v>35409</v>
      </c>
      <c r="I1688" s="907" t="s">
        <v>11296</v>
      </c>
    </row>
    <row r="1689" spans="1:9" s="666" customFormat="1" ht="31.5" customHeight="1" x14ac:dyDescent="0.2">
      <c r="A1689" s="1481" t="s">
        <v>9014</v>
      </c>
      <c r="B1689" s="1482" t="s">
        <v>9015</v>
      </c>
      <c r="C1689" s="1482" t="s">
        <v>47</v>
      </c>
      <c r="D1689" s="1157" t="s">
        <v>9413</v>
      </c>
      <c r="E1689" s="1161"/>
      <c r="F1689" s="856" t="s">
        <v>184</v>
      </c>
      <c r="G1689" s="877" t="s">
        <v>3029</v>
      </c>
      <c r="H1689" s="963">
        <v>31051</v>
      </c>
      <c r="I1689" s="878" t="s">
        <v>11296</v>
      </c>
    </row>
    <row r="1690" spans="1:9" s="666" customFormat="1" ht="31.5" customHeight="1" x14ac:dyDescent="0.2">
      <c r="A1690" s="1485" t="s">
        <v>5428</v>
      </c>
      <c r="B1690" s="1142" t="s">
        <v>5429</v>
      </c>
      <c r="C1690" s="1142" t="s">
        <v>44</v>
      </c>
      <c r="D1690" s="1157" t="s">
        <v>2277</v>
      </c>
      <c r="E1690" s="1161"/>
      <c r="F1690" s="846" t="s">
        <v>184</v>
      </c>
      <c r="G1690" s="906" t="s">
        <v>4784</v>
      </c>
      <c r="H1690" s="1058">
        <v>44348</v>
      </c>
      <c r="I1690" s="907" t="s">
        <v>11296</v>
      </c>
    </row>
    <row r="1691" spans="1:9" s="666" customFormat="1" ht="31.5" customHeight="1" x14ac:dyDescent="0.2">
      <c r="A1691" s="1481" t="s">
        <v>5430</v>
      </c>
      <c r="B1691" s="1138" t="s">
        <v>5431</v>
      </c>
      <c r="C1691" s="1138" t="s">
        <v>44</v>
      </c>
      <c r="D1691" s="1157" t="s">
        <v>2277</v>
      </c>
      <c r="E1691" s="1161"/>
      <c r="F1691" s="846" t="s">
        <v>184</v>
      </c>
      <c r="G1691" s="877" t="s">
        <v>4577</v>
      </c>
      <c r="H1691" s="963">
        <v>44075</v>
      </c>
      <c r="I1691" s="878" t="s">
        <v>11296</v>
      </c>
    </row>
    <row r="1692" spans="1:9" s="666" customFormat="1" ht="31.5" customHeight="1" thickBot="1" x14ac:dyDescent="0.25">
      <c r="A1692" s="1481" t="s">
        <v>5432</v>
      </c>
      <c r="B1692" s="1482" t="s">
        <v>5433</v>
      </c>
      <c r="C1692" s="1482" t="s">
        <v>2490</v>
      </c>
      <c r="D1692" s="872" t="s">
        <v>11386</v>
      </c>
      <c r="E1692" s="1141"/>
      <c r="F1692" s="856" t="s">
        <v>184</v>
      </c>
      <c r="G1692" s="922" t="s">
        <v>3028</v>
      </c>
      <c r="H1692" s="1021">
        <v>35881</v>
      </c>
      <c r="I1692" s="902" t="s">
        <v>11296</v>
      </c>
    </row>
    <row r="1693" spans="1:9" s="666" customFormat="1" ht="31.5" customHeight="1" thickTop="1" x14ac:dyDescent="0.2">
      <c r="A1693" s="1501" t="s">
        <v>5434</v>
      </c>
      <c r="B1693" s="1571" t="s">
        <v>5435</v>
      </c>
      <c r="C1693" s="1571" t="s">
        <v>2490</v>
      </c>
      <c r="D1693" s="887" t="s">
        <v>11386</v>
      </c>
      <c r="E1693" s="1252" t="s">
        <v>10139</v>
      </c>
      <c r="F1693" s="1104" t="s">
        <v>185</v>
      </c>
      <c r="G1693" s="1056" t="s">
        <v>3030</v>
      </c>
      <c r="H1693" s="1420">
        <v>39237</v>
      </c>
      <c r="I1693" s="1057" t="s">
        <v>11296</v>
      </c>
    </row>
    <row r="1694" spans="1:9" s="666" customFormat="1" ht="31.5" customHeight="1" x14ac:dyDescent="0.2">
      <c r="A1694" s="1481" t="s">
        <v>5436</v>
      </c>
      <c r="B1694" s="1482" t="s">
        <v>5437</v>
      </c>
      <c r="C1694" s="1482" t="s">
        <v>44</v>
      </c>
      <c r="D1694" s="1530" t="s">
        <v>2277</v>
      </c>
      <c r="E1694" s="1483" t="s">
        <v>4134</v>
      </c>
      <c r="F1694" s="857" t="s">
        <v>185</v>
      </c>
      <c r="G1694" s="877" t="s">
        <v>3033</v>
      </c>
      <c r="H1694" s="963">
        <v>41876</v>
      </c>
      <c r="I1694" s="878" t="s">
        <v>11296</v>
      </c>
    </row>
    <row r="1695" spans="1:9" s="666" customFormat="1" ht="31.5" customHeight="1" x14ac:dyDescent="0.2">
      <c r="A1695" s="1481" t="s">
        <v>10259</v>
      </c>
      <c r="B1695" s="1482" t="s">
        <v>10260</v>
      </c>
      <c r="C1695" s="1482"/>
      <c r="D1695" s="1484"/>
      <c r="E1695" s="1487" t="s">
        <v>10150</v>
      </c>
      <c r="F1695" s="857" t="s">
        <v>185</v>
      </c>
      <c r="G1695" s="877" t="s">
        <v>10361</v>
      </c>
      <c r="H1695" s="963">
        <v>44869</v>
      </c>
      <c r="I1695" s="878" t="s">
        <v>11296</v>
      </c>
    </row>
    <row r="1696" spans="1:9" s="666" customFormat="1" ht="31.5" customHeight="1" x14ac:dyDescent="0.2">
      <c r="A1696" s="1481" t="s">
        <v>5438</v>
      </c>
      <c r="B1696" s="1482" t="s">
        <v>5439</v>
      </c>
      <c r="C1696" s="1482" t="s">
        <v>44</v>
      </c>
      <c r="D1696" s="1156" t="s">
        <v>2277</v>
      </c>
      <c r="E1696" s="1141" t="s">
        <v>10142</v>
      </c>
      <c r="F1696" s="857" t="s">
        <v>185</v>
      </c>
      <c r="G1696" s="877" t="s">
        <v>3032</v>
      </c>
      <c r="H1696" s="963">
        <v>42118</v>
      </c>
      <c r="I1696" s="878" t="s">
        <v>11296</v>
      </c>
    </row>
    <row r="1697" spans="1:9" s="666" customFormat="1" ht="31.5" customHeight="1" x14ac:dyDescent="0.2">
      <c r="A1697" s="1496" t="s">
        <v>5440</v>
      </c>
      <c r="B1697" s="1150" t="s">
        <v>5441</v>
      </c>
      <c r="C1697" s="1150" t="s">
        <v>44</v>
      </c>
      <c r="D1697" s="1156" t="s">
        <v>2277</v>
      </c>
      <c r="E1697" s="1141"/>
      <c r="F1697" s="857" t="s">
        <v>185</v>
      </c>
      <c r="G1697" s="974" t="s">
        <v>4751</v>
      </c>
      <c r="H1697" s="1081">
        <v>44323</v>
      </c>
      <c r="I1697" s="962" t="s">
        <v>11296</v>
      </c>
    </row>
    <row r="1698" spans="1:9" s="666" customFormat="1" ht="31.5" customHeight="1" x14ac:dyDescent="0.2">
      <c r="A1698" s="688" t="s">
        <v>9493</v>
      </c>
      <c r="B1698" s="655" t="s">
        <v>9494</v>
      </c>
      <c r="C1698" s="1510" t="s">
        <v>44</v>
      </c>
      <c r="D1698" s="1147" t="s">
        <v>2277</v>
      </c>
      <c r="E1698" s="1143"/>
      <c r="F1698" s="857" t="s">
        <v>185</v>
      </c>
      <c r="G1698" s="877" t="s">
        <v>9610</v>
      </c>
      <c r="H1698" s="1081">
        <v>44669</v>
      </c>
      <c r="I1698" s="962" t="s">
        <v>11296</v>
      </c>
    </row>
    <row r="1699" spans="1:9" s="666" customFormat="1" ht="31.5" customHeight="1" thickBot="1" x14ac:dyDescent="0.25">
      <c r="A1699" s="1496" t="s">
        <v>5442</v>
      </c>
      <c r="B1699" s="1497" t="s">
        <v>5443</v>
      </c>
      <c r="C1699" s="1497" t="s">
        <v>44</v>
      </c>
      <c r="D1699" s="1269" t="s">
        <v>2277</v>
      </c>
      <c r="E1699" s="1270"/>
      <c r="F1699" s="1009" t="s">
        <v>185</v>
      </c>
      <c r="G1699" s="1116" t="s">
        <v>3031</v>
      </c>
      <c r="H1699" s="1081">
        <v>35942</v>
      </c>
      <c r="I1699" s="962" t="s">
        <v>11296</v>
      </c>
    </row>
    <row r="1700" spans="1:9" s="666" customFormat="1" ht="31.5" customHeight="1" thickTop="1" x14ac:dyDescent="0.2">
      <c r="A1700" s="1501" t="s">
        <v>8953</v>
      </c>
      <c r="B1700" s="1571" t="s">
        <v>8954</v>
      </c>
      <c r="C1700" s="1571" t="s">
        <v>44</v>
      </c>
      <c r="D1700" s="1160" t="s">
        <v>2277</v>
      </c>
      <c r="E1700" s="1252" t="s">
        <v>10139</v>
      </c>
      <c r="F1700" s="1104" t="s">
        <v>186</v>
      </c>
      <c r="G1700" s="1056" t="s">
        <v>3213</v>
      </c>
      <c r="H1700" s="1420">
        <v>35837</v>
      </c>
      <c r="I1700" s="1057" t="s">
        <v>11296</v>
      </c>
    </row>
    <row r="1701" spans="1:9" s="666" customFormat="1" ht="31.5" customHeight="1" x14ac:dyDescent="0.2">
      <c r="A1701" s="1481" t="s">
        <v>5447</v>
      </c>
      <c r="B1701" s="1482" t="s">
        <v>5448</v>
      </c>
      <c r="C1701" s="1482" t="s">
        <v>44</v>
      </c>
      <c r="D1701" s="1156" t="s">
        <v>2277</v>
      </c>
      <c r="E1701" s="1483" t="s">
        <v>4134</v>
      </c>
      <c r="F1701" s="857" t="s">
        <v>186</v>
      </c>
      <c r="G1701" s="877" t="s">
        <v>3037</v>
      </c>
      <c r="H1701" s="963">
        <v>41785</v>
      </c>
      <c r="I1701" s="878" t="s">
        <v>11296</v>
      </c>
    </row>
    <row r="1702" spans="1:9" s="666" customFormat="1" ht="31.5" customHeight="1" x14ac:dyDescent="0.2">
      <c r="A1702" s="1485" t="s">
        <v>9818</v>
      </c>
      <c r="B1702" s="1227" t="s">
        <v>9819</v>
      </c>
      <c r="C1702" s="1520"/>
      <c r="D1702" s="1139"/>
      <c r="E1702" s="1487" t="s">
        <v>10150</v>
      </c>
      <c r="F1702" s="857" t="s">
        <v>186</v>
      </c>
      <c r="G1702" s="686" t="s">
        <v>11360</v>
      </c>
      <c r="H1702" s="692">
        <v>45126</v>
      </c>
      <c r="I1702" s="687" t="s">
        <v>11296</v>
      </c>
    </row>
    <row r="1703" spans="1:9" s="666" customFormat="1" ht="31.5" customHeight="1" x14ac:dyDescent="0.2">
      <c r="A1703" s="1481" t="s">
        <v>5449</v>
      </c>
      <c r="B1703" s="1482" t="s">
        <v>5450</v>
      </c>
      <c r="C1703" s="1482" t="s">
        <v>44</v>
      </c>
      <c r="D1703" s="658" t="s">
        <v>2278</v>
      </c>
      <c r="E1703" s="656" t="s">
        <v>10142</v>
      </c>
      <c r="F1703" s="857" t="s">
        <v>186</v>
      </c>
      <c r="G1703" s="877" t="s">
        <v>4100</v>
      </c>
      <c r="H1703" s="963">
        <v>42765</v>
      </c>
      <c r="I1703" s="878" t="s">
        <v>11296</v>
      </c>
    </row>
    <row r="1704" spans="1:9" s="666" customFormat="1" ht="31.5" customHeight="1" x14ac:dyDescent="0.2">
      <c r="A1704" s="1481" t="s">
        <v>9169</v>
      </c>
      <c r="B1704" s="1138" t="s">
        <v>9170</v>
      </c>
      <c r="C1704" s="1138" t="s">
        <v>44</v>
      </c>
      <c r="D1704" s="834" t="s">
        <v>2277</v>
      </c>
      <c r="E1704" s="881"/>
      <c r="F1704" s="857" t="s">
        <v>186</v>
      </c>
      <c r="G1704" s="877" t="s">
        <v>9208</v>
      </c>
      <c r="H1704" s="963">
        <v>44447</v>
      </c>
      <c r="I1704" s="878" t="s">
        <v>11296</v>
      </c>
    </row>
    <row r="1705" spans="1:9" s="666" customFormat="1" ht="31.5" customHeight="1" x14ac:dyDescent="0.2">
      <c r="A1705" s="688" t="s">
        <v>9495</v>
      </c>
      <c r="B1705" s="655" t="s">
        <v>9496</v>
      </c>
      <c r="C1705" s="1510" t="s">
        <v>44</v>
      </c>
      <c r="D1705" s="1147" t="s">
        <v>2277</v>
      </c>
      <c r="E1705" s="1143"/>
      <c r="F1705" s="857" t="s">
        <v>186</v>
      </c>
      <c r="G1705" s="877" t="s">
        <v>9611</v>
      </c>
      <c r="H1705" s="963">
        <v>44669</v>
      </c>
      <c r="I1705" s="878" t="s">
        <v>11296</v>
      </c>
    </row>
    <row r="1706" spans="1:9" s="666" customFormat="1" ht="31.5" customHeight="1" thickBot="1" x14ac:dyDescent="0.25">
      <c r="A1706" s="1513" t="s">
        <v>5451</v>
      </c>
      <c r="B1706" s="1523" t="s">
        <v>5452</v>
      </c>
      <c r="C1706" s="1523" t="s">
        <v>44</v>
      </c>
      <c r="D1706" s="1561" t="s">
        <v>2277</v>
      </c>
      <c r="E1706" s="1561"/>
      <c r="F1706" s="900" t="s">
        <v>186</v>
      </c>
      <c r="G1706" s="869" t="s">
        <v>3039</v>
      </c>
      <c r="H1706" s="1109">
        <v>42073</v>
      </c>
      <c r="I1706" s="870" t="s">
        <v>11296</v>
      </c>
    </row>
    <row r="1707" spans="1:9" s="666" customFormat="1" ht="31.5" customHeight="1" thickTop="1" x14ac:dyDescent="0.2">
      <c r="A1707" s="1485" t="s">
        <v>5453</v>
      </c>
      <c r="B1707" s="1486" t="s">
        <v>5454</v>
      </c>
      <c r="C1707" s="1486" t="s">
        <v>2468</v>
      </c>
      <c r="D1707" s="1203" t="s">
        <v>2203</v>
      </c>
      <c r="E1707" s="1204" t="s">
        <v>10139</v>
      </c>
      <c r="F1707" s="1103" t="s">
        <v>2153</v>
      </c>
      <c r="G1707" s="1065" t="s">
        <v>3042</v>
      </c>
      <c r="H1707" s="1422">
        <v>39433</v>
      </c>
      <c r="I1707" s="1066" t="s">
        <v>11296</v>
      </c>
    </row>
    <row r="1708" spans="1:9" s="666" customFormat="1" ht="31.5" customHeight="1" x14ac:dyDescent="0.2">
      <c r="A1708" s="1481" t="s">
        <v>5455</v>
      </c>
      <c r="B1708" s="1482" t="s">
        <v>10463</v>
      </c>
      <c r="C1708" s="1482" t="s">
        <v>44</v>
      </c>
      <c r="D1708" s="1162" t="s">
        <v>2277</v>
      </c>
      <c r="E1708" s="1191" t="s">
        <v>4134</v>
      </c>
      <c r="F1708" s="1086" t="s">
        <v>2153</v>
      </c>
      <c r="G1708" s="950" t="s">
        <v>3043</v>
      </c>
      <c r="H1708" s="1391">
        <v>39178</v>
      </c>
      <c r="I1708" s="951" t="s">
        <v>11296</v>
      </c>
    </row>
    <row r="1709" spans="1:9" s="666" customFormat="1" ht="31.5" customHeight="1" x14ac:dyDescent="0.2">
      <c r="A1709" s="1481" t="s">
        <v>10261</v>
      </c>
      <c r="B1709" s="1482" t="s">
        <v>10262</v>
      </c>
      <c r="C1709" s="1138"/>
      <c r="D1709" s="1147"/>
      <c r="E1709" s="1143" t="s">
        <v>10150</v>
      </c>
      <c r="F1709" s="1086" t="s">
        <v>2153</v>
      </c>
      <c r="G1709" s="950" t="s">
        <v>10362</v>
      </c>
      <c r="H1709" s="1391">
        <v>44855</v>
      </c>
      <c r="I1709" s="951" t="s">
        <v>11296</v>
      </c>
    </row>
    <row r="1710" spans="1:9" s="666" customFormat="1" ht="31.5" customHeight="1" x14ac:dyDescent="0.2">
      <c r="A1710" s="1481" t="s">
        <v>5456</v>
      </c>
      <c r="B1710" s="1482" t="s">
        <v>5457</v>
      </c>
      <c r="C1710" s="1482" t="s">
        <v>44</v>
      </c>
      <c r="D1710" s="1157" t="s">
        <v>2277</v>
      </c>
      <c r="E1710" s="1161" t="s">
        <v>10142</v>
      </c>
      <c r="F1710" s="1086" t="s">
        <v>2153</v>
      </c>
      <c r="G1710" s="877" t="s">
        <v>3044</v>
      </c>
      <c r="H1710" s="963">
        <v>35837</v>
      </c>
      <c r="I1710" s="878" t="s">
        <v>11296</v>
      </c>
    </row>
    <row r="1711" spans="1:9" s="666" customFormat="1" ht="31.5" customHeight="1" x14ac:dyDescent="0.2">
      <c r="A1711" s="1481" t="s">
        <v>5462</v>
      </c>
      <c r="B1711" s="1482" t="s">
        <v>5463</v>
      </c>
      <c r="C1711" s="1482" t="s">
        <v>2468</v>
      </c>
      <c r="D1711" s="1156" t="s">
        <v>56</v>
      </c>
      <c r="E1711" s="1141"/>
      <c r="F1711" s="1086" t="s">
        <v>2153</v>
      </c>
      <c r="G1711" s="877" t="s">
        <v>9985</v>
      </c>
      <c r="H1711" s="963">
        <v>39310</v>
      </c>
      <c r="I1711" s="878" t="s">
        <v>11296</v>
      </c>
    </row>
    <row r="1712" spans="1:9" s="666" customFormat="1" ht="31.5" customHeight="1" x14ac:dyDescent="0.2">
      <c r="A1712" s="1481" t="s">
        <v>5458</v>
      </c>
      <c r="B1712" s="1138" t="s">
        <v>5459</v>
      </c>
      <c r="C1712" s="1487" t="s">
        <v>44</v>
      </c>
      <c r="D1712" s="661" t="s">
        <v>2277</v>
      </c>
      <c r="E1712" s="1487"/>
      <c r="F1712" s="1086" t="s">
        <v>2153</v>
      </c>
      <c r="G1712" s="1488" t="s">
        <v>3748</v>
      </c>
      <c r="H1712" s="663">
        <v>39310</v>
      </c>
      <c r="I1712" s="1975" t="s">
        <v>11296</v>
      </c>
    </row>
    <row r="1713" spans="1:9" s="666" customFormat="1" ht="31.5" customHeight="1" x14ac:dyDescent="0.2">
      <c r="A1713" s="1481" t="s">
        <v>5464</v>
      </c>
      <c r="B1713" s="1482" t="s">
        <v>5465</v>
      </c>
      <c r="C1713" s="1482" t="s">
        <v>2490</v>
      </c>
      <c r="D1713" s="835" t="s">
        <v>11386</v>
      </c>
      <c r="E1713" s="1161"/>
      <c r="F1713" s="1086" t="s">
        <v>2153</v>
      </c>
      <c r="G1713" s="877" t="s">
        <v>3046</v>
      </c>
      <c r="H1713" s="963">
        <v>32898</v>
      </c>
      <c r="I1713" s="878" t="s">
        <v>11296</v>
      </c>
    </row>
    <row r="1714" spans="1:9" s="666" customFormat="1" ht="31.5" customHeight="1" x14ac:dyDescent="0.2">
      <c r="A1714" s="1481" t="s">
        <v>5466</v>
      </c>
      <c r="B1714" s="1482" t="s">
        <v>5467</v>
      </c>
      <c r="C1714" s="1482" t="s">
        <v>2468</v>
      </c>
      <c r="D1714" s="1156" t="s">
        <v>2203</v>
      </c>
      <c r="E1714" s="1141"/>
      <c r="F1714" s="1086" t="s">
        <v>2153</v>
      </c>
      <c r="G1714" s="877" t="s">
        <v>3047</v>
      </c>
      <c r="H1714" s="963">
        <v>39433</v>
      </c>
      <c r="I1714" s="878" t="s">
        <v>11296</v>
      </c>
    </row>
    <row r="1715" spans="1:9" s="666" customFormat="1" ht="31.5" customHeight="1" thickBot="1" x14ac:dyDescent="0.25">
      <c r="A1715" s="1496" t="s">
        <v>5468</v>
      </c>
      <c r="B1715" s="1497" t="s">
        <v>5469</v>
      </c>
      <c r="C1715" s="1497" t="s">
        <v>2468</v>
      </c>
      <c r="D1715" s="1209" t="s">
        <v>2203</v>
      </c>
      <c r="E1715" s="1209"/>
      <c r="F1715" s="1449" t="s">
        <v>2153</v>
      </c>
      <c r="G1715" s="974" t="s">
        <v>9986</v>
      </c>
      <c r="H1715" s="1081">
        <v>39436</v>
      </c>
      <c r="I1715" s="962" t="s">
        <v>11296</v>
      </c>
    </row>
    <row r="1716" spans="1:9" s="666" customFormat="1" ht="31.5" customHeight="1" thickTop="1" x14ac:dyDescent="0.2">
      <c r="A1716" s="1501" t="s">
        <v>5470</v>
      </c>
      <c r="B1716" s="1571" t="s">
        <v>5471</v>
      </c>
      <c r="C1716" s="1571" t="s">
        <v>2468</v>
      </c>
      <c r="D1716" s="1160" t="s">
        <v>56</v>
      </c>
      <c r="E1716" s="1252" t="s">
        <v>10139</v>
      </c>
      <c r="F1716" s="942" t="s">
        <v>2154</v>
      </c>
      <c r="G1716" s="844" t="s">
        <v>3287</v>
      </c>
      <c r="H1716" s="1384">
        <v>39310</v>
      </c>
      <c r="I1716" s="845" t="s">
        <v>11296</v>
      </c>
    </row>
    <row r="1717" spans="1:9" s="666" customFormat="1" ht="31.5" customHeight="1" x14ac:dyDescent="0.2">
      <c r="A1717" s="1481" t="s">
        <v>5472</v>
      </c>
      <c r="B1717" s="1482" t="s">
        <v>5473</v>
      </c>
      <c r="C1717" s="1482" t="s">
        <v>44</v>
      </c>
      <c r="D1717" s="1156" t="s">
        <v>2277</v>
      </c>
      <c r="E1717" s="1141" t="s">
        <v>4134</v>
      </c>
      <c r="F1717" s="857" t="s">
        <v>2154</v>
      </c>
      <c r="G1717" s="877" t="s">
        <v>3050</v>
      </c>
      <c r="H1717" s="963">
        <v>41759</v>
      </c>
      <c r="I1717" s="878" t="s">
        <v>11296</v>
      </c>
    </row>
    <row r="1718" spans="1:9" s="666" customFormat="1" ht="31.5" customHeight="1" x14ac:dyDescent="0.2">
      <c r="A1718" s="1481" t="s">
        <v>10464</v>
      </c>
      <c r="B1718" s="1138" t="s">
        <v>10263</v>
      </c>
      <c r="C1718" s="1138"/>
      <c r="D1718" s="1147"/>
      <c r="E1718" s="1143" t="s">
        <v>10150</v>
      </c>
      <c r="F1718" s="857" t="s">
        <v>2154</v>
      </c>
      <c r="G1718" s="877" t="s">
        <v>10363</v>
      </c>
      <c r="H1718" s="963">
        <v>44860</v>
      </c>
      <c r="I1718" s="878" t="s">
        <v>11296</v>
      </c>
    </row>
    <row r="1719" spans="1:9" s="666" customFormat="1" ht="31.5" customHeight="1" x14ac:dyDescent="0.2">
      <c r="A1719" s="688" t="s">
        <v>5474</v>
      </c>
      <c r="B1719" s="655" t="s">
        <v>5475</v>
      </c>
      <c r="C1719" s="655" t="s">
        <v>2490</v>
      </c>
      <c r="D1719" s="658" t="s">
        <v>2356</v>
      </c>
      <c r="E1719" s="1141" t="s">
        <v>10142</v>
      </c>
      <c r="F1719" s="857" t="s">
        <v>2154</v>
      </c>
      <c r="G1719" s="877" t="s">
        <v>3500</v>
      </c>
      <c r="H1719" s="963">
        <v>41759</v>
      </c>
      <c r="I1719" s="878" t="s">
        <v>11296</v>
      </c>
    </row>
    <row r="1720" spans="1:9" s="666" customFormat="1" ht="31.5" customHeight="1" x14ac:dyDescent="0.2">
      <c r="A1720" s="1481" t="s">
        <v>8629</v>
      </c>
      <c r="B1720" s="1138" t="s">
        <v>8630</v>
      </c>
      <c r="C1720" s="1138" t="s">
        <v>2468</v>
      </c>
      <c r="D1720" s="839" t="s">
        <v>56</v>
      </c>
      <c r="E1720" s="1157"/>
      <c r="F1720" s="857" t="s">
        <v>2154</v>
      </c>
      <c r="G1720" s="1488" t="s">
        <v>4881</v>
      </c>
      <c r="H1720" s="1489">
        <v>44323</v>
      </c>
      <c r="I1720" s="1949" t="s">
        <v>11296</v>
      </c>
    </row>
    <row r="1721" spans="1:9" s="666" customFormat="1" ht="31.5" customHeight="1" x14ac:dyDescent="0.2">
      <c r="A1721" s="1481" t="s">
        <v>7986</v>
      </c>
      <c r="B1721" s="1482" t="s">
        <v>7987</v>
      </c>
      <c r="C1721" s="1482" t="s">
        <v>2490</v>
      </c>
      <c r="D1721" s="1604" t="s">
        <v>2356</v>
      </c>
      <c r="E1721" s="929"/>
      <c r="F1721" s="857" t="s">
        <v>2154</v>
      </c>
      <c r="G1721" s="922" t="s">
        <v>3221</v>
      </c>
      <c r="H1721" s="1021">
        <v>41190</v>
      </c>
      <c r="I1721" s="902" t="s">
        <v>11296</v>
      </c>
    </row>
    <row r="1722" spans="1:9" s="666" customFormat="1" ht="31.5" customHeight="1" x14ac:dyDescent="0.2">
      <c r="A1722" s="688" t="s">
        <v>9497</v>
      </c>
      <c r="B1722" s="655" t="s">
        <v>9498</v>
      </c>
      <c r="C1722" s="1510" t="s">
        <v>44</v>
      </c>
      <c r="D1722" s="1147" t="s">
        <v>2277</v>
      </c>
      <c r="E1722" s="1143"/>
      <c r="F1722" s="857" t="s">
        <v>2154</v>
      </c>
      <c r="G1722" s="877" t="s">
        <v>9612</v>
      </c>
      <c r="H1722" s="963">
        <v>44669</v>
      </c>
      <c r="I1722" s="878" t="s">
        <v>11296</v>
      </c>
    </row>
    <row r="1723" spans="1:9" s="666" customFormat="1" ht="31.5" customHeight="1" x14ac:dyDescent="0.2">
      <c r="A1723" s="1481" t="s">
        <v>10754</v>
      </c>
      <c r="B1723" s="1510" t="s">
        <v>10755</v>
      </c>
      <c r="C1723" s="1510" t="s">
        <v>44</v>
      </c>
      <c r="D1723" s="1484" t="s">
        <v>2277</v>
      </c>
      <c r="E1723" s="1487"/>
      <c r="F1723" s="857" t="s">
        <v>2154</v>
      </c>
      <c r="G1723" s="1566" t="s">
        <v>10756</v>
      </c>
      <c r="H1723" s="1567">
        <v>44894</v>
      </c>
      <c r="I1723" s="1958" t="s">
        <v>11296</v>
      </c>
    </row>
    <row r="1724" spans="1:9" s="666" customFormat="1" ht="31.5" customHeight="1" thickBot="1" x14ac:dyDescent="0.25">
      <c r="A1724" s="711" t="s">
        <v>9794</v>
      </c>
      <c r="B1724" s="1176" t="s">
        <v>9795</v>
      </c>
      <c r="C1724" s="1523" t="s">
        <v>44</v>
      </c>
      <c r="D1724" s="862" t="s">
        <v>2277</v>
      </c>
      <c r="E1724" s="1263"/>
      <c r="F1724" s="900" t="s">
        <v>2154</v>
      </c>
      <c r="G1724" s="869" t="s">
        <v>9987</v>
      </c>
      <c r="H1724" s="1109">
        <v>44697</v>
      </c>
      <c r="I1724" s="870" t="s">
        <v>11296</v>
      </c>
    </row>
    <row r="1725" spans="1:9" s="666" customFormat="1" ht="31.5" customHeight="1" thickTop="1" x14ac:dyDescent="0.2">
      <c r="A1725" s="1485" t="s">
        <v>5482</v>
      </c>
      <c r="B1725" s="1579" t="s">
        <v>5483</v>
      </c>
      <c r="C1725" s="1486" t="s">
        <v>44</v>
      </c>
      <c r="D1725" s="1203" t="s">
        <v>2277</v>
      </c>
      <c r="E1725" s="1204" t="s">
        <v>10139</v>
      </c>
      <c r="F1725" s="1050" t="s">
        <v>2155</v>
      </c>
      <c r="G1725" s="906" t="s">
        <v>3052</v>
      </c>
      <c r="H1725" s="1058">
        <v>41785</v>
      </c>
      <c r="I1725" s="907" t="s">
        <v>11296</v>
      </c>
    </row>
    <row r="1726" spans="1:9" s="666" customFormat="1" ht="31.5" customHeight="1" x14ac:dyDescent="0.2">
      <c r="A1726" s="1578" t="s">
        <v>10465</v>
      </c>
      <c r="B1726" s="1201" t="s">
        <v>10264</v>
      </c>
      <c r="C1726" s="1142"/>
      <c r="D1726" s="1139"/>
      <c r="E1726" s="1141" t="s">
        <v>4134</v>
      </c>
      <c r="F1726" s="856" t="s">
        <v>2155</v>
      </c>
      <c r="G1726" s="906" t="s">
        <v>10364</v>
      </c>
      <c r="H1726" s="1058">
        <v>44865</v>
      </c>
      <c r="I1726" s="907" t="s">
        <v>11296</v>
      </c>
    </row>
    <row r="1727" spans="1:9" s="666" customFormat="1" ht="31.5" customHeight="1" x14ac:dyDescent="0.2">
      <c r="A1727" s="1485" t="s">
        <v>11318</v>
      </c>
      <c r="B1727" s="1142" t="s">
        <v>10265</v>
      </c>
      <c r="C1727" s="1142"/>
      <c r="D1727" s="1139"/>
      <c r="E1727" s="1168" t="s">
        <v>10150</v>
      </c>
      <c r="F1727" s="856" t="s">
        <v>2155</v>
      </c>
      <c r="G1727" s="906" t="s">
        <v>10365</v>
      </c>
      <c r="H1727" s="1058">
        <v>44855</v>
      </c>
      <c r="I1727" s="907" t="s">
        <v>11296</v>
      </c>
    </row>
    <row r="1728" spans="1:9" s="666" customFormat="1" ht="31.5" customHeight="1" x14ac:dyDescent="0.2">
      <c r="A1728" s="1481" t="s">
        <v>5486</v>
      </c>
      <c r="B1728" s="1482" t="s">
        <v>5487</v>
      </c>
      <c r="C1728" s="1482" t="s">
        <v>44</v>
      </c>
      <c r="D1728" s="1156" t="s">
        <v>2277</v>
      </c>
      <c r="E1728" s="1141" t="s">
        <v>10142</v>
      </c>
      <c r="F1728" s="857" t="s">
        <v>2155</v>
      </c>
      <c r="G1728" s="877" t="s">
        <v>3053</v>
      </c>
      <c r="H1728" s="963">
        <v>41649</v>
      </c>
      <c r="I1728" s="878" t="s">
        <v>11297</v>
      </c>
    </row>
    <row r="1729" spans="1:9" s="666" customFormat="1" ht="31.5" customHeight="1" x14ac:dyDescent="0.2">
      <c r="A1729" s="1481" t="s">
        <v>5488</v>
      </c>
      <c r="B1729" s="1482" t="s">
        <v>5489</v>
      </c>
      <c r="C1729" s="1482" t="s">
        <v>44</v>
      </c>
      <c r="D1729" s="1156" t="s">
        <v>2277</v>
      </c>
      <c r="E1729" s="1141"/>
      <c r="F1729" s="857" t="s">
        <v>2155</v>
      </c>
      <c r="G1729" s="877" t="s">
        <v>4196</v>
      </c>
      <c r="H1729" s="963">
        <v>43039</v>
      </c>
      <c r="I1729" s="878" t="s">
        <v>11296</v>
      </c>
    </row>
    <row r="1730" spans="1:9" s="666" customFormat="1" ht="31.5" customHeight="1" x14ac:dyDescent="0.2">
      <c r="A1730" s="688" t="s">
        <v>5490</v>
      </c>
      <c r="B1730" s="655" t="s">
        <v>5491</v>
      </c>
      <c r="C1730" s="655" t="s">
        <v>44</v>
      </c>
      <c r="D1730" s="1529" t="s">
        <v>2277</v>
      </c>
      <c r="E1730" s="1599"/>
      <c r="F1730" s="857" t="s">
        <v>2155</v>
      </c>
      <c r="G1730" s="877" t="s">
        <v>9988</v>
      </c>
      <c r="H1730" s="963">
        <v>39182</v>
      </c>
      <c r="I1730" s="878" t="s">
        <v>11296</v>
      </c>
    </row>
    <row r="1731" spans="1:9" s="666" customFormat="1" ht="31.5" customHeight="1" x14ac:dyDescent="0.2">
      <c r="A1731" s="1481" t="s">
        <v>5492</v>
      </c>
      <c r="B1731" s="1482" t="s">
        <v>5493</v>
      </c>
      <c r="C1731" s="1482" t="s">
        <v>2490</v>
      </c>
      <c r="D1731" s="835" t="s">
        <v>11386</v>
      </c>
      <c r="E1731" s="1161"/>
      <c r="F1731" s="857" t="s">
        <v>2155</v>
      </c>
      <c r="G1731" s="877" t="s">
        <v>3057</v>
      </c>
      <c r="H1731" s="963">
        <v>35860</v>
      </c>
      <c r="I1731" s="878" t="s">
        <v>11296</v>
      </c>
    </row>
    <row r="1732" spans="1:9" s="666" customFormat="1" ht="31.5" customHeight="1" thickBot="1" x14ac:dyDescent="0.25">
      <c r="A1732" s="1524" t="s">
        <v>5744</v>
      </c>
      <c r="B1732" s="1773" t="s">
        <v>5745</v>
      </c>
      <c r="C1732" s="1773" t="s">
        <v>44</v>
      </c>
      <c r="D1732" s="1088" t="s">
        <v>2277</v>
      </c>
      <c r="E1732" s="1774"/>
      <c r="F1732" s="900" t="s">
        <v>2155</v>
      </c>
      <c r="G1732" s="1034" t="s">
        <v>3005</v>
      </c>
      <c r="H1732" s="1410">
        <v>41649</v>
      </c>
      <c r="I1732" s="1035" t="s">
        <v>11296</v>
      </c>
    </row>
    <row r="1733" spans="1:9" s="666" customFormat="1" ht="31.5" customHeight="1" thickTop="1" x14ac:dyDescent="0.2">
      <c r="A1733" s="1485" t="s">
        <v>10998</v>
      </c>
      <c r="B1733" s="1486" t="s">
        <v>10999</v>
      </c>
      <c r="C1733" s="1486"/>
      <c r="D1733" s="1607"/>
      <c r="E1733" s="1590" t="s">
        <v>10150</v>
      </c>
      <c r="F1733" s="683" t="s">
        <v>11142</v>
      </c>
      <c r="G1733" s="906" t="s">
        <v>11000</v>
      </c>
      <c r="H1733" s="1058">
        <v>44999</v>
      </c>
      <c r="I1733" s="907" t="s">
        <v>11296</v>
      </c>
    </row>
    <row r="1734" spans="1:9" s="666" customFormat="1" ht="31.5" customHeight="1" x14ac:dyDescent="0.2">
      <c r="A1734" s="1481" t="s">
        <v>6151</v>
      </c>
      <c r="B1734" s="1482" t="s">
        <v>6152</v>
      </c>
      <c r="C1734" s="1482" t="s">
        <v>44</v>
      </c>
      <c r="D1734" s="1147" t="s">
        <v>2277</v>
      </c>
      <c r="E1734" s="1143"/>
      <c r="F1734" s="655" t="s">
        <v>11142</v>
      </c>
      <c r="G1734" s="922" t="s">
        <v>3630</v>
      </c>
      <c r="H1734" s="1021">
        <v>42158</v>
      </c>
      <c r="I1734" s="902" t="s">
        <v>11296</v>
      </c>
    </row>
    <row r="1735" spans="1:9" s="666" customFormat="1" ht="31.5" customHeight="1" thickBot="1" x14ac:dyDescent="0.25">
      <c r="A1735" s="1513" t="s">
        <v>5498</v>
      </c>
      <c r="B1735" s="1523" t="s">
        <v>5499</v>
      </c>
      <c r="C1735" s="1523" t="s">
        <v>44</v>
      </c>
      <c r="D1735" s="862" t="s">
        <v>2277</v>
      </c>
      <c r="E1735" s="899"/>
      <c r="F1735" s="712" t="s">
        <v>11142</v>
      </c>
      <c r="G1735" s="1063" t="s">
        <v>3058</v>
      </c>
      <c r="H1735" s="1437">
        <v>39433</v>
      </c>
      <c r="I1735" s="1064" t="s">
        <v>11296</v>
      </c>
    </row>
    <row r="1736" spans="1:9" s="666" customFormat="1" ht="31.5" customHeight="1" thickTop="1" x14ac:dyDescent="0.2">
      <c r="A1736" s="1501" t="s">
        <v>5508</v>
      </c>
      <c r="B1736" s="1571" t="s">
        <v>5509</v>
      </c>
      <c r="C1736" s="1571" t="s">
        <v>44</v>
      </c>
      <c r="D1736" s="1155" t="s">
        <v>2277</v>
      </c>
      <c r="E1736" s="1149" t="s">
        <v>10139</v>
      </c>
      <c r="F1736" s="842" t="s">
        <v>2156</v>
      </c>
      <c r="G1736" s="844" t="s">
        <v>9989</v>
      </c>
      <c r="H1736" s="1384">
        <v>39181</v>
      </c>
      <c r="I1736" s="845" t="s">
        <v>11296</v>
      </c>
    </row>
    <row r="1737" spans="1:9" s="666" customFormat="1" ht="31.5" customHeight="1" x14ac:dyDescent="0.2">
      <c r="A1737" s="1481" t="s">
        <v>5504</v>
      </c>
      <c r="B1737" s="1482" t="s">
        <v>5505</v>
      </c>
      <c r="C1737" s="1482" t="s">
        <v>9413</v>
      </c>
      <c r="D1737" s="1156" t="s">
        <v>9413</v>
      </c>
      <c r="E1737" s="1487" t="s">
        <v>4134</v>
      </c>
      <c r="F1737" s="846" t="s">
        <v>2156</v>
      </c>
      <c r="G1737" s="950" t="s">
        <v>3059</v>
      </c>
      <c r="H1737" s="1391">
        <v>42102</v>
      </c>
      <c r="I1737" s="951" t="s">
        <v>11296</v>
      </c>
    </row>
    <row r="1738" spans="1:9" s="666" customFormat="1" ht="31.5" customHeight="1" x14ac:dyDescent="0.2">
      <c r="A1738" s="1481" t="s">
        <v>7856</v>
      </c>
      <c r="B1738" s="1482" t="s">
        <v>7857</v>
      </c>
      <c r="C1738" s="1482"/>
      <c r="D1738" s="1484"/>
      <c r="E1738" s="1143" t="s">
        <v>10150</v>
      </c>
      <c r="F1738" s="846" t="s">
        <v>2156</v>
      </c>
      <c r="G1738" s="950" t="s">
        <v>11440</v>
      </c>
      <c r="H1738" s="1391">
        <v>45141</v>
      </c>
      <c r="I1738" s="951" t="s">
        <v>11296</v>
      </c>
    </row>
    <row r="1739" spans="1:9" s="666" customFormat="1" ht="31.5" customHeight="1" x14ac:dyDescent="0.2">
      <c r="A1739" s="1481" t="s">
        <v>5506</v>
      </c>
      <c r="B1739" s="1482" t="s">
        <v>5507</v>
      </c>
      <c r="C1739" s="1482" t="s">
        <v>2490</v>
      </c>
      <c r="D1739" s="835" t="s">
        <v>11386</v>
      </c>
      <c r="E1739" s="1141" t="s">
        <v>10142</v>
      </c>
      <c r="F1739" s="846" t="s">
        <v>2156</v>
      </c>
      <c r="G1739" s="922" t="s">
        <v>3060</v>
      </c>
      <c r="H1739" s="1021">
        <v>35954</v>
      </c>
      <c r="I1739" s="902" t="s">
        <v>11296</v>
      </c>
    </row>
    <row r="1740" spans="1:9" s="666" customFormat="1" ht="31.5" customHeight="1" x14ac:dyDescent="0.2">
      <c r="A1740" s="688" t="s">
        <v>10976</v>
      </c>
      <c r="B1740" s="846" t="s">
        <v>10977</v>
      </c>
      <c r="C1740" s="1482" t="s">
        <v>44</v>
      </c>
      <c r="D1740" s="1156" t="s">
        <v>2277</v>
      </c>
      <c r="E1740" s="881"/>
      <c r="F1740" s="846" t="s">
        <v>2156</v>
      </c>
      <c r="G1740" s="877" t="s">
        <v>10978</v>
      </c>
      <c r="H1740" s="963">
        <v>44970</v>
      </c>
      <c r="I1740" s="878" t="s">
        <v>11296</v>
      </c>
    </row>
    <row r="1741" spans="1:9" s="666" customFormat="1" ht="31.5" customHeight="1" x14ac:dyDescent="0.2">
      <c r="A1741" s="1481" t="s">
        <v>5514</v>
      </c>
      <c r="B1741" s="1510" t="s">
        <v>5515</v>
      </c>
      <c r="C1741" s="1510" t="s">
        <v>44</v>
      </c>
      <c r="D1741" s="1511" t="s">
        <v>2277</v>
      </c>
      <c r="E1741" s="1494"/>
      <c r="F1741" s="1512" t="s">
        <v>2156</v>
      </c>
      <c r="G1741" s="1488" t="s">
        <v>4572</v>
      </c>
      <c r="H1741" s="1489">
        <v>44092</v>
      </c>
      <c r="I1741" s="1949" t="s">
        <v>11296</v>
      </c>
    </row>
    <row r="1742" spans="1:9" s="666" customFormat="1" ht="31.5" customHeight="1" x14ac:dyDescent="0.2">
      <c r="A1742" s="1481" t="s">
        <v>5901</v>
      </c>
      <c r="B1742" s="1138" t="s">
        <v>5902</v>
      </c>
      <c r="C1742" s="1138" t="s">
        <v>44</v>
      </c>
      <c r="D1742" s="1157" t="s">
        <v>2277</v>
      </c>
      <c r="E1742" s="1161"/>
      <c r="F1742" s="846" t="s">
        <v>2156</v>
      </c>
      <c r="G1742" s="877" t="s">
        <v>4578</v>
      </c>
      <c r="H1742" s="963">
        <v>44075</v>
      </c>
      <c r="I1742" s="878" t="s">
        <v>11296</v>
      </c>
    </row>
    <row r="1743" spans="1:9" s="666" customFormat="1" ht="31.5" customHeight="1" thickBot="1" x14ac:dyDescent="0.25">
      <c r="A1743" s="1513" t="s">
        <v>5516</v>
      </c>
      <c r="B1743" s="1176" t="s">
        <v>5517</v>
      </c>
      <c r="C1743" s="1176" t="s">
        <v>44</v>
      </c>
      <c r="D1743" s="1185" t="s">
        <v>2277</v>
      </c>
      <c r="E1743" s="1196"/>
      <c r="F1743" s="943" t="s">
        <v>2156</v>
      </c>
      <c r="G1743" s="1517" t="s">
        <v>4571</v>
      </c>
      <c r="H1743" s="1518">
        <v>44092</v>
      </c>
      <c r="I1743" s="1954" t="s">
        <v>11296</v>
      </c>
    </row>
    <row r="1744" spans="1:9" s="666" customFormat="1" ht="31.5" customHeight="1" thickTop="1" x14ac:dyDescent="0.2">
      <c r="A1744" s="1501" t="s">
        <v>5530</v>
      </c>
      <c r="B1744" s="1571" t="s">
        <v>5531</v>
      </c>
      <c r="C1744" s="1571" t="s">
        <v>44</v>
      </c>
      <c r="D1744" s="1155" t="s">
        <v>2277</v>
      </c>
      <c r="E1744" s="1175" t="s">
        <v>10139</v>
      </c>
      <c r="F1744" s="942" t="s">
        <v>195</v>
      </c>
      <c r="G1744" s="844" t="s">
        <v>3212</v>
      </c>
      <c r="H1744" s="1384">
        <v>41785</v>
      </c>
      <c r="I1744" s="845" t="s">
        <v>11296</v>
      </c>
    </row>
    <row r="1745" spans="1:9" s="666" customFormat="1" ht="31.5" customHeight="1" x14ac:dyDescent="0.2">
      <c r="A1745" s="1481" t="s">
        <v>5524</v>
      </c>
      <c r="B1745" s="1482" t="s">
        <v>5525</v>
      </c>
      <c r="C1745" s="1482" t="s">
        <v>44</v>
      </c>
      <c r="D1745" s="1156" t="s">
        <v>2277</v>
      </c>
      <c r="E1745" s="1141" t="s">
        <v>4134</v>
      </c>
      <c r="F1745" s="857" t="s">
        <v>195</v>
      </c>
      <c r="G1745" s="1488" t="s">
        <v>3777</v>
      </c>
      <c r="H1745" s="1489">
        <v>39430</v>
      </c>
      <c r="I1745" s="1949" t="s">
        <v>11296</v>
      </c>
    </row>
    <row r="1746" spans="1:9" s="666" customFormat="1" ht="31.5" customHeight="1" x14ac:dyDescent="0.2">
      <c r="A1746" s="1481" t="s">
        <v>10266</v>
      </c>
      <c r="B1746" s="1482" t="s">
        <v>10267</v>
      </c>
      <c r="C1746" s="1482"/>
      <c r="D1746" s="1484"/>
      <c r="E1746" s="1487" t="s">
        <v>10150</v>
      </c>
      <c r="F1746" s="857" t="s">
        <v>195</v>
      </c>
      <c r="G1746" s="1488" t="s">
        <v>10366</v>
      </c>
      <c r="H1746" s="1489">
        <v>44869</v>
      </c>
      <c r="I1746" s="1949" t="s">
        <v>11296</v>
      </c>
    </row>
    <row r="1747" spans="1:9" s="666" customFormat="1" ht="31.5" customHeight="1" x14ac:dyDescent="0.2">
      <c r="A1747" s="1481" t="s">
        <v>5526</v>
      </c>
      <c r="B1747" s="1611" t="s">
        <v>5527</v>
      </c>
      <c r="C1747" s="1611" t="s">
        <v>44</v>
      </c>
      <c r="D1747" s="1156" t="s">
        <v>2277</v>
      </c>
      <c r="E1747" s="1141" t="s">
        <v>10142</v>
      </c>
      <c r="F1747" s="857" t="s">
        <v>195</v>
      </c>
      <c r="G1747" s="877" t="s">
        <v>3068</v>
      </c>
      <c r="H1747" s="963">
        <v>41704</v>
      </c>
      <c r="I1747" s="878" t="s">
        <v>11296</v>
      </c>
    </row>
    <row r="1748" spans="1:9" s="666" customFormat="1" ht="31.5" customHeight="1" x14ac:dyDescent="0.2">
      <c r="A1748" s="1481" t="s">
        <v>10760</v>
      </c>
      <c r="B1748" s="1510" t="s">
        <v>10761</v>
      </c>
      <c r="C1748" s="1510" t="s">
        <v>44</v>
      </c>
      <c r="D1748" s="1484" t="s">
        <v>2277</v>
      </c>
      <c r="E1748" s="1487"/>
      <c r="F1748" s="857" t="s">
        <v>195</v>
      </c>
      <c r="G1748" s="1566" t="s">
        <v>10762</v>
      </c>
      <c r="H1748" s="1567">
        <v>44894</v>
      </c>
      <c r="I1748" s="1958" t="s">
        <v>11296</v>
      </c>
    </row>
    <row r="1749" spans="1:9" s="666" customFormat="1" ht="31.5" customHeight="1" x14ac:dyDescent="0.2">
      <c r="A1749" s="1481" t="s">
        <v>8179</v>
      </c>
      <c r="B1749" s="1510" t="s">
        <v>8180</v>
      </c>
      <c r="C1749" s="1510" t="s">
        <v>44</v>
      </c>
      <c r="D1749" s="1527" t="s">
        <v>2277</v>
      </c>
      <c r="E1749" s="1756"/>
      <c r="F1749" s="857" t="s">
        <v>195</v>
      </c>
      <c r="G1749" s="1488" t="s">
        <v>4559</v>
      </c>
      <c r="H1749" s="1489">
        <v>44092</v>
      </c>
      <c r="I1749" s="1949" t="s">
        <v>11296</v>
      </c>
    </row>
    <row r="1750" spans="1:9" s="666" customFormat="1" ht="31.5" customHeight="1" thickBot="1" x14ac:dyDescent="0.25">
      <c r="A1750" s="1513" t="s">
        <v>5536</v>
      </c>
      <c r="B1750" s="1523" t="s">
        <v>5537</v>
      </c>
      <c r="C1750" s="1523" t="s">
        <v>44</v>
      </c>
      <c r="D1750" s="1177" t="s">
        <v>2277</v>
      </c>
      <c r="E1750" s="1178"/>
      <c r="F1750" s="900" t="s">
        <v>195</v>
      </c>
      <c r="G1750" s="869" t="s">
        <v>3066</v>
      </c>
      <c r="H1750" s="1109">
        <v>41925</v>
      </c>
      <c r="I1750" s="870" t="s">
        <v>11296</v>
      </c>
    </row>
    <row r="1751" spans="1:9" s="666" customFormat="1" ht="31.5" customHeight="1" thickTop="1" x14ac:dyDescent="0.2">
      <c r="A1751" s="1485" t="s">
        <v>5538</v>
      </c>
      <c r="B1751" s="1486" t="s">
        <v>5539</v>
      </c>
      <c r="C1751" s="1486" t="s">
        <v>44</v>
      </c>
      <c r="D1751" s="1203" t="s">
        <v>2277</v>
      </c>
      <c r="E1751" s="1204" t="s">
        <v>10139</v>
      </c>
      <c r="F1751" s="856" t="s">
        <v>200</v>
      </c>
      <c r="G1751" s="906" t="s">
        <v>3038</v>
      </c>
      <c r="H1751" s="1058">
        <v>42095</v>
      </c>
      <c r="I1751" s="907" t="s">
        <v>11296</v>
      </c>
    </row>
    <row r="1752" spans="1:9" s="666" customFormat="1" ht="31.5" customHeight="1" x14ac:dyDescent="0.2">
      <c r="A1752" s="1481" t="s">
        <v>5540</v>
      </c>
      <c r="B1752" s="1482" t="s">
        <v>5541</v>
      </c>
      <c r="C1752" s="1482" t="s">
        <v>44</v>
      </c>
      <c r="D1752" s="1156" t="s">
        <v>2277</v>
      </c>
      <c r="E1752" s="1141" t="s">
        <v>4134</v>
      </c>
      <c r="F1752" s="1086" t="s">
        <v>200</v>
      </c>
      <c r="G1752" s="950" t="s">
        <v>3070</v>
      </c>
      <c r="H1752" s="1391">
        <v>39433</v>
      </c>
      <c r="I1752" s="951" t="s">
        <v>11296</v>
      </c>
    </row>
    <row r="1753" spans="1:9" s="666" customFormat="1" ht="31.5" customHeight="1" x14ac:dyDescent="0.2">
      <c r="A1753" s="1481" t="s">
        <v>10268</v>
      </c>
      <c r="B1753" s="1138" t="s">
        <v>10269</v>
      </c>
      <c r="C1753" s="1138"/>
      <c r="D1753" s="1147"/>
      <c r="E1753" s="1143" t="s">
        <v>10150</v>
      </c>
      <c r="F1753" s="1086" t="s">
        <v>200</v>
      </c>
      <c r="G1753" s="950" t="s">
        <v>10367</v>
      </c>
      <c r="H1753" s="1391">
        <v>44861</v>
      </c>
      <c r="I1753" s="951" t="s">
        <v>11296</v>
      </c>
    </row>
    <row r="1754" spans="1:9" s="666" customFormat="1" ht="31.5" customHeight="1" x14ac:dyDescent="0.2">
      <c r="A1754" s="1481" t="s">
        <v>7860</v>
      </c>
      <c r="B1754" s="1611" t="s">
        <v>7861</v>
      </c>
      <c r="C1754" s="1611" t="s">
        <v>44</v>
      </c>
      <c r="D1754" s="1156" t="s">
        <v>2277</v>
      </c>
      <c r="E1754" s="1143" t="s">
        <v>10142</v>
      </c>
      <c r="F1754" s="1086" t="s">
        <v>200</v>
      </c>
      <c r="G1754" s="922" t="s">
        <v>3063</v>
      </c>
      <c r="H1754" s="1021">
        <v>41704</v>
      </c>
      <c r="I1754" s="902" t="s">
        <v>11296</v>
      </c>
    </row>
    <row r="1755" spans="1:9" s="666" customFormat="1" ht="31.5" customHeight="1" x14ac:dyDescent="0.3">
      <c r="A1755" s="1481" t="s">
        <v>5544</v>
      </c>
      <c r="B1755" s="1482" t="s">
        <v>5545</v>
      </c>
      <c r="C1755" s="1482" t="s">
        <v>2468</v>
      </c>
      <c r="D1755" s="1484" t="s">
        <v>56</v>
      </c>
      <c r="E1755" s="1775"/>
      <c r="F1755" s="857" t="s">
        <v>200</v>
      </c>
      <c r="G1755" s="877" t="s">
        <v>3071</v>
      </c>
      <c r="H1755" s="963">
        <v>42095</v>
      </c>
      <c r="I1755" s="878" t="s">
        <v>11297</v>
      </c>
    </row>
    <row r="1756" spans="1:9" s="666" customFormat="1" ht="31.5" customHeight="1" x14ac:dyDescent="0.2">
      <c r="A1756" s="1481" t="s">
        <v>5546</v>
      </c>
      <c r="B1756" s="1138" t="s">
        <v>5547</v>
      </c>
      <c r="C1756" s="1138" t="s">
        <v>44</v>
      </c>
      <c r="D1756" s="1156" t="s">
        <v>2277</v>
      </c>
      <c r="E1756" s="1141"/>
      <c r="F1756" s="1086" t="s">
        <v>200</v>
      </c>
      <c r="G1756" s="906" t="s">
        <v>4574</v>
      </c>
      <c r="H1756" s="1058">
        <v>44092</v>
      </c>
      <c r="I1756" s="907" t="s">
        <v>11296</v>
      </c>
    </row>
    <row r="1757" spans="1:9" s="666" customFormat="1" ht="31.5" customHeight="1" x14ac:dyDescent="0.2">
      <c r="A1757" s="1481" t="s">
        <v>5548</v>
      </c>
      <c r="B1757" s="1138" t="s">
        <v>5549</v>
      </c>
      <c r="C1757" s="1138" t="s">
        <v>44</v>
      </c>
      <c r="D1757" s="1156" t="s">
        <v>2277</v>
      </c>
      <c r="E1757" s="1141"/>
      <c r="F1757" s="1086" t="s">
        <v>200</v>
      </c>
      <c r="G1757" s="906" t="s">
        <v>4750</v>
      </c>
      <c r="H1757" s="1058">
        <v>44291</v>
      </c>
      <c r="I1757" s="907" t="s">
        <v>11296</v>
      </c>
    </row>
    <row r="1758" spans="1:9" s="666" customFormat="1" ht="31.5" customHeight="1" thickBot="1" x14ac:dyDescent="0.25">
      <c r="A1758" s="1481" t="s">
        <v>5550</v>
      </c>
      <c r="B1758" s="1138" t="s">
        <v>5551</v>
      </c>
      <c r="C1758" s="1138" t="s">
        <v>44</v>
      </c>
      <c r="D1758" s="1192" t="s">
        <v>2277</v>
      </c>
      <c r="E1758" s="1141"/>
      <c r="F1758" s="1086" t="s">
        <v>200</v>
      </c>
      <c r="G1758" s="906" t="s">
        <v>4513</v>
      </c>
      <c r="H1758" s="1058">
        <v>44046</v>
      </c>
      <c r="I1758" s="907" t="s">
        <v>11296</v>
      </c>
    </row>
    <row r="1759" spans="1:9" s="666" customFormat="1" ht="31.5" customHeight="1" thickTop="1" x14ac:dyDescent="0.2">
      <c r="A1759" s="1501" t="s">
        <v>5552</v>
      </c>
      <c r="B1759" s="1739" t="s">
        <v>5553</v>
      </c>
      <c r="C1759" s="1739" t="s">
        <v>2490</v>
      </c>
      <c r="D1759" s="873" t="s">
        <v>11386</v>
      </c>
      <c r="E1759" s="1268" t="s">
        <v>10139</v>
      </c>
      <c r="F1759" s="1117" t="s">
        <v>2157</v>
      </c>
      <c r="G1759" s="1056" t="s">
        <v>3077</v>
      </c>
      <c r="H1759" s="1420">
        <v>35667</v>
      </c>
      <c r="I1759" s="1057" t="s">
        <v>11296</v>
      </c>
    </row>
    <row r="1760" spans="1:9" s="666" customFormat="1" ht="31.5" customHeight="1" x14ac:dyDescent="0.2">
      <c r="A1760" s="1485" t="s">
        <v>10763</v>
      </c>
      <c r="B1760" s="1486" t="s">
        <v>10466</v>
      </c>
      <c r="C1760" s="1486"/>
      <c r="D1760" s="1607"/>
      <c r="E1760" s="1590" t="s">
        <v>4134</v>
      </c>
      <c r="F1760" s="1103" t="s">
        <v>2157</v>
      </c>
      <c r="G1760" s="1065" t="s">
        <v>10534</v>
      </c>
      <c r="H1760" s="1422">
        <v>44890</v>
      </c>
      <c r="I1760" s="1066" t="s">
        <v>11296</v>
      </c>
    </row>
    <row r="1761" spans="1:9" s="666" customFormat="1" ht="31.5" customHeight="1" x14ac:dyDescent="0.2">
      <c r="A1761" s="1481" t="s">
        <v>10467</v>
      </c>
      <c r="B1761" s="1482" t="s">
        <v>10468</v>
      </c>
      <c r="C1761" s="1482"/>
      <c r="D1761" s="1484"/>
      <c r="E1761" s="1487" t="s">
        <v>10150</v>
      </c>
      <c r="F1761" s="655" t="s">
        <v>2157</v>
      </c>
      <c r="G1761" s="877" t="s">
        <v>10535</v>
      </c>
      <c r="H1761" s="963">
        <v>44889</v>
      </c>
      <c r="I1761" s="878" t="s">
        <v>11296</v>
      </c>
    </row>
    <row r="1762" spans="1:9" s="666" customFormat="1" ht="31.5" customHeight="1" x14ac:dyDescent="0.2">
      <c r="A1762" s="1481" t="s">
        <v>5556</v>
      </c>
      <c r="B1762" s="1482" t="s">
        <v>5557</v>
      </c>
      <c r="C1762" s="1482" t="s">
        <v>2490</v>
      </c>
      <c r="D1762" s="835" t="s">
        <v>11386</v>
      </c>
      <c r="E1762" s="1141" t="s">
        <v>10142</v>
      </c>
      <c r="F1762" s="1086" t="s">
        <v>2157</v>
      </c>
      <c r="G1762" s="950" t="s">
        <v>3080</v>
      </c>
      <c r="H1762" s="1391">
        <v>35881</v>
      </c>
      <c r="I1762" s="951" t="s">
        <v>11296</v>
      </c>
    </row>
    <row r="1763" spans="1:9" s="666" customFormat="1" ht="31.5" customHeight="1" x14ac:dyDescent="0.2">
      <c r="A1763" s="1481" t="s">
        <v>5558</v>
      </c>
      <c r="B1763" s="1482" t="s">
        <v>5559</v>
      </c>
      <c r="C1763" s="1482" t="s">
        <v>44</v>
      </c>
      <c r="D1763" s="838" t="s">
        <v>2277</v>
      </c>
      <c r="E1763" s="954"/>
      <c r="F1763" s="1086" t="s">
        <v>2157</v>
      </c>
      <c r="G1763" s="950" t="s">
        <v>3019</v>
      </c>
      <c r="H1763" s="1391">
        <v>39179</v>
      </c>
      <c r="I1763" s="951" t="s">
        <v>11296</v>
      </c>
    </row>
    <row r="1764" spans="1:9" s="666" customFormat="1" ht="31.5" customHeight="1" x14ac:dyDescent="0.2">
      <c r="A1764" s="1481" t="s">
        <v>5562</v>
      </c>
      <c r="B1764" s="1482" t="s">
        <v>5563</v>
      </c>
      <c r="C1764" s="1482" t="s">
        <v>2490</v>
      </c>
      <c r="D1764" s="835" t="s">
        <v>11386</v>
      </c>
      <c r="E1764" s="1141"/>
      <c r="F1764" s="1086" t="s">
        <v>2157</v>
      </c>
      <c r="G1764" s="877" t="s">
        <v>3062</v>
      </c>
      <c r="H1764" s="963">
        <v>30918</v>
      </c>
      <c r="I1764" s="878" t="s">
        <v>11296</v>
      </c>
    </row>
    <row r="1765" spans="1:9" s="666" customFormat="1" ht="31.5" customHeight="1" x14ac:dyDescent="0.2">
      <c r="A1765" s="1481" t="s">
        <v>5554</v>
      </c>
      <c r="B1765" s="1482" t="s">
        <v>5555</v>
      </c>
      <c r="C1765" s="1482" t="s">
        <v>44</v>
      </c>
      <c r="D1765" s="1156" t="s">
        <v>2277</v>
      </c>
      <c r="E1765" s="1487"/>
      <c r="F1765" s="1086" t="s">
        <v>2157</v>
      </c>
      <c r="G1765" s="877" t="s">
        <v>3078</v>
      </c>
      <c r="H1765" s="963">
        <v>38771</v>
      </c>
      <c r="I1765" s="878" t="s">
        <v>11296</v>
      </c>
    </row>
    <row r="1766" spans="1:9" s="666" customFormat="1" ht="31.5" customHeight="1" x14ac:dyDescent="0.2">
      <c r="A1766" s="1481" t="s">
        <v>5564</v>
      </c>
      <c r="B1766" s="1482" t="s">
        <v>5565</v>
      </c>
      <c r="C1766" s="1482" t="s">
        <v>47</v>
      </c>
      <c r="D1766" s="1157" t="s">
        <v>9413</v>
      </c>
      <c r="E1766" s="1161"/>
      <c r="F1766" s="1086" t="s">
        <v>2157</v>
      </c>
      <c r="G1766" s="877" t="s">
        <v>3079</v>
      </c>
      <c r="H1766" s="963">
        <v>35331</v>
      </c>
      <c r="I1766" s="878" t="s">
        <v>11296</v>
      </c>
    </row>
    <row r="1767" spans="1:9" s="666" customFormat="1" ht="31.5" customHeight="1" x14ac:dyDescent="0.2">
      <c r="A1767" s="1481" t="s">
        <v>5566</v>
      </c>
      <c r="B1767" s="1482" t="s">
        <v>5567</v>
      </c>
      <c r="C1767" s="1482" t="s">
        <v>2490</v>
      </c>
      <c r="D1767" s="835" t="s">
        <v>11386</v>
      </c>
      <c r="E1767" s="1141"/>
      <c r="F1767" s="1086" t="s">
        <v>2157</v>
      </c>
      <c r="G1767" s="877" t="s">
        <v>3081</v>
      </c>
      <c r="H1767" s="963">
        <v>32895</v>
      </c>
      <c r="I1767" s="878" t="s">
        <v>11296</v>
      </c>
    </row>
    <row r="1768" spans="1:9" s="666" customFormat="1" ht="31.5" customHeight="1" x14ac:dyDescent="0.2">
      <c r="A1768" s="1481" t="s">
        <v>5568</v>
      </c>
      <c r="B1768" s="1482" t="s">
        <v>5569</v>
      </c>
      <c r="C1768" s="1482" t="s">
        <v>2490</v>
      </c>
      <c r="D1768" s="835" t="s">
        <v>11386</v>
      </c>
      <c r="E1768" s="1161"/>
      <c r="F1768" s="1086" t="s">
        <v>2157</v>
      </c>
      <c r="G1768" s="922" t="s">
        <v>3021</v>
      </c>
      <c r="H1768" s="1021">
        <v>35297</v>
      </c>
      <c r="I1768" s="902" t="s">
        <v>11296</v>
      </c>
    </row>
    <row r="1769" spans="1:9" s="666" customFormat="1" ht="31.5" customHeight="1" x14ac:dyDescent="0.2">
      <c r="A1769" s="1481" t="s">
        <v>5570</v>
      </c>
      <c r="B1769" s="1482" t="s">
        <v>5571</v>
      </c>
      <c r="C1769" s="1482" t="s">
        <v>2468</v>
      </c>
      <c r="D1769" s="1156" t="s">
        <v>2203</v>
      </c>
      <c r="E1769" s="1141"/>
      <c r="F1769" s="1086" t="s">
        <v>2157</v>
      </c>
      <c r="G1769" s="877" t="s">
        <v>3082</v>
      </c>
      <c r="H1769" s="963">
        <v>41621</v>
      </c>
      <c r="I1769" s="878" t="s">
        <v>11296</v>
      </c>
    </row>
    <row r="1770" spans="1:9" s="666" customFormat="1" ht="31.5" customHeight="1" x14ac:dyDescent="0.2">
      <c r="A1770" s="1584" t="s">
        <v>5572</v>
      </c>
      <c r="B1770" s="1660" t="s">
        <v>5573</v>
      </c>
      <c r="C1770" s="1660" t="s">
        <v>44</v>
      </c>
      <c r="D1770" s="1154" t="s">
        <v>2277</v>
      </c>
      <c r="E1770" s="1286"/>
      <c r="F1770" s="1086" t="s">
        <v>2157</v>
      </c>
      <c r="G1770" s="922" t="s">
        <v>2997</v>
      </c>
      <c r="H1770" s="1021">
        <v>41785</v>
      </c>
      <c r="I1770" s="902" t="s">
        <v>11296</v>
      </c>
    </row>
    <row r="1771" spans="1:9" s="666" customFormat="1" ht="31.5" customHeight="1" thickBot="1" x14ac:dyDescent="0.25">
      <c r="A1771" s="1513" t="s">
        <v>5574</v>
      </c>
      <c r="B1771" s="1523" t="s">
        <v>5575</v>
      </c>
      <c r="C1771" s="1523" t="s">
        <v>75</v>
      </c>
      <c r="D1771" s="1177" t="s">
        <v>75</v>
      </c>
      <c r="E1771" s="1178"/>
      <c r="F1771" s="1086" t="s">
        <v>2157</v>
      </c>
      <c r="G1771" s="869" t="s">
        <v>3083</v>
      </c>
      <c r="H1771" s="1109">
        <v>29672</v>
      </c>
      <c r="I1771" s="870" t="s">
        <v>11296</v>
      </c>
    </row>
    <row r="1772" spans="1:9" s="666" customFormat="1" ht="31.5" customHeight="1" thickTop="1" x14ac:dyDescent="0.2">
      <c r="A1772" s="1501" t="s">
        <v>5576</v>
      </c>
      <c r="B1772" s="1571" t="s">
        <v>5577</v>
      </c>
      <c r="C1772" s="1571" t="s">
        <v>2468</v>
      </c>
      <c r="D1772" s="1160" t="s">
        <v>56</v>
      </c>
      <c r="E1772" s="1252" t="s">
        <v>10139</v>
      </c>
      <c r="F1772" s="1104" t="s">
        <v>203</v>
      </c>
      <c r="G1772" s="1056" t="s">
        <v>3084</v>
      </c>
      <c r="H1772" s="1420">
        <v>39224</v>
      </c>
      <c r="I1772" s="1057" t="s">
        <v>11296</v>
      </c>
    </row>
    <row r="1773" spans="1:9" s="666" customFormat="1" ht="31.5" customHeight="1" x14ac:dyDescent="0.2">
      <c r="A1773" s="1481" t="s">
        <v>5578</v>
      </c>
      <c r="B1773" s="1482" t="s">
        <v>5579</v>
      </c>
      <c r="C1773" s="1482" t="s">
        <v>9413</v>
      </c>
      <c r="D1773" s="1156" t="s">
        <v>9413</v>
      </c>
      <c r="E1773" s="1141" t="s">
        <v>4134</v>
      </c>
      <c r="F1773" s="857" t="s">
        <v>203</v>
      </c>
      <c r="G1773" s="1488" t="s">
        <v>4392</v>
      </c>
      <c r="H1773" s="1489">
        <v>43843</v>
      </c>
      <c r="I1773" s="1949" t="s">
        <v>11296</v>
      </c>
    </row>
    <row r="1774" spans="1:9" s="666" customFormat="1" ht="31.5" customHeight="1" x14ac:dyDescent="0.2">
      <c r="A1774" s="1481" t="s">
        <v>10270</v>
      </c>
      <c r="B1774" s="1138" t="s">
        <v>10271</v>
      </c>
      <c r="C1774" s="1138"/>
      <c r="D1774" s="1147"/>
      <c r="E1774" s="1143" t="s">
        <v>10150</v>
      </c>
      <c r="F1774" s="857" t="s">
        <v>203</v>
      </c>
      <c r="G1774" s="1488" t="s">
        <v>10368</v>
      </c>
      <c r="H1774" s="1489">
        <v>44861</v>
      </c>
      <c r="I1774" s="1949" t="s">
        <v>11296</v>
      </c>
    </row>
    <row r="1775" spans="1:9" s="666" customFormat="1" ht="31.5" customHeight="1" x14ac:dyDescent="0.2">
      <c r="A1775" s="1481" t="s">
        <v>5580</v>
      </c>
      <c r="B1775" s="1482" t="s">
        <v>5581</v>
      </c>
      <c r="C1775" s="1482" t="s">
        <v>44</v>
      </c>
      <c r="D1775" s="1156" t="s">
        <v>2277</v>
      </c>
      <c r="E1775" s="1141" t="s">
        <v>10142</v>
      </c>
      <c r="F1775" s="857" t="s">
        <v>203</v>
      </c>
      <c r="G1775" s="877" t="s">
        <v>3625</v>
      </c>
      <c r="H1775" s="963">
        <v>42158</v>
      </c>
      <c r="I1775" s="878" t="s">
        <v>11296</v>
      </c>
    </row>
    <row r="1776" spans="1:9" s="666" customFormat="1" ht="31.5" customHeight="1" x14ac:dyDescent="0.2">
      <c r="A1776" s="1485" t="s">
        <v>5582</v>
      </c>
      <c r="B1776" s="1486" t="s">
        <v>5583</v>
      </c>
      <c r="C1776" s="1486" t="s">
        <v>44</v>
      </c>
      <c r="D1776" s="1203" t="s">
        <v>2277</v>
      </c>
      <c r="E1776" s="1204"/>
      <c r="F1776" s="856" t="s">
        <v>203</v>
      </c>
      <c r="G1776" s="1065" t="s">
        <v>4176</v>
      </c>
      <c r="H1776" s="1422">
        <v>43039</v>
      </c>
      <c r="I1776" s="1066" t="s">
        <v>11296</v>
      </c>
    </row>
    <row r="1777" spans="1:9" s="666" customFormat="1" ht="31.5" customHeight="1" x14ac:dyDescent="0.2">
      <c r="A1777" s="1481" t="s">
        <v>5584</v>
      </c>
      <c r="B1777" s="1482" t="s">
        <v>5585</v>
      </c>
      <c r="C1777" s="1482" t="s">
        <v>2468</v>
      </c>
      <c r="D1777" s="1187" t="s">
        <v>121</v>
      </c>
      <c r="E1777" s="1188"/>
      <c r="F1777" s="857" t="s">
        <v>203</v>
      </c>
      <c r="G1777" s="968" t="s">
        <v>3397</v>
      </c>
      <c r="H1777" s="1395">
        <v>35521</v>
      </c>
      <c r="I1777" s="969" t="s">
        <v>11296</v>
      </c>
    </row>
    <row r="1778" spans="1:9" s="666" customFormat="1" ht="31.5" customHeight="1" x14ac:dyDescent="0.2">
      <c r="A1778" s="1481" t="s">
        <v>5588</v>
      </c>
      <c r="B1778" s="1482" t="s">
        <v>5589</v>
      </c>
      <c r="C1778" s="1482" t="s">
        <v>47</v>
      </c>
      <c r="D1778" s="1156" t="s">
        <v>9413</v>
      </c>
      <c r="E1778" s="1141"/>
      <c r="F1778" s="857" t="s">
        <v>203</v>
      </c>
      <c r="G1778" s="877" t="s">
        <v>3085</v>
      </c>
      <c r="H1778" s="963">
        <v>35409</v>
      </c>
      <c r="I1778" s="878" t="s">
        <v>11296</v>
      </c>
    </row>
    <row r="1779" spans="1:9" s="666" customFormat="1" ht="31.5" customHeight="1" thickBot="1" x14ac:dyDescent="0.25">
      <c r="A1779" s="682" t="s">
        <v>10127</v>
      </c>
      <c r="B1779" s="683" t="s">
        <v>9499</v>
      </c>
      <c r="C1779" s="1628" t="s">
        <v>44</v>
      </c>
      <c r="D1779" s="1139" t="s">
        <v>2277</v>
      </c>
      <c r="E1779" s="1168"/>
      <c r="F1779" s="945" t="s">
        <v>203</v>
      </c>
      <c r="G1779" s="906" t="s">
        <v>9613</v>
      </c>
      <c r="H1779" s="1058">
        <v>44669</v>
      </c>
      <c r="I1779" s="907" t="s">
        <v>11296</v>
      </c>
    </row>
    <row r="1780" spans="1:9" s="666" customFormat="1" ht="31.5" customHeight="1" thickTop="1" x14ac:dyDescent="0.2">
      <c r="A1780" s="700" t="s">
        <v>5590</v>
      </c>
      <c r="B1780" s="701" t="s">
        <v>5591</v>
      </c>
      <c r="C1780" s="701" t="s">
        <v>44</v>
      </c>
      <c r="D1780" s="1160" t="s">
        <v>2277</v>
      </c>
      <c r="E1780" s="1252" t="s">
        <v>10139</v>
      </c>
      <c r="F1780" s="1104" t="s">
        <v>2158</v>
      </c>
      <c r="G1780" s="844" t="s">
        <v>3614</v>
      </c>
      <c r="H1780" s="1384">
        <v>39310</v>
      </c>
      <c r="I1780" s="845" t="s">
        <v>11296</v>
      </c>
    </row>
    <row r="1781" spans="1:9" s="666" customFormat="1" ht="31.5" customHeight="1" x14ac:dyDescent="0.2">
      <c r="A1781" s="1481" t="s">
        <v>5592</v>
      </c>
      <c r="B1781" s="1482" t="s">
        <v>5593</v>
      </c>
      <c r="C1781" s="1482" t="s">
        <v>9413</v>
      </c>
      <c r="D1781" s="1162" t="s">
        <v>9413</v>
      </c>
      <c r="E1781" s="1191" t="s">
        <v>4134</v>
      </c>
      <c r="F1781" s="857" t="s">
        <v>2158</v>
      </c>
      <c r="G1781" s="950" t="s">
        <v>4041</v>
      </c>
      <c r="H1781" s="1391">
        <v>42429</v>
      </c>
      <c r="I1781" s="951" t="s">
        <v>11296</v>
      </c>
    </row>
    <row r="1782" spans="1:9" s="666" customFormat="1" ht="31.5" customHeight="1" x14ac:dyDescent="0.2">
      <c r="A1782" s="1481" t="s">
        <v>10272</v>
      </c>
      <c r="B1782" s="1138" t="s">
        <v>10469</v>
      </c>
      <c r="C1782" s="1138"/>
      <c r="D1782" s="1162"/>
      <c r="E1782" s="1143" t="s">
        <v>10150</v>
      </c>
      <c r="F1782" s="857" t="s">
        <v>2158</v>
      </c>
      <c r="G1782" s="950" t="s">
        <v>10369</v>
      </c>
      <c r="H1782" s="1391">
        <v>44861</v>
      </c>
      <c r="I1782" s="951" t="s">
        <v>11296</v>
      </c>
    </row>
    <row r="1783" spans="1:9" s="666" customFormat="1" ht="31.5" customHeight="1" x14ac:dyDescent="0.2">
      <c r="A1783" s="1481" t="s">
        <v>5594</v>
      </c>
      <c r="B1783" s="1482" t="s">
        <v>5595</v>
      </c>
      <c r="C1783" s="1482" t="s">
        <v>44</v>
      </c>
      <c r="D1783" s="1156" t="s">
        <v>2277</v>
      </c>
      <c r="E1783" s="1141" t="s">
        <v>10142</v>
      </c>
      <c r="F1783" s="857" t="s">
        <v>2158</v>
      </c>
      <c r="G1783" s="877" t="s">
        <v>3088</v>
      </c>
      <c r="H1783" s="963">
        <v>39223</v>
      </c>
      <c r="I1783" s="878" t="s">
        <v>11296</v>
      </c>
    </row>
    <row r="1784" spans="1:9" s="666" customFormat="1" ht="31.5" customHeight="1" x14ac:dyDescent="0.2">
      <c r="A1784" s="1481" t="s">
        <v>5600</v>
      </c>
      <c r="B1784" s="1482" t="s">
        <v>5601</v>
      </c>
      <c r="C1784" s="1482" t="s">
        <v>44</v>
      </c>
      <c r="D1784" s="1156" t="s">
        <v>2277</v>
      </c>
      <c r="E1784" s="1141"/>
      <c r="F1784" s="857" t="s">
        <v>2158</v>
      </c>
      <c r="G1784" s="877" t="s">
        <v>3055</v>
      </c>
      <c r="H1784" s="963">
        <v>42118</v>
      </c>
      <c r="I1784" s="878" t="s">
        <v>11296</v>
      </c>
    </row>
    <row r="1785" spans="1:9" s="666" customFormat="1" ht="31.5" customHeight="1" x14ac:dyDescent="0.2">
      <c r="A1785" s="1481" t="s">
        <v>5602</v>
      </c>
      <c r="B1785" s="1611" t="s">
        <v>5603</v>
      </c>
      <c r="C1785" s="1611" t="s">
        <v>44</v>
      </c>
      <c r="D1785" s="1147" t="s">
        <v>2277</v>
      </c>
      <c r="E1785" s="1143"/>
      <c r="F1785" s="857" t="s">
        <v>2158</v>
      </c>
      <c r="G1785" s="922" t="s">
        <v>3090</v>
      </c>
      <c r="H1785" s="1021">
        <v>41785</v>
      </c>
      <c r="I1785" s="902" t="s">
        <v>11296</v>
      </c>
    </row>
    <row r="1786" spans="1:9" s="666" customFormat="1" ht="31.5" customHeight="1" x14ac:dyDescent="0.2">
      <c r="A1786" s="1481" t="s">
        <v>5596</v>
      </c>
      <c r="B1786" s="1482" t="s">
        <v>5597</v>
      </c>
      <c r="C1786" s="1482" t="s">
        <v>44</v>
      </c>
      <c r="D1786" s="1156" t="s">
        <v>2277</v>
      </c>
      <c r="E1786" s="1141"/>
      <c r="F1786" s="857" t="s">
        <v>2158</v>
      </c>
      <c r="G1786" s="877" t="s">
        <v>3776</v>
      </c>
      <c r="H1786" s="963">
        <v>38807</v>
      </c>
      <c r="I1786" s="878" t="s">
        <v>11296</v>
      </c>
    </row>
    <row r="1787" spans="1:9" s="666" customFormat="1" ht="31.5" customHeight="1" thickBot="1" x14ac:dyDescent="0.25">
      <c r="A1787" s="1481" t="s">
        <v>5598</v>
      </c>
      <c r="B1787" s="1611" t="s">
        <v>5599</v>
      </c>
      <c r="C1787" s="1611" t="s">
        <v>2468</v>
      </c>
      <c r="D1787" s="1147" t="s">
        <v>2203</v>
      </c>
      <c r="E1787" s="1143"/>
      <c r="F1787" s="857" t="s">
        <v>2158</v>
      </c>
      <c r="G1787" s="922" t="s">
        <v>3089</v>
      </c>
      <c r="H1787" s="1021">
        <v>41704</v>
      </c>
      <c r="I1787" s="902" t="s">
        <v>11296</v>
      </c>
    </row>
    <row r="1788" spans="1:9" s="666" customFormat="1" ht="31.5" customHeight="1" thickTop="1" x14ac:dyDescent="0.2">
      <c r="A1788" s="1501" t="s">
        <v>5903</v>
      </c>
      <c r="B1788" s="1571" t="s">
        <v>5904</v>
      </c>
      <c r="C1788" s="1571" t="s">
        <v>44</v>
      </c>
      <c r="D1788" s="1160" t="s">
        <v>2277</v>
      </c>
      <c r="E1788" s="1252" t="s">
        <v>10139</v>
      </c>
      <c r="F1788" s="942" t="s">
        <v>9306</v>
      </c>
      <c r="G1788" s="1056" t="s">
        <v>3219</v>
      </c>
      <c r="H1788" s="1420">
        <v>39430</v>
      </c>
      <c r="I1788" s="1057" t="s">
        <v>11296</v>
      </c>
    </row>
    <row r="1789" spans="1:9" s="666" customFormat="1" ht="31.5" customHeight="1" x14ac:dyDescent="0.2">
      <c r="A1789" s="1481" t="s">
        <v>5905</v>
      </c>
      <c r="B1789" s="1138" t="s">
        <v>5906</v>
      </c>
      <c r="C1789" s="1138" t="s">
        <v>9413</v>
      </c>
      <c r="D1789" s="1162" t="s">
        <v>9413</v>
      </c>
      <c r="E1789" s="1191" t="s">
        <v>4395</v>
      </c>
      <c r="F1789" s="857" t="s">
        <v>9306</v>
      </c>
      <c r="G1789" s="950" t="s">
        <v>9438</v>
      </c>
      <c r="H1789" s="1391">
        <v>44658</v>
      </c>
      <c r="I1789" s="951" t="s">
        <v>11296</v>
      </c>
    </row>
    <row r="1790" spans="1:9" s="666" customFormat="1" ht="31.5" customHeight="1" x14ac:dyDescent="0.2">
      <c r="A1790" s="1481" t="s">
        <v>10764</v>
      </c>
      <c r="B1790" s="1138" t="s">
        <v>10470</v>
      </c>
      <c r="C1790" s="1138"/>
      <c r="D1790" s="1147"/>
      <c r="E1790" s="1143" t="s">
        <v>10150</v>
      </c>
      <c r="F1790" s="857" t="s">
        <v>9306</v>
      </c>
      <c r="G1790" s="950" t="s">
        <v>10536</v>
      </c>
      <c r="H1790" s="1391">
        <v>44895</v>
      </c>
      <c r="I1790" s="951" t="s">
        <v>11296</v>
      </c>
    </row>
    <row r="1791" spans="1:9" s="666" customFormat="1" ht="31.5" customHeight="1" x14ac:dyDescent="0.2">
      <c r="A1791" s="1481" t="s">
        <v>9171</v>
      </c>
      <c r="B1791" s="1138" t="s">
        <v>9172</v>
      </c>
      <c r="C1791" s="1138" t="s">
        <v>44</v>
      </c>
      <c r="D1791" s="1147" t="s">
        <v>2277</v>
      </c>
      <c r="E1791" s="1143" t="s">
        <v>10142</v>
      </c>
      <c r="F1791" s="857" t="s">
        <v>9306</v>
      </c>
      <c r="G1791" s="950" t="s">
        <v>9209</v>
      </c>
      <c r="H1791" s="1391">
        <v>44449</v>
      </c>
      <c r="I1791" s="951" t="s">
        <v>11296</v>
      </c>
    </row>
    <row r="1792" spans="1:9" s="666" customFormat="1" ht="31.5" customHeight="1" x14ac:dyDescent="0.2">
      <c r="A1792" s="1481" t="s">
        <v>5610</v>
      </c>
      <c r="B1792" s="1482" t="s">
        <v>5611</v>
      </c>
      <c r="C1792" s="1482" t="s">
        <v>44</v>
      </c>
      <c r="D1792" s="1156" t="s">
        <v>2277</v>
      </c>
      <c r="E1792" s="1141"/>
      <c r="F1792" s="857" t="s">
        <v>9306</v>
      </c>
      <c r="G1792" s="877" t="s">
        <v>9991</v>
      </c>
      <c r="H1792" s="963">
        <v>35374</v>
      </c>
      <c r="I1792" s="878" t="s">
        <v>11296</v>
      </c>
    </row>
    <row r="1793" spans="1:9" s="666" customFormat="1" ht="31.5" customHeight="1" x14ac:dyDescent="0.2">
      <c r="A1793" s="1481" t="s">
        <v>8181</v>
      </c>
      <c r="B1793" s="1510" t="s">
        <v>8182</v>
      </c>
      <c r="C1793" s="1510" t="s">
        <v>44</v>
      </c>
      <c r="D1793" s="1527" t="s">
        <v>2277</v>
      </c>
      <c r="E1793" s="1756"/>
      <c r="F1793" s="857" t="s">
        <v>9306</v>
      </c>
      <c r="G1793" s="1488" t="s">
        <v>4560</v>
      </c>
      <c r="H1793" s="1489">
        <v>44092</v>
      </c>
      <c r="I1793" s="1949" t="s">
        <v>11296</v>
      </c>
    </row>
    <row r="1794" spans="1:9" s="666" customFormat="1" ht="31.5" customHeight="1" thickBot="1" x14ac:dyDescent="0.25">
      <c r="A1794" s="1485" t="s">
        <v>5911</v>
      </c>
      <c r="B1794" s="1486" t="s">
        <v>5912</v>
      </c>
      <c r="C1794" s="1486" t="s">
        <v>44</v>
      </c>
      <c r="D1794" s="1144" t="s">
        <v>2277</v>
      </c>
      <c r="E1794" s="1262"/>
      <c r="F1794" s="856" t="s">
        <v>9306</v>
      </c>
      <c r="G1794" s="867" t="s">
        <v>4142</v>
      </c>
      <c r="H1794" s="1385">
        <v>42928</v>
      </c>
      <c r="I1794" s="868" t="s">
        <v>11296</v>
      </c>
    </row>
    <row r="1795" spans="1:9" s="666" customFormat="1" ht="31.5" customHeight="1" thickTop="1" x14ac:dyDescent="0.2">
      <c r="A1795" s="1501" t="s">
        <v>5618</v>
      </c>
      <c r="B1795" s="1571" t="s">
        <v>5619</v>
      </c>
      <c r="C1795" s="1571" t="s">
        <v>44</v>
      </c>
      <c r="D1795" s="1160" t="s">
        <v>2277</v>
      </c>
      <c r="E1795" s="1252" t="s">
        <v>10139</v>
      </c>
      <c r="F1795" s="1104" t="s">
        <v>220</v>
      </c>
      <c r="G1795" s="1056" t="s">
        <v>3096</v>
      </c>
      <c r="H1795" s="1420">
        <v>35102</v>
      </c>
      <c r="I1795" s="1057" t="s">
        <v>11296</v>
      </c>
    </row>
    <row r="1796" spans="1:9" s="666" customFormat="1" ht="31.5" customHeight="1" x14ac:dyDescent="0.2">
      <c r="A1796" s="1481" t="s">
        <v>5620</v>
      </c>
      <c r="B1796" s="1138" t="s">
        <v>5621</v>
      </c>
      <c r="C1796" s="1138" t="s">
        <v>9413</v>
      </c>
      <c r="D1796" s="1162" t="s">
        <v>9413</v>
      </c>
      <c r="E1796" s="1191" t="s">
        <v>4134</v>
      </c>
      <c r="F1796" s="1086" t="s">
        <v>220</v>
      </c>
      <c r="G1796" s="950" t="s">
        <v>4569</v>
      </c>
      <c r="H1796" s="1391">
        <v>44109</v>
      </c>
      <c r="I1796" s="951" t="s">
        <v>11296</v>
      </c>
    </row>
    <row r="1797" spans="1:9" s="666" customFormat="1" ht="31.5" customHeight="1" x14ac:dyDescent="0.2">
      <c r="A1797" s="1481" t="s">
        <v>11124</v>
      </c>
      <c r="B1797" s="1482" t="s">
        <v>11059</v>
      </c>
      <c r="C1797" s="1482"/>
      <c r="D1797" s="1484"/>
      <c r="E1797" s="1487" t="s">
        <v>10150</v>
      </c>
      <c r="F1797" s="1086" t="s">
        <v>220</v>
      </c>
      <c r="G1797" s="950" t="s">
        <v>11060</v>
      </c>
      <c r="H1797" s="663">
        <v>45048</v>
      </c>
      <c r="I1797" s="691" t="s">
        <v>11296</v>
      </c>
    </row>
    <row r="1798" spans="1:9" s="666" customFormat="1" ht="31.5" customHeight="1" x14ac:dyDescent="0.2">
      <c r="A1798" s="1481" t="s">
        <v>5626</v>
      </c>
      <c r="B1798" s="1482" t="s">
        <v>5627</v>
      </c>
      <c r="C1798" s="1482" t="s">
        <v>47</v>
      </c>
      <c r="D1798" s="1156" t="s">
        <v>9413</v>
      </c>
      <c r="E1798" s="1141"/>
      <c r="F1798" s="857" t="s">
        <v>220</v>
      </c>
      <c r="G1798" s="877" t="s">
        <v>3098</v>
      </c>
      <c r="H1798" s="963">
        <v>35331</v>
      </c>
      <c r="I1798" s="878" t="s">
        <v>11296</v>
      </c>
    </row>
    <row r="1799" spans="1:9" s="666" customFormat="1" ht="31.5" customHeight="1" thickBot="1" x14ac:dyDescent="0.25">
      <c r="A1799" s="1575" t="s">
        <v>5614</v>
      </c>
      <c r="B1799" s="1576" t="s">
        <v>5615</v>
      </c>
      <c r="C1799" s="1576" t="s">
        <v>2468</v>
      </c>
      <c r="D1799" s="1287" t="s">
        <v>2203</v>
      </c>
      <c r="E1799" s="1288"/>
      <c r="F1799" s="1008" t="s">
        <v>220</v>
      </c>
      <c r="G1799" s="1027" t="s">
        <v>3095</v>
      </c>
      <c r="H1799" s="1386">
        <v>39433</v>
      </c>
      <c r="I1799" s="1028" t="s">
        <v>11296</v>
      </c>
    </row>
    <row r="1800" spans="1:9" s="666" customFormat="1" ht="31.5" customHeight="1" thickTop="1" x14ac:dyDescent="0.2">
      <c r="A1800" s="1485" t="s">
        <v>5606</v>
      </c>
      <c r="B1800" s="1486" t="s">
        <v>5607</v>
      </c>
      <c r="C1800" s="1486" t="s">
        <v>2490</v>
      </c>
      <c r="D1800" s="835" t="s">
        <v>11386</v>
      </c>
      <c r="E1800" s="1776" t="s">
        <v>10139</v>
      </c>
      <c r="F1800" s="856" t="s">
        <v>226</v>
      </c>
      <c r="G1800" s="906" t="s">
        <v>3093</v>
      </c>
      <c r="H1800" s="1058">
        <v>35671</v>
      </c>
      <c r="I1800" s="907" t="s">
        <v>11296</v>
      </c>
    </row>
    <row r="1801" spans="1:9" s="666" customFormat="1" ht="31.5" customHeight="1" x14ac:dyDescent="0.2">
      <c r="A1801" s="1481" t="s">
        <v>10144</v>
      </c>
      <c r="B1801" s="1138" t="s">
        <v>10145</v>
      </c>
      <c r="C1801" s="1138"/>
      <c r="D1801" s="1224"/>
      <c r="E1801" s="1141" t="s">
        <v>4134</v>
      </c>
      <c r="F1801" s="857" t="s">
        <v>226</v>
      </c>
      <c r="G1801" s="877" t="s">
        <v>10169</v>
      </c>
      <c r="H1801" s="963">
        <v>44837</v>
      </c>
      <c r="I1801" s="878" t="s">
        <v>11296</v>
      </c>
    </row>
    <row r="1802" spans="1:9" s="666" customFormat="1" ht="31.5" customHeight="1" x14ac:dyDescent="0.2">
      <c r="A1802" s="1481" t="s">
        <v>11125</v>
      </c>
      <c r="B1802" s="1482" t="s">
        <v>11126</v>
      </c>
      <c r="C1802" s="1482"/>
      <c r="D1802" s="1563"/>
      <c r="E1802" s="1487" t="s">
        <v>10150</v>
      </c>
      <c r="F1802" s="857" t="s">
        <v>226</v>
      </c>
      <c r="G1802" s="877" t="s">
        <v>11269</v>
      </c>
      <c r="H1802" s="1567">
        <v>45106</v>
      </c>
      <c r="I1802" s="1958" t="s">
        <v>11296</v>
      </c>
    </row>
    <row r="1803" spans="1:9" s="666" customFormat="1" ht="31.5" customHeight="1" x14ac:dyDescent="0.2">
      <c r="A1803" s="1519" t="s">
        <v>5634</v>
      </c>
      <c r="B1803" s="1520" t="s">
        <v>5635</v>
      </c>
      <c r="C1803" s="1520" t="s">
        <v>44</v>
      </c>
      <c r="D1803" s="1553" t="s">
        <v>2277</v>
      </c>
      <c r="E1803" s="1141" t="s">
        <v>10142</v>
      </c>
      <c r="F1803" s="858" t="s">
        <v>226</v>
      </c>
      <c r="G1803" s="912" t="s">
        <v>4570</v>
      </c>
      <c r="H1803" s="1082">
        <v>44092</v>
      </c>
      <c r="I1803" s="913" t="s">
        <v>11296</v>
      </c>
    </row>
    <row r="1804" spans="1:9" s="666" customFormat="1" ht="31.5" customHeight="1" x14ac:dyDescent="0.2">
      <c r="A1804" s="1578" t="s">
        <v>10765</v>
      </c>
      <c r="B1804" s="1558" t="s">
        <v>10766</v>
      </c>
      <c r="C1804" s="1558" t="s">
        <v>44</v>
      </c>
      <c r="D1804" s="1656" t="s">
        <v>2277</v>
      </c>
      <c r="E1804" s="1536"/>
      <c r="F1804" s="858" t="s">
        <v>226</v>
      </c>
      <c r="G1804" s="1559" t="s">
        <v>10767</v>
      </c>
      <c r="H1804" s="1560">
        <v>44894</v>
      </c>
      <c r="I1804" s="1957" t="s">
        <v>11296</v>
      </c>
    </row>
    <row r="1805" spans="1:9" s="666" customFormat="1" ht="31.5" customHeight="1" x14ac:dyDescent="0.2">
      <c r="A1805" s="1537" t="s">
        <v>5608</v>
      </c>
      <c r="B1805" s="1538" t="s">
        <v>5609</v>
      </c>
      <c r="C1805" s="1538" t="s">
        <v>47</v>
      </c>
      <c r="D1805" s="1289" t="s">
        <v>9413</v>
      </c>
      <c r="E1805" s="1290"/>
      <c r="F1805" s="858" t="s">
        <v>226</v>
      </c>
      <c r="G1805" s="1073" t="s">
        <v>3092</v>
      </c>
      <c r="H1805" s="1428">
        <v>35409</v>
      </c>
      <c r="I1805" s="1074" t="s">
        <v>11296</v>
      </c>
    </row>
    <row r="1806" spans="1:9" s="666" customFormat="1" ht="31.5" customHeight="1" thickBot="1" x14ac:dyDescent="0.25">
      <c r="A1806" s="1575" t="s">
        <v>5616</v>
      </c>
      <c r="B1806" s="1576" t="s">
        <v>5617</v>
      </c>
      <c r="C1806" s="1576" t="s">
        <v>2490</v>
      </c>
      <c r="D1806" s="872" t="s">
        <v>11386</v>
      </c>
      <c r="E1806" s="1216"/>
      <c r="F1806" s="1008" t="s">
        <v>226</v>
      </c>
      <c r="G1806" s="1027" t="s">
        <v>3094</v>
      </c>
      <c r="H1806" s="1386">
        <v>39218</v>
      </c>
      <c r="I1806" s="1028" t="s">
        <v>11296</v>
      </c>
    </row>
    <row r="1807" spans="1:9" s="666" customFormat="1" ht="31.5" customHeight="1" thickTop="1" x14ac:dyDescent="0.2">
      <c r="A1807" s="1485" t="s">
        <v>5636</v>
      </c>
      <c r="B1807" s="1486" t="s">
        <v>5637</v>
      </c>
      <c r="C1807" s="1486" t="s">
        <v>44</v>
      </c>
      <c r="D1807" s="1203" t="s">
        <v>2277</v>
      </c>
      <c r="E1807" s="1204" t="s">
        <v>10139</v>
      </c>
      <c r="F1807" s="1103" t="s">
        <v>2165</v>
      </c>
      <c r="G1807" s="1065" t="s">
        <v>3107</v>
      </c>
      <c r="H1807" s="1422">
        <v>38814</v>
      </c>
      <c r="I1807" s="1066" t="s">
        <v>11296</v>
      </c>
    </row>
    <row r="1808" spans="1:9" s="666" customFormat="1" ht="31.5" customHeight="1" x14ac:dyDescent="0.2">
      <c r="A1808" s="1481" t="s">
        <v>5638</v>
      </c>
      <c r="B1808" s="1482" t="s">
        <v>5639</v>
      </c>
      <c r="C1808" s="1482" t="s">
        <v>44</v>
      </c>
      <c r="D1808" s="1162" t="s">
        <v>2277</v>
      </c>
      <c r="E1808" s="1191" t="s">
        <v>4134</v>
      </c>
      <c r="F1808" s="1086" t="s">
        <v>2165</v>
      </c>
      <c r="G1808" s="950" t="s">
        <v>4087</v>
      </c>
      <c r="H1808" s="1391">
        <v>39213</v>
      </c>
      <c r="I1808" s="951" t="s">
        <v>11296</v>
      </c>
    </row>
    <row r="1809" spans="1:9" s="666" customFormat="1" ht="31.5" customHeight="1" x14ac:dyDescent="0.2">
      <c r="A1809" s="1481" t="s">
        <v>10768</v>
      </c>
      <c r="B1809" s="1482" t="s">
        <v>10471</v>
      </c>
      <c r="C1809" s="1482"/>
      <c r="D1809" s="1484"/>
      <c r="E1809" s="1487" t="s">
        <v>10150</v>
      </c>
      <c r="F1809" s="1086" t="s">
        <v>2165</v>
      </c>
      <c r="G1809" s="950" t="s">
        <v>10537</v>
      </c>
      <c r="H1809" s="1391">
        <v>44886</v>
      </c>
      <c r="I1809" s="951" t="s">
        <v>11296</v>
      </c>
    </row>
    <row r="1810" spans="1:9" s="666" customFormat="1" ht="31.5" customHeight="1" x14ac:dyDescent="0.2">
      <c r="A1810" s="1481" t="s">
        <v>5640</v>
      </c>
      <c r="B1810" s="1482" t="s">
        <v>5641</v>
      </c>
      <c r="C1810" s="1482" t="s">
        <v>44</v>
      </c>
      <c r="D1810" s="1156" t="s">
        <v>2277</v>
      </c>
      <c r="E1810" s="1141" t="s">
        <v>10142</v>
      </c>
      <c r="F1810" s="1086" t="s">
        <v>2165</v>
      </c>
      <c r="G1810" s="877" t="s">
        <v>3104</v>
      </c>
      <c r="H1810" s="963">
        <v>39189</v>
      </c>
      <c r="I1810" s="878" t="s">
        <v>11296</v>
      </c>
    </row>
    <row r="1811" spans="1:9" s="666" customFormat="1" ht="31.5" customHeight="1" x14ac:dyDescent="0.2">
      <c r="A1811" s="1481" t="s">
        <v>5644</v>
      </c>
      <c r="B1811" s="1482" t="s">
        <v>5645</v>
      </c>
      <c r="C1811" s="1482" t="s">
        <v>44</v>
      </c>
      <c r="D1811" s="1530" t="s">
        <v>2277</v>
      </c>
      <c r="E1811" s="1483"/>
      <c r="F1811" s="1086" t="s">
        <v>2165</v>
      </c>
      <c r="G1811" s="1488" t="s">
        <v>9992</v>
      </c>
      <c r="H1811" s="1489">
        <v>39185</v>
      </c>
      <c r="I1811" s="1949" t="s">
        <v>11296</v>
      </c>
    </row>
    <row r="1812" spans="1:9" s="666" customFormat="1" ht="31.5" customHeight="1" thickBot="1" x14ac:dyDescent="0.25">
      <c r="A1812" s="1481" t="s">
        <v>5642</v>
      </c>
      <c r="B1812" s="1482" t="s">
        <v>5643</v>
      </c>
      <c r="C1812" s="1482" t="s">
        <v>44</v>
      </c>
      <c r="D1812" s="1712" t="s">
        <v>2277</v>
      </c>
      <c r="E1812" s="1592"/>
      <c r="F1812" s="1086" t="s">
        <v>2165</v>
      </c>
      <c r="G1812" s="877" t="s">
        <v>3656</v>
      </c>
      <c r="H1812" s="963">
        <v>42171</v>
      </c>
      <c r="I1812" s="878" t="s">
        <v>11296</v>
      </c>
    </row>
    <row r="1813" spans="1:9" s="666" customFormat="1" ht="31.5" customHeight="1" thickTop="1" x14ac:dyDescent="0.2">
      <c r="A1813" s="1501" t="s">
        <v>5648</v>
      </c>
      <c r="B1813" s="1571" t="s">
        <v>5649</v>
      </c>
      <c r="C1813" s="1571" t="s">
        <v>44</v>
      </c>
      <c r="D1813" s="1155" t="s">
        <v>2277</v>
      </c>
      <c r="E1813" s="1149" t="s">
        <v>10139</v>
      </c>
      <c r="F1813" s="942" t="s">
        <v>2166</v>
      </c>
      <c r="G1813" s="844" t="s">
        <v>3110</v>
      </c>
      <c r="H1813" s="1384">
        <v>41649</v>
      </c>
      <c r="I1813" s="845" t="s">
        <v>11296</v>
      </c>
    </row>
    <row r="1814" spans="1:9" s="666" customFormat="1" ht="31.5" customHeight="1" x14ac:dyDescent="0.2">
      <c r="A1814" s="1481" t="s">
        <v>5650</v>
      </c>
      <c r="B1814" s="1138" t="s">
        <v>5651</v>
      </c>
      <c r="C1814" s="1138" t="s">
        <v>9413</v>
      </c>
      <c r="D1814" s="1162" t="s">
        <v>9413</v>
      </c>
      <c r="E1814" s="1191" t="s">
        <v>4134</v>
      </c>
      <c r="F1814" s="857" t="s">
        <v>2166</v>
      </c>
      <c r="G1814" s="1488" t="s">
        <v>9099</v>
      </c>
      <c r="H1814" s="1489">
        <v>44432</v>
      </c>
      <c r="I1814" s="1949" t="s">
        <v>11296</v>
      </c>
    </row>
    <row r="1815" spans="1:9" s="666" customFormat="1" ht="31.5" customHeight="1" x14ac:dyDescent="0.2">
      <c r="A1815" s="1481" t="s">
        <v>10472</v>
      </c>
      <c r="B1815" s="1482" t="s">
        <v>10273</v>
      </c>
      <c r="C1815" s="1482"/>
      <c r="D1815" s="1484"/>
      <c r="E1815" s="1487" t="s">
        <v>10150</v>
      </c>
      <c r="F1815" s="857" t="s">
        <v>2166</v>
      </c>
      <c r="G1815" s="1488" t="s">
        <v>10370</v>
      </c>
      <c r="H1815" s="1021">
        <v>44866</v>
      </c>
      <c r="I1815" s="902" t="s">
        <v>11296</v>
      </c>
    </row>
    <row r="1816" spans="1:9" s="666" customFormat="1" ht="31.5" customHeight="1" x14ac:dyDescent="0.2">
      <c r="A1816" s="1481" t="s">
        <v>5654</v>
      </c>
      <c r="B1816" s="1482" t="s">
        <v>5655</v>
      </c>
      <c r="C1816" s="1482" t="s">
        <v>2468</v>
      </c>
      <c r="D1816" s="1156" t="s">
        <v>56</v>
      </c>
      <c r="E1816" s="1141" t="s">
        <v>10142</v>
      </c>
      <c r="F1816" s="857" t="s">
        <v>2166</v>
      </c>
      <c r="G1816" s="877" t="s">
        <v>3111</v>
      </c>
      <c r="H1816" s="963">
        <v>39232</v>
      </c>
      <c r="I1816" s="878" t="s">
        <v>11296</v>
      </c>
    </row>
    <row r="1817" spans="1:9" s="666" customFormat="1" ht="31.5" customHeight="1" x14ac:dyDescent="0.2">
      <c r="A1817" s="1481" t="s">
        <v>7957</v>
      </c>
      <c r="B1817" s="1482" t="s">
        <v>7958</v>
      </c>
      <c r="C1817" s="1482" t="s">
        <v>44</v>
      </c>
      <c r="D1817" s="1156" t="s">
        <v>2277</v>
      </c>
      <c r="E1817" s="1141"/>
      <c r="F1817" s="857" t="s">
        <v>2166</v>
      </c>
      <c r="G1817" s="877" t="s">
        <v>3113</v>
      </c>
      <c r="H1817" s="963">
        <v>42118</v>
      </c>
      <c r="I1817" s="878" t="s">
        <v>11296</v>
      </c>
    </row>
    <row r="1818" spans="1:9" s="666" customFormat="1" ht="31.5" customHeight="1" x14ac:dyDescent="0.2">
      <c r="A1818" s="1481" t="s">
        <v>5656</v>
      </c>
      <c r="B1818" s="1482" t="s">
        <v>5657</v>
      </c>
      <c r="C1818" s="1482" t="s">
        <v>2490</v>
      </c>
      <c r="D1818" s="852" t="s">
        <v>11386</v>
      </c>
      <c r="E1818" s="1483"/>
      <c r="F1818" s="857" t="s">
        <v>2166</v>
      </c>
      <c r="G1818" s="877" t="s">
        <v>3215</v>
      </c>
      <c r="H1818" s="963">
        <v>35881</v>
      </c>
      <c r="I1818" s="878" t="s">
        <v>11296</v>
      </c>
    </row>
    <row r="1819" spans="1:9" s="666" customFormat="1" ht="31.5" customHeight="1" thickBot="1" x14ac:dyDescent="0.25">
      <c r="A1819" s="1485" t="s">
        <v>5652</v>
      </c>
      <c r="B1819" s="1486" t="s">
        <v>5653</v>
      </c>
      <c r="C1819" s="1486" t="s">
        <v>44</v>
      </c>
      <c r="D1819" s="1203" t="s">
        <v>2277</v>
      </c>
      <c r="E1819" s="1204"/>
      <c r="F1819" s="856" t="s">
        <v>2166</v>
      </c>
      <c r="G1819" s="906" t="s">
        <v>3112</v>
      </c>
      <c r="H1819" s="1058">
        <v>39252</v>
      </c>
      <c r="I1819" s="907" t="s">
        <v>11296</v>
      </c>
    </row>
    <row r="1820" spans="1:9" s="666" customFormat="1" ht="31.5" customHeight="1" thickTop="1" x14ac:dyDescent="0.2">
      <c r="A1820" s="1501" t="s">
        <v>5658</v>
      </c>
      <c r="B1820" s="1571" t="s">
        <v>5659</v>
      </c>
      <c r="C1820" s="1571" t="s">
        <v>2468</v>
      </c>
      <c r="D1820" s="1160" t="s">
        <v>2228</v>
      </c>
      <c r="E1820" s="1252" t="s">
        <v>10139</v>
      </c>
      <c r="F1820" s="1104" t="s">
        <v>4354</v>
      </c>
      <c r="G1820" s="1056" t="s">
        <v>3115</v>
      </c>
      <c r="H1820" s="1420">
        <v>35389</v>
      </c>
      <c r="I1820" s="1057" t="s">
        <v>11296</v>
      </c>
    </row>
    <row r="1821" spans="1:9" s="666" customFormat="1" ht="31.5" customHeight="1" x14ac:dyDescent="0.2">
      <c r="A1821" s="1481" t="s">
        <v>5660</v>
      </c>
      <c r="B1821" s="1482" t="s">
        <v>5661</v>
      </c>
      <c r="C1821" s="1482" t="s">
        <v>44</v>
      </c>
      <c r="D1821" s="1156" t="s">
        <v>2277</v>
      </c>
      <c r="E1821" s="1141" t="s">
        <v>4134</v>
      </c>
      <c r="F1821" s="1086" t="s">
        <v>4354</v>
      </c>
      <c r="G1821" s="950" t="s">
        <v>3116</v>
      </c>
      <c r="H1821" s="1391">
        <v>35521</v>
      </c>
      <c r="I1821" s="951" t="s">
        <v>11296</v>
      </c>
    </row>
    <row r="1822" spans="1:9" s="666" customFormat="1" ht="31.5" customHeight="1" x14ac:dyDescent="0.2">
      <c r="A1822" s="1481" t="s">
        <v>10274</v>
      </c>
      <c r="B1822" s="1138" t="s">
        <v>10275</v>
      </c>
      <c r="C1822" s="1138"/>
      <c r="D1822" s="1147"/>
      <c r="E1822" s="1143" t="s">
        <v>10150</v>
      </c>
      <c r="F1822" s="1086" t="s">
        <v>4354</v>
      </c>
      <c r="G1822" s="950" t="s">
        <v>10371</v>
      </c>
      <c r="H1822" s="1391">
        <v>44860</v>
      </c>
      <c r="I1822" s="951" t="s">
        <v>11296</v>
      </c>
    </row>
    <row r="1823" spans="1:9" s="666" customFormat="1" ht="31.5" customHeight="1" x14ac:dyDescent="0.2">
      <c r="A1823" s="1481" t="s">
        <v>5664</v>
      </c>
      <c r="B1823" s="1482" t="s">
        <v>10769</v>
      </c>
      <c r="C1823" s="1482" t="s">
        <v>2468</v>
      </c>
      <c r="D1823" s="1156" t="s">
        <v>56</v>
      </c>
      <c r="E1823" s="1494" t="s">
        <v>10142</v>
      </c>
      <c r="F1823" s="1086" t="s">
        <v>4354</v>
      </c>
      <c r="G1823" s="877" t="s">
        <v>3135</v>
      </c>
      <c r="H1823" s="963">
        <v>39213</v>
      </c>
      <c r="I1823" s="878" t="s">
        <v>11296</v>
      </c>
    </row>
    <row r="1824" spans="1:9" s="666" customFormat="1" ht="31.5" customHeight="1" x14ac:dyDescent="0.2">
      <c r="A1824" s="1578" t="s">
        <v>10770</v>
      </c>
      <c r="B1824" s="1558" t="s">
        <v>10771</v>
      </c>
      <c r="C1824" s="1558" t="s">
        <v>44</v>
      </c>
      <c r="D1824" s="1656" t="s">
        <v>2277</v>
      </c>
      <c r="E1824" s="1536"/>
      <c r="F1824" s="1086" t="s">
        <v>4354</v>
      </c>
      <c r="G1824" s="1559" t="s">
        <v>10772</v>
      </c>
      <c r="H1824" s="1560">
        <v>44894</v>
      </c>
      <c r="I1824" s="1957" t="s">
        <v>11296</v>
      </c>
    </row>
    <row r="1825" spans="1:9" s="666" customFormat="1" ht="31.5" customHeight="1" thickBot="1" x14ac:dyDescent="0.25">
      <c r="A1825" s="1524" t="s">
        <v>5669</v>
      </c>
      <c r="B1825" s="1773" t="s">
        <v>5670</v>
      </c>
      <c r="C1825" s="1773" t="s">
        <v>2468</v>
      </c>
      <c r="D1825" s="1185" t="s">
        <v>2203</v>
      </c>
      <c r="E1825" s="1196"/>
      <c r="F1825" s="1102" t="s">
        <v>4354</v>
      </c>
      <c r="G1825" s="1034" t="s">
        <v>3118</v>
      </c>
      <c r="H1825" s="1410">
        <v>41649</v>
      </c>
      <c r="I1825" s="1035" t="s">
        <v>11296</v>
      </c>
    </row>
    <row r="1826" spans="1:9" s="666" customFormat="1" ht="31.5" customHeight="1" thickTop="1" x14ac:dyDescent="0.2">
      <c r="A1826" s="1485" t="s">
        <v>5671</v>
      </c>
      <c r="B1826" s="1486" t="s">
        <v>5672</v>
      </c>
      <c r="C1826" s="1486" t="s">
        <v>44</v>
      </c>
      <c r="D1826" s="1139" t="s">
        <v>2277</v>
      </c>
      <c r="E1826" s="1168" t="s">
        <v>10139</v>
      </c>
      <c r="F1826" s="865" t="s">
        <v>4351</v>
      </c>
      <c r="G1826" s="906" t="s">
        <v>3138</v>
      </c>
      <c r="H1826" s="1058">
        <v>41785</v>
      </c>
      <c r="I1826" s="907" t="s">
        <v>11296</v>
      </c>
    </row>
    <row r="1827" spans="1:9" s="666" customFormat="1" ht="31.5" customHeight="1" x14ac:dyDescent="0.2">
      <c r="A1827" s="1485" t="s">
        <v>5673</v>
      </c>
      <c r="B1827" s="1142" t="s">
        <v>5674</v>
      </c>
      <c r="C1827" s="1142" t="s">
        <v>9413</v>
      </c>
      <c r="D1827" s="1156" t="s">
        <v>9413</v>
      </c>
      <c r="E1827" s="1141" t="s">
        <v>4134</v>
      </c>
      <c r="F1827" s="846" t="s">
        <v>4351</v>
      </c>
      <c r="G1827" s="906" t="s">
        <v>4391</v>
      </c>
      <c r="H1827" s="1058">
        <v>43775</v>
      </c>
      <c r="I1827" s="907" t="s">
        <v>11296</v>
      </c>
    </row>
    <row r="1828" spans="1:9" s="666" customFormat="1" ht="31.5" customHeight="1" x14ac:dyDescent="0.2">
      <c r="A1828" s="1485" t="s">
        <v>10276</v>
      </c>
      <c r="B1828" s="1142" t="s">
        <v>10277</v>
      </c>
      <c r="C1828" s="1142"/>
      <c r="D1828" s="1147"/>
      <c r="E1828" s="1143" t="s">
        <v>10150</v>
      </c>
      <c r="F1828" s="846" t="s">
        <v>4351</v>
      </c>
      <c r="G1828" s="906" t="s">
        <v>10372</v>
      </c>
      <c r="H1828" s="1058">
        <v>44855</v>
      </c>
      <c r="I1828" s="907" t="s">
        <v>11296</v>
      </c>
    </row>
    <row r="1829" spans="1:9" s="666" customFormat="1" ht="31.5" customHeight="1" x14ac:dyDescent="0.2">
      <c r="A1829" s="1481" t="s">
        <v>5675</v>
      </c>
      <c r="B1829" s="1482" t="s">
        <v>5676</v>
      </c>
      <c r="C1829" s="1482" t="s">
        <v>2468</v>
      </c>
      <c r="D1829" s="1156" t="s">
        <v>2203</v>
      </c>
      <c r="E1829" s="1141" t="s">
        <v>10142</v>
      </c>
      <c r="F1829" s="846" t="s">
        <v>4351</v>
      </c>
      <c r="G1829" s="877" t="s">
        <v>3137</v>
      </c>
      <c r="H1829" s="963">
        <v>39496</v>
      </c>
      <c r="I1829" s="878" t="s">
        <v>11296</v>
      </c>
    </row>
    <row r="1830" spans="1:9" s="666" customFormat="1" ht="31.5" customHeight="1" x14ac:dyDescent="0.2">
      <c r="A1830" s="1481" t="s">
        <v>5662</v>
      </c>
      <c r="B1830" s="1482" t="s">
        <v>5663</v>
      </c>
      <c r="C1830" s="1482" t="s">
        <v>2468</v>
      </c>
      <c r="D1830" s="1156" t="s">
        <v>56</v>
      </c>
      <c r="E1830" s="1494"/>
      <c r="F1830" s="846" t="s">
        <v>4351</v>
      </c>
      <c r="G1830" s="877" t="s">
        <v>3117</v>
      </c>
      <c r="H1830" s="963">
        <v>39153</v>
      </c>
      <c r="I1830" s="878" t="s">
        <v>11296</v>
      </c>
    </row>
    <row r="1831" spans="1:9" s="666" customFormat="1" ht="31.5" customHeight="1" x14ac:dyDescent="0.2">
      <c r="A1831" s="1485" t="s">
        <v>5679</v>
      </c>
      <c r="B1831" s="1486" t="s">
        <v>5680</v>
      </c>
      <c r="C1831" s="1486" t="s">
        <v>2468</v>
      </c>
      <c r="D1831" s="1156" t="s">
        <v>56</v>
      </c>
      <c r="E1831" s="1141"/>
      <c r="F1831" s="846" t="s">
        <v>4351</v>
      </c>
      <c r="G1831" s="1490" t="s">
        <v>4573</v>
      </c>
      <c r="H1831" s="1491">
        <v>44076</v>
      </c>
      <c r="I1831" s="1950" t="s">
        <v>11296</v>
      </c>
    </row>
    <row r="1832" spans="1:9" s="666" customFormat="1" ht="31.5" customHeight="1" x14ac:dyDescent="0.2">
      <c r="A1832" s="688" t="s">
        <v>9500</v>
      </c>
      <c r="B1832" s="655" t="s">
        <v>9501</v>
      </c>
      <c r="C1832" s="1510" t="s">
        <v>44</v>
      </c>
      <c r="D1832" s="1147" t="s">
        <v>2277</v>
      </c>
      <c r="E1832" s="1143"/>
      <c r="F1832" s="846" t="s">
        <v>4351</v>
      </c>
      <c r="G1832" s="877" t="s">
        <v>9614</v>
      </c>
      <c r="H1832" s="963">
        <v>44669</v>
      </c>
      <c r="I1832" s="878" t="s">
        <v>11296</v>
      </c>
    </row>
    <row r="1833" spans="1:9" s="666" customFormat="1" ht="31.5" customHeight="1" thickBot="1" x14ac:dyDescent="0.25">
      <c r="A1833" s="1481" t="s">
        <v>5677</v>
      </c>
      <c r="B1833" s="1482" t="s">
        <v>5678</v>
      </c>
      <c r="C1833" s="1482" t="s">
        <v>44</v>
      </c>
      <c r="D1833" s="1147" t="s">
        <v>2277</v>
      </c>
      <c r="E1833" s="1143"/>
      <c r="F1833" s="846" t="s">
        <v>4351</v>
      </c>
      <c r="G1833" s="877" t="s">
        <v>3121</v>
      </c>
      <c r="H1833" s="963">
        <v>38814</v>
      </c>
      <c r="I1833" s="878" t="s">
        <v>11296</v>
      </c>
    </row>
    <row r="1834" spans="1:9" s="666" customFormat="1" ht="31.5" customHeight="1" thickTop="1" x14ac:dyDescent="0.2">
      <c r="A1834" s="1501" t="s">
        <v>5681</v>
      </c>
      <c r="B1834" s="1571" t="s">
        <v>5682</v>
      </c>
      <c r="C1834" s="1571" t="s">
        <v>44</v>
      </c>
      <c r="D1834" s="1155" t="s">
        <v>2277</v>
      </c>
      <c r="E1834" s="1149" t="s">
        <v>10139</v>
      </c>
      <c r="F1834" s="942" t="s">
        <v>4350</v>
      </c>
      <c r="G1834" s="844" t="s">
        <v>3125</v>
      </c>
      <c r="H1834" s="1384">
        <v>39311</v>
      </c>
      <c r="I1834" s="845" t="s">
        <v>11296</v>
      </c>
    </row>
    <row r="1835" spans="1:9" s="666" customFormat="1" ht="31.5" customHeight="1" x14ac:dyDescent="0.2">
      <c r="A1835" s="1481" t="s">
        <v>5683</v>
      </c>
      <c r="B1835" s="1482" t="s">
        <v>5684</v>
      </c>
      <c r="C1835" s="1482" t="s">
        <v>44</v>
      </c>
      <c r="D1835" s="1162" t="s">
        <v>2277</v>
      </c>
      <c r="E1835" s="1191" t="s">
        <v>4134</v>
      </c>
      <c r="F1835" s="857" t="s">
        <v>4350</v>
      </c>
      <c r="G1835" s="877" t="s">
        <v>3636</v>
      </c>
      <c r="H1835" s="963">
        <v>42171</v>
      </c>
      <c r="I1835" s="878" t="s">
        <v>11296</v>
      </c>
    </row>
    <row r="1836" spans="1:9" s="666" customFormat="1" ht="31.5" customHeight="1" x14ac:dyDescent="0.2">
      <c r="A1836" s="1481" t="s">
        <v>10278</v>
      </c>
      <c r="B1836" s="1138" t="s">
        <v>10279</v>
      </c>
      <c r="C1836" s="1138"/>
      <c r="D1836" s="1162"/>
      <c r="E1836" s="1191" t="s">
        <v>10150</v>
      </c>
      <c r="F1836" s="857" t="s">
        <v>4350</v>
      </c>
      <c r="G1836" s="877" t="s">
        <v>10373</v>
      </c>
      <c r="H1836" s="963">
        <v>44845</v>
      </c>
      <c r="I1836" s="907" t="s">
        <v>11296</v>
      </c>
    </row>
    <row r="1837" spans="1:9" s="666" customFormat="1" ht="31.5" customHeight="1" x14ac:dyDescent="0.2">
      <c r="A1837" s="1496" t="s">
        <v>9167</v>
      </c>
      <c r="B1837" s="1150" t="s">
        <v>9168</v>
      </c>
      <c r="C1837" s="1150" t="s">
        <v>44</v>
      </c>
      <c r="D1837" s="1156" t="s">
        <v>2277</v>
      </c>
      <c r="E1837" s="1143" t="s">
        <v>10142</v>
      </c>
      <c r="F1837" s="857" t="s">
        <v>4350</v>
      </c>
      <c r="G1837" s="974" t="s">
        <v>9207</v>
      </c>
      <c r="H1837" s="1081">
        <v>44447</v>
      </c>
      <c r="I1837" s="926" t="s">
        <v>11296</v>
      </c>
    </row>
    <row r="1838" spans="1:9" s="666" customFormat="1" ht="31.5" customHeight="1" x14ac:dyDescent="0.2">
      <c r="A1838" s="1481" t="s">
        <v>5689</v>
      </c>
      <c r="B1838" s="1482" t="s">
        <v>5690</v>
      </c>
      <c r="C1838" s="1482" t="s">
        <v>44</v>
      </c>
      <c r="D1838" s="1156" t="s">
        <v>2277</v>
      </c>
      <c r="E1838" s="1141"/>
      <c r="F1838" s="857" t="s">
        <v>4350</v>
      </c>
      <c r="G1838" s="1488" t="s">
        <v>3758</v>
      </c>
      <c r="H1838" s="1489">
        <v>41785</v>
      </c>
      <c r="I1838" s="1949" t="s">
        <v>11296</v>
      </c>
    </row>
    <row r="1839" spans="1:9" s="666" customFormat="1" ht="31.5" customHeight="1" x14ac:dyDescent="0.2">
      <c r="A1839" s="1496" t="s">
        <v>5695</v>
      </c>
      <c r="B1839" s="1777" t="s">
        <v>5696</v>
      </c>
      <c r="C1839" s="1777" t="s">
        <v>44</v>
      </c>
      <c r="D1839" s="1554" t="s">
        <v>2277</v>
      </c>
      <c r="E1839" s="1498"/>
      <c r="F1839" s="1009" t="s">
        <v>4350</v>
      </c>
      <c r="G1839" s="974" t="s">
        <v>3644</v>
      </c>
      <c r="H1839" s="1081">
        <v>42171</v>
      </c>
      <c r="I1839" s="962" t="s">
        <v>11296</v>
      </c>
    </row>
    <row r="1840" spans="1:9" s="666" customFormat="1" ht="31.5" customHeight="1" x14ac:dyDescent="0.3">
      <c r="A1840" s="1496" t="s">
        <v>5687</v>
      </c>
      <c r="B1840" s="1497" t="s">
        <v>5688</v>
      </c>
      <c r="C1840" s="1497" t="s">
        <v>2468</v>
      </c>
      <c r="D1840" s="1232" t="s">
        <v>56</v>
      </c>
      <c r="E1840" s="1146"/>
      <c r="F1840" s="1009" t="s">
        <v>4350</v>
      </c>
      <c r="G1840" s="813" t="s">
        <v>3705</v>
      </c>
      <c r="H1840" s="1468">
        <v>39232</v>
      </c>
      <c r="I1840" s="789" t="s">
        <v>11296</v>
      </c>
    </row>
    <row r="1841" spans="1:9" s="666" customFormat="1" ht="31.5" customHeight="1" thickBot="1" x14ac:dyDescent="0.25">
      <c r="A1841" s="1496" t="s">
        <v>5691</v>
      </c>
      <c r="B1841" s="1497" t="s">
        <v>5692</v>
      </c>
      <c r="C1841" s="1497" t="s">
        <v>44</v>
      </c>
      <c r="D1841" s="1209" t="s">
        <v>2277</v>
      </c>
      <c r="E1841" s="1151"/>
      <c r="F1841" s="1009" t="s">
        <v>4350</v>
      </c>
      <c r="G1841" s="974" t="s">
        <v>3149</v>
      </c>
      <c r="H1841" s="1081">
        <v>42118</v>
      </c>
      <c r="I1841" s="962" t="s">
        <v>11296</v>
      </c>
    </row>
    <row r="1842" spans="1:9" s="666" customFormat="1" ht="31.5" customHeight="1" thickTop="1" x14ac:dyDescent="0.2">
      <c r="A1842" s="1778" t="s">
        <v>5699</v>
      </c>
      <c r="B1842" s="1779" t="s">
        <v>5700</v>
      </c>
      <c r="C1842" s="1779" t="s">
        <v>44</v>
      </c>
      <c r="D1842" s="1652" t="s">
        <v>2277</v>
      </c>
      <c r="E1842" s="1583" t="s">
        <v>10139</v>
      </c>
      <c r="F1842" s="942" t="s">
        <v>4353</v>
      </c>
      <c r="G1842" s="844" t="s">
        <v>3134</v>
      </c>
      <c r="H1842" s="1384">
        <v>41785</v>
      </c>
      <c r="I1842" s="845" t="s">
        <v>11296</v>
      </c>
    </row>
    <row r="1843" spans="1:9" s="666" customFormat="1" ht="31.5" customHeight="1" x14ac:dyDescent="0.2">
      <c r="A1843" s="1584" t="s">
        <v>5697</v>
      </c>
      <c r="B1843" s="1660" t="s">
        <v>5698</v>
      </c>
      <c r="C1843" s="1660" t="s">
        <v>44</v>
      </c>
      <c r="D1843" s="1484" t="s">
        <v>2277</v>
      </c>
      <c r="E1843" s="1487" t="s">
        <v>4134</v>
      </c>
      <c r="F1843" s="857" t="s">
        <v>4353</v>
      </c>
      <c r="G1843" s="922" t="s">
        <v>3637</v>
      </c>
      <c r="H1843" s="1021">
        <v>42171</v>
      </c>
      <c r="I1843" s="902" t="s">
        <v>11296</v>
      </c>
    </row>
    <row r="1844" spans="1:9" s="666" customFormat="1" ht="31.5" customHeight="1" x14ac:dyDescent="0.2">
      <c r="A1844" s="1481" t="s">
        <v>10183</v>
      </c>
      <c r="B1844" s="1482" t="s">
        <v>10184</v>
      </c>
      <c r="C1844" s="1482"/>
      <c r="D1844" s="661"/>
      <c r="E1844" s="1487" t="s">
        <v>10150</v>
      </c>
      <c r="F1844" s="857" t="s">
        <v>4353</v>
      </c>
      <c r="G1844" s="1488" t="s">
        <v>11361</v>
      </c>
      <c r="H1844" s="663">
        <v>45113</v>
      </c>
      <c r="I1844" s="691" t="s">
        <v>11296</v>
      </c>
    </row>
    <row r="1845" spans="1:9" s="666" customFormat="1" ht="31.5" customHeight="1" x14ac:dyDescent="0.2">
      <c r="A1845" s="1584" t="s">
        <v>5701</v>
      </c>
      <c r="B1845" s="1660" t="s">
        <v>5702</v>
      </c>
      <c r="C1845" s="1660" t="s">
        <v>44</v>
      </c>
      <c r="D1845" s="1156" t="s">
        <v>2277</v>
      </c>
      <c r="E1845" s="1141" t="s">
        <v>10142</v>
      </c>
      <c r="F1845" s="857" t="s">
        <v>4353</v>
      </c>
      <c r="G1845" s="922" t="s">
        <v>3133</v>
      </c>
      <c r="H1845" s="1021">
        <v>41925</v>
      </c>
      <c r="I1845" s="902" t="s">
        <v>11296</v>
      </c>
    </row>
    <row r="1846" spans="1:9" s="666" customFormat="1" ht="31.5" customHeight="1" x14ac:dyDescent="0.2">
      <c r="A1846" s="1584" t="s">
        <v>5703</v>
      </c>
      <c r="B1846" s="1229" t="s">
        <v>5704</v>
      </c>
      <c r="C1846" s="1229" t="s">
        <v>44</v>
      </c>
      <c r="D1846" s="1156" t="s">
        <v>2277</v>
      </c>
      <c r="E1846" s="1141"/>
      <c r="F1846" s="857" t="s">
        <v>4353</v>
      </c>
      <c r="G1846" s="922" t="s">
        <v>4787</v>
      </c>
      <c r="H1846" s="1021">
        <v>44348</v>
      </c>
      <c r="I1846" s="902" t="s">
        <v>11296</v>
      </c>
    </row>
    <row r="1847" spans="1:9" s="666" customFormat="1" ht="31.5" customHeight="1" thickBot="1" x14ac:dyDescent="0.25">
      <c r="A1847" s="1524" t="s">
        <v>5705</v>
      </c>
      <c r="B1847" s="1164" t="s">
        <v>5706</v>
      </c>
      <c r="C1847" s="1164" t="s">
        <v>44</v>
      </c>
      <c r="D1847" s="1177" t="s">
        <v>2277</v>
      </c>
      <c r="E1847" s="1178"/>
      <c r="F1847" s="900" t="s">
        <v>4353</v>
      </c>
      <c r="G1847" s="1034" t="s">
        <v>4641</v>
      </c>
      <c r="H1847" s="1410">
        <v>44092</v>
      </c>
      <c r="I1847" s="1035" t="s">
        <v>11296</v>
      </c>
    </row>
    <row r="1848" spans="1:9" s="666" customFormat="1" ht="31.5" customHeight="1" thickTop="1" x14ac:dyDescent="0.2">
      <c r="A1848" s="1485" t="s">
        <v>4545</v>
      </c>
      <c r="B1848" s="1142" t="s">
        <v>5815</v>
      </c>
      <c r="C1848" s="1142" t="s">
        <v>44</v>
      </c>
      <c r="D1848" s="1144" t="s">
        <v>2277</v>
      </c>
      <c r="E1848" s="1692" t="s">
        <v>10139</v>
      </c>
      <c r="F1848" s="1526" t="s">
        <v>11441</v>
      </c>
      <c r="G1848" s="906" t="s">
        <v>4645</v>
      </c>
      <c r="H1848" s="1058">
        <v>44075</v>
      </c>
      <c r="I1848" s="907" t="s">
        <v>11296</v>
      </c>
    </row>
    <row r="1849" spans="1:9" s="666" customFormat="1" ht="31.5" customHeight="1" x14ac:dyDescent="0.2">
      <c r="A1849" s="1481" t="s">
        <v>10859</v>
      </c>
      <c r="B1849" s="1138" t="s">
        <v>10860</v>
      </c>
      <c r="C1849" s="1138"/>
      <c r="D1849" s="1157"/>
      <c r="E1849" s="1143" t="s">
        <v>4134</v>
      </c>
      <c r="F1849" s="1507" t="s">
        <v>11441</v>
      </c>
      <c r="G1849" s="877" t="s">
        <v>10861</v>
      </c>
      <c r="H1849" s="1021">
        <v>44959</v>
      </c>
      <c r="I1849" s="902" t="s">
        <v>11296</v>
      </c>
    </row>
    <row r="1850" spans="1:9" s="666" customFormat="1" ht="31.5" customHeight="1" x14ac:dyDescent="0.2">
      <c r="A1850" s="1481" t="s">
        <v>10773</v>
      </c>
      <c r="B1850" s="1138" t="s">
        <v>10774</v>
      </c>
      <c r="C1850" s="1138"/>
      <c r="D1850" s="1162"/>
      <c r="E1850" s="1143" t="s">
        <v>10150</v>
      </c>
      <c r="F1850" s="1507" t="s">
        <v>11441</v>
      </c>
      <c r="G1850" s="877" t="s">
        <v>10775</v>
      </c>
      <c r="H1850" s="963">
        <v>44907</v>
      </c>
      <c r="I1850" s="878" t="s">
        <v>11296</v>
      </c>
    </row>
    <row r="1851" spans="1:9" s="666" customFormat="1" ht="31.5" customHeight="1" x14ac:dyDescent="0.2">
      <c r="A1851" s="733" t="s">
        <v>10958</v>
      </c>
      <c r="B1851" s="924" t="s">
        <v>10959</v>
      </c>
      <c r="C1851" s="1538" t="s">
        <v>44</v>
      </c>
      <c r="D1851" s="1194" t="s">
        <v>2277</v>
      </c>
      <c r="E1851" s="1776"/>
      <c r="F1851" s="1507" t="s">
        <v>11441</v>
      </c>
      <c r="G1851" s="925" t="s">
        <v>10960</v>
      </c>
      <c r="H1851" s="1016">
        <v>44970</v>
      </c>
      <c r="I1851" s="926" t="s">
        <v>11296</v>
      </c>
    </row>
    <row r="1852" spans="1:9" s="666" customFormat="1" ht="31.5" customHeight="1" x14ac:dyDescent="0.2">
      <c r="A1852" s="1481" t="s">
        <v>5719</v>
      </c>
      <c r="B1852" s="1611" t="s">
        <v>5720</v>
      </c>
      <c r="C1852" s="1611" t="s">
        <v>44</v>
      </c>
      <c r="D1852" s="1712" t="s">
        <v>2277</v>
      </c>
      <c r="E1852" s="1319"/>
      <c r="F1852" s="1507" t="s">
        <v>11441</v>
      </c>
      <c r="G1852" s="922" t="s">
        <v>3253</v>
      </c>
      <c r="H1852" s="1021">
        <v>41704</v>
      </c>
      <c r="I1852" s="902" t="s">
        <v>11296</v>
      </c>
    </row>
    <row r="1853" spans="1:9" s="666" customFormat="1" ht="31.5" customHeight="1" x14ac:dyDescent="0.2">
      <c r="A1853" s="688" t="s">
        <v>9147</v>
      </c>
      <c r="B1853" s="921" t="s">
        <v>9148</v>
      </c>
      <c r="C1853" s="921" t="s">
        <v>2468</v>
      </c>
      <c r="D1853" s="1157" t="s">
        <v>56</v>
      </c>
      <c r="E1853" s="1161"/>
      <c r="F1853" s="1507" t="s">
        <v>11441</v>
      </c>
      <c r="G1853" s="877" t="s">
        <v>9157</v>
      </c>
      <c r="H1853" s="963">
        <v>44417</v>
      </c>
      <c r="I1853" s="878" t="s">
        <v>11296</v>
      </c>
    </row>
    <row r="1854" spans="1:9" s="666" customFormat="1" ht="31.5" customHeight="1" x14ac:dyDescent="0.2">
      <c r="A1854" s="688" t="s">
        <v>10473</v>
      </c>
      <c r="B1854" s="921" t="s">
        <v>10280</v>
      </c>
      <c r="C1854" s="921" t="s">
        <v>2468</v>
      </c>
      <c r="D1854" s="1157" t="s">
        <v>56</v>
      </c>
      <c r="E1854" s="1161"/>
      <c r="F1854" s="1507" t="s">
        <v>11441</v>
      </c>
      <c r="G1854" s="877" t="s">
        <v>10374</v>
      </c>
      <c r="H1854" s="963">
        <v>44788</v>
      </c>
      <c r="I1854" s="878" t="s">
        <v>11296</v>
      </c>
    </row>
    <row r="1855" spans="1:9" s="666" customFormat="1" ht="31.5" customHeight="1" x14ac:dyDescent="0.2">
      <c r="A1855" s="1481" t="s">
        <v>8212</v>
      </c>
      <c r="B1855" s="1482" t="s">
        <v>8213</v>
      </c>
      <c r="C1855" s="1482" t="s">
        <v>2490</v>
      </c>
      <c r="D1855" s="852" t="s">
        <v>11386</v>
      </c>
      <c r="E1855" s="1483"/>
      <c r="F1855" s="1507" t="s">
        <v>11441</v>
      </c>
      <c r="G1855" s="1488" t="s">
        <v>3972</v>
      </c>
      <c r="H1855" s="1489">
        <v>39223</v>
      </c>
      <c r="I1855" s="1949" t="s">
        <v>11296</v>
      </c>
    </row>
    <row r="1856" spans="1:9" s="666" customFormat="1" ht="31.5" customHeight="1" x14ac:dyDescent="0.2">
      <c r="A1856" s="1481" t="s">
        <v>5723</v>
      </c>
      <c r="B1856" s="1482" t="s">
        <v>5724</v>
      </c>
      <c r="C1856" s="1482" t="s">
        <v>44</v>
      </c>
      <c r="D1856" s="1530" t="s">
        <v>2277</v>
      </c>
      <c r="E1856" s="1483"/>
      <c r="F1856" s="1507" t="s">
        <v>11441</v>
      </c>
      <c r="G1856" s="877" t="s">
        <v>3256</v>
      </c>
      <c r="H1856" s="963">
        <v>41925</v>
      </c>
      <c r="I1856" s="878" t="s">
        <v>11296</v>
      </c>
    </row>
    <row r="1857" spans="1:9" s="666" customFormat="1" ht="31.5" customHeight="1" thickBot="1" x14ac:dyDescent="0.25">
      <c r="A1857" s="1513" t="s">
        <v>5731</v>
      </c>
      <c r="B1857" s="1523" t="s">
        <v>5732</v>
      </c>
      <c r="C1857" s="1523" t="s">
        <v>2468</v>
      </c>
      <c r="D1857" s="862" t="s">
        <v>2203</v>
      </c>
      <c r="E1857" s="1178"/>
      <c r="F1857" s="1570" t="s">
        <v>11441</v>
      </c>
      <c r="G1857" s="869" t="s">
        <v>3257</v>
      </c>
      <c r="H1857" s="1109">
        <v>39433</v>
      </c>
      <c r="I1857" s="870" t="s">
        <v>11296</v>
      </c>
    </row>
    <row r="1858" spans="1:9" s="666" customFormat="1" ht="31.5" customHeight="1" thickTop="1" x14ac:dyDescent="0.2">
      <c r="A1858" s="1485" t="s">
        <v>7959</v>
      </c>
      <c r="B1858" s="1486" t="s">
        <v>7960</v>
      </c>
      <c r="C1858" s="1486" t="s">
        <v>44</v>
      </c>
      <c r="D1858" s="849" t="s">
        <v>2277</v>
      </c>
      <c r="E1858" s="1158" t="s">
        <v>10139</v>
      </c>
      <c r="F1858" s="1526" t="s">
        <v>11442</v>
      </c>
      <c r="G1858" s="906" t="s">
        <v>3208</v>
      </c>
      <c r="H1858" s="1058">
        <v>42118</v>
      </c>
      <c r="I1858" s="907" t="s">
        <v>11296</v>
      </c>
    </row>
    <row r="1859" spans="1:9" s="666" customFormat="1" ht="31.5" customHeight="1" x14ac:dyDescent="0.2">
      <c r="A1859" s="694" t="s">
        <v>5734</v>
      </c>
      <c r="B1859" s="973" t="s">
        <v>5735</v>
      </c>
      <c r="C1859" s="973"/>
      <c r="D1859" s="1105" t="s">
        <v>9413</v>
      </c>
      <c r="E1859" s="1270" t="s">
        <v>4134</v>
      </c>
      <c r="F1859" s="1545" t="s">
        <v>11442</v>
      </c>
      <c r="G1859" s="974" t="s">
        <v>4608</v>
      </c>
      <c r="H1859" s="1081">
        <v>44109</v>
      </c>
      <c r="I1859" s="962" t="s">
        <v>11296</v>
      </c>
    </row>
    <row r="1860" spans="1:9" s="666" customFormat="1" ht="31.5" customHeight="1" x14ac:dyDescent="0.2">
      <c r="A1860" s="688" t="s">
        <v>9253</v>
      </c>
      <c r="B1860" s="846" t="s">
        <v>9254</v>
      </c>
      <c r="C1860" s="846"/>
      <c r="D1860" s="838"/>
      <c r="E1860" s="1143" t="s">
        <v>10150</v>
      </c>
      <c r="F1860" s="1507" t="s">
        <v>11442</v>
      </c>
      <c r="G1860" s="877" t="s">
        <v>11443</v>
      </c>
      <c r="H1860" s="1021">
        <v>45148</v>
      </c>
      <c r="I1860" s="878" t="s">
        <v>11296</v>
      </c>
    </row>
    <row r="1861" spans="1:9" s="666" customFormat="1" ht="31.5" customHeight="1" x14ac:dyDescent="0.2">
      <c r="A1861" s="1485" t="s">
        <v>5736</v>
      </c>
      <c r="B1861" s="1486" t="s">
        <v>5737</v>
      </c>
      <c r="C1861" s="1486" t="s">
        <v>44</v>
      </c>
      <c r="D1861" s="930" t="s">
        <v>2277</v>
      </c>
      <c r="E1861" s="1780" t="s">
        <v>10142</v>
      </c>
      <c r="F1861" s="1506" t="s">
        <v>11442</v>
      </c>
      <c r="G1861" s="906" t="s">
        <v>2896</v>
      </c>
      <c r="H1861" s="1058">
        <v>39228</v>
      </c>
      <c r="I1861" s="907" t="s">
        <v>11296</v>
      </c>
    </row>
    <row r="1862" spans="1:9" s="666" customFormat="1" ht="31.5" customHeight="1" x14ac:dyDescent="0.2">
      <c r="A1862" s="688" t="s">
        <v>11319</v>
      </c>
      <c r="B1862" s="846" t="s">
        <v>11320</v>
      </c>
      <c r="C1862" s="846" t="s">
        <v>44</v>
      </c>
      <c r="D1862" s="875" t="s">
        <v>2277</v>
      </c>
      <c r="E1862" s="1143"/>
      <c r="F1862" s="1507" t="s">
        <v>11442</v>
      </c>
      <c r="G1862" s="877" t="s">
        <v>11444</v>
      </c>
      <c r="H1862" s="963">
        <v>45120</v>
      </c>
      <c r="I1862" s="878" t="s">
        <v>11296</v>
      </c>
    </row>
    <row r="1863" spans="1:9" s="666" customFormat="1" ht="31.5" customHeight="1" x14ac:dyDescent="0.2">
      <c r="A1863" s="682" t="s">
        <v>5738</v>
      </c>
      <c r="B1863" s="683" t="s">
        <v>5739</v>
      </c>
      <c r="C1863" s="683" t="s">
        <v>44</v>
      </c>
      <c r="D1863" s="837" t="s">
        <v>2277</v>
      </c>
      <c r="E1863" s="1685"/>
      <c r="F1863" s="1507" t="s">
        <v>11442</v>
      </c>
      <c r="G1863" s="906" t="s">
        <v>3555</v>
      </c>
      <c r="H1863" s="1058">
        <v>39392</v>
      </c>
      <c r="I1863" s="907" t="s">
        <v>11296</v>
      </c>
    </row>
    <row r="1864" spans="1:9" s="666" customFormat="1" ht="31.5" customHeight="1" x14ac:dyDescent="0.2">
      <c r="A1864" s="1533" t="s">
        <v>5746</v>
      </c>
      <c r="B1864" s="1781" t="s">
        <v>5747</v>
      </c>
      <c r="C1864" s="1781" t="s">
        <v>44</v>
      </c>
      <c r="D1864" s="875" t="s">
        <v>2277</v>
      </c>
      <c r="E1864" s="1291"/>
      <c r="F1864" s="1507" t="s">
        <v>11442</v>
      </c>
      <c r="G1864" s="1488" t="s">
        <v>3229</v>
      </c>
      <c r="H1864" s="1489">
        <v>39237</v>
      </c>
      <c r="I1864" s="1949" t="s">
        <v>11296</v>
      </c>
    </row>
    <row r="1865" spans="1:9" s="666" customFormat="1" ht="31.5" customHeight="1" thickBot="1" x14ac:dyDescent="0.25">
      <c r="A1865" s="1513" t="s">
        <v>5748</v>
      </c>
      <c r="B1865" s="1523" t="s">
        <v>5749</v>
      </c>
      <c r="C1865" s="1523" t="s">
        <v>2490</v>
      </c>
      <c r="D1865" s="862" t="s">
        <v>11386</v>
      </c>
      <c r="E1865" s="1196"/>
      <c r="F1865" s="1570" t="s">
        <v>11442</v>
      </c>
      <c r="G1865" s="869" t="s">
        <v>3129</v>
      </c>
      <c r="H1865" s="1109">
        <v>39233</v>
      </c>
      <c r="I1865" s="870" t="s">
        <v>11296</v>
      </c>
    </row>
    <row r="1866" spans="1:9" s="666" customFormat="1" ht="31.5" customHeight="1" thickTop="1" x14ac:dyDescent="0.2">
      <c r="A1866" s="1485" t="s">
        <v>5752</v>
      </c>
      <c r="B1866" s="1486" t="s">
        <v>5753</v>
      </c>
      <c r="C1866" s="1486" t="s">
        <v>44</v>
      </c>
      <c r="D1866" s="684" t="s">
        <v>2277</v>
      </c>
      <c r="E1866" s="1590" t="s">
        <v>10139</v>
      </c>
      <c r="F1866" s="856" t="s">
        <v>9227</v>
      </c>
      <c r="G1866" s="906" t="s">
        <v>3106</v>
      </c>
      <c r="H1866" s="1058">
        <v>42118</v>
      </c>
      <c r="I1866" s="907" t="s">
        <v>11296</v>
      </c>
    </row>
    <row r="1867" spans="1:9" s="666" customFormat="1" ht="31.5" customHeight="1" x14ac:dyDescent="0.2">
      <c r="A1867" s="1519" t="s">
        <v>5760</v>
      </c>
      <c r="B1867" s="1782" t="s">
        <v>5761</v>
      </c>
      <c r="C1867" s="1782" t="s">
        <v>44</v>
      </c>
      <c r="D1867" s="1783" t="s">
        <v>2277</v>
      </c>
      <c r="E1867" s="1167" t="s">
        <v>4134</v>
      </c>
      <c r="F1867" s="856" t="s">
        <v>9227</v>
      </c>
      <c r="G1867" s="912" t="s">
        <v>4642</v>
      </c>
      <c r="H1867" s="1082">
        <v>44092</v>
      </c>
      <c r="I1867" s="913" t="s">
        <v>11296</v>
      </c>
    </row>
    <row r="1868" spans="1:9" s="666" customFormat="1" ht="31.5" customHeight="1" x14ac:dyDescent="0.2">
      <c r="A1868" s="1537" t="s">
        <v>10474</v>
      </c>
      <c r="B1868" s="1145" t="s">
        <v>10281</v>
      </c>
      <c r="C1868" s="1145"/>
      <c r="D1868" s="854"/>
      <c r="E1868" s="1197" t="s">
        <v>10150</v>
      </c>
      <c r="F1868" s="856" t="s">
        <v>9227</v>
      </c>
      <c r="G1868" s="925" t="s">
        <v>11016</v>
      </c>
      <c r="H1868" s="1016">
        <v>44852</v>
      </c>
      <c r="I1868" s="926" t="s">
        <v>11296</v>
      </c>
    </row>
    <row r="1869" spans="1:9" s="666" customFormat="1" ht="31.5" customHeight="1" x14ac:dyDescent="0.2">
      <c r="A1869" s="1784" t="s">
        <v>5754</v>
      </c>
      <c r="B1869" s="1785" t="s">
        <v>5755</v>
      </c>
      <c r="C1869" s="1785" t="s">
        <v>44</v>
      </c>
      <c r="D1869" s="852" t="s">
        <v>2277</v>
      </c>
      <c r="E1869" s="1171" t="s">
        <v>10142</v>
      </c>
      <c r="F1869" s="1050" t="s">
        <v>9227</v>
      </c>
      <c r="G1869" s="976" t="s">
        <v>3638</v>
      </c>
      <c r="H1869" s="1398">
        <v>42171</v>
      </c>
      <c r="I1869" s="977" t="s">
        <v>11296</v>
      </c>
    </row>
    <row r="1870" spans="1:9" s="666" customFormat="1" ht="31.5" customHeight="1" x14ac:dyDescent="0.2">
      <c r="A1870" s="1485" t="s">
        <v>5756</v>
      </c>
      <c r="B1870" s="1486" t="s">
        <v>5757</v>
      </c>
      <c r="C1870" s="1486" t="s">
        <v>44</v>
      </c>
      <c r="D1870" s="837" t="s">
        <v>2277</v>
      </c>
      <c r="E1870" s="949"/>
      <c r="F1870" s="1506" t="s">
        <v>9227</v>
      </c>
      <c r="G1870" s="906" t="s">
        <v>2962</v>
      </c>
      <c r="H1870" s="1058">
        <v>39182</v>
      </c>
      <c r="I1870" s="907" t="s">
        <v>11296</v>
      </c>
    </row>
    <row r="1871" spans="1:9" s="666" customFormat="1" ht="31.5" customHeight="1" x14ac:dyDescent="0.2">
      <c r="A1871" s="1519" t="s">
        <v>5758</v>
      </c>
      <c r="B1871" s="1170" t="s">
        <v>5759</v>
      </c>
      <c r="C1871" s="1170" t="s">
        <v>44</v>
      </c>
      <c r="D1871" s="852" t="s">
        <v>2277</v>
      </c>
      <c r="E1871" s="964"/>
      <c r="F1871" s="1050" t="s">
        <v>9227</v>
      </c>
      <c r="G1871" s="912" t="s">
        <v>4789</v>
      </c>
      <c r="H1871" s="1082">
        <v>44357</v>
      </c>
      <c r="I1871" s="913" t="s">
        <v>11296</v>
      </c>
    </row>
    <row r="1872" spans="1:9" s="666" customFormat="1" ht="31.5" customHeight="1" x14ac:dyDescent="0.2">
      <c r="A1872" s="1578" t="s">
        <v>10776</v>
      </c>
      <c r="B1872" s="1558" t="s">
        <v>10777</v>
      </c>
      <c r="C1872" s="1558" t="s">
        <v>44</v>
      </c>
      <c r="D1872" s="1656" t="s">
        <v>2277</v>
      </c>
      <c r="E1872" s="1536"/>
      <c r="F1872" s="856" t="s">
        <v>9227</v>
      </c>
      <c r="G1872" s="1559" t="s">
        <v>10778</v>
      </c>
      <c r="H1872" s="1560">
        <v>44894</v>
      </c>
      <c r="I1872" s="1957" t="s">
        <v>11296</v>
      </c>
    </row>
    <row r="1873" spans="1:9" s="666" customFormat="1" ht="31.5" customHeight="1" thickBot="1" x14ac:dyDescent="0.25">
      <c r="A1873" s="1496" t="s">
        <v>5762</v>
      </c>
      <c r="B1873" s="1497" t="s">
        <v>5763</v>
      </c>
      <c r="C1873" s="1497" t="s">
        <v>2468</v>
      </c>
      <c r="D1873" s="855" t="s">
        <v>2203</v>
      </c>
      <c r="E1873" s="1196"/>
      <c r="F1873" s="900" t="s">
        <v>9227</v>
      </c>
      <c r="G1873" s="991" t="s">
        <v>3156</v>
      </c>
      <c r="H1873" s="1400">
        <v>39136</v>
      </c>
      <c r="I1873" s="992" t="s">
        <v>11296</v>
      </c>
    </row>
    <row r="1874" spans="1:9" s="666" customFormat="1" ht="31.5" customHeight="1" thickTop="1" x14ac:dyDescent="0.2">
      <c r="A1874" s="1501" t="s">
        <v>8249</v>
      </c>
      <c r="B1874" s="1571" t="s">
        <v>8250</v>
      </c>
      <c r="C1874" s="1571" t="s">
        <v>2468</v>
      </c>
      <c r="D1874" s="831" t="s">
        <v>56</v>
      </c>
      <c r="E1874" s="1204" t="s">
        <v>10139</v>
      </c>
      <c r="F1874" s="856" t="s">
        <v>9228</v>
      </c>
      <c r="G1874" s="1508" t="s">
        <v>3710</v>
      </c>
      <c r="H1874" s="1509">
        <v>39353</v>
      </c>
      <c r="I1874" s="1953" t="s">
        <v>11296</v>
      </c>
    </row>
    <row r="1875" spans="1:9" s="666" customFormat="1" ht="31.5" customHeight="1" x14ac:dyDescent="0.2">
      <c r="A1875" s="1481" t="s">
        <v>5170</v>
      </c>
      <c r="B1875" s="1138" t="s">
        <v>5171</v>
      </c>
      <c r="C1875" s="1138" t="s">
        <v>9413</v>
      </c>
      <c r="D1875" s="1156" t="s">
        <v>9413</v>
      </c>
      <c r="E1875" s="1191" t="s">
        <v>4134</v>
      </c>
      <c r="F1875" s="857" t="s">
        <v>9228</v>
      </c>
      <c r="G1875" s="950" t="s">
        <v>9469</v>
      </c>
      <c r="H1875" s="1391">
        <v>44659</v>
      </c>
      <c r="I1875" s="951" t="s">
        <v>11296</v>
      </c>
    </row>
    <row r="1876" spans="1:9" s="666" customFormat="1" ht="31.5" customHeight="1" x14ac:dyDescent="0.2">
      <c r="A1876" s="1481" t="s">
        <v>10282</v>
      </c>
      <c r="B1876" s="1482" t="s">
        <v>10283</v>
      </c>
      <c r="C1876" s="1482"/>
      <c r="D1876" s="1484"/>
      <c r="E1876" s="1610" t="s">
        <v>10150</v>
      </c>
      <c r="F1876" s="655" t="s">
        <v>9228</v>
      </c>
      <c r="G1876" s="950" t="s">
        <v>10375</v>
      </c>
      <c r="H1876" s="1021">
        <v>44861</v>
      </c>
      <c r="I1876" s="902" t="s">
        <v>11296</v>
      </c>
    </row>
    <row r="1877" spans="1:9" s="666" customFormat="1" ht="31.5" customHeight="1" x14ac:dyDescent="0.2">
      <c r="A1877" s="1481" t="s">
        <v>5711</v>
      </c>
      <c r="B1877" s="1138" t="s">
        <v>5712</v>
      </c>
      <c r="C1877" s="1138" t="s">
        <v>2468</v>
      </c>
      <c r="D1877" s="838" t="s">
        <v>2203</v>
      </c>
      <c r="E1877" s="1141" t="s">
        <v>10142</v>
      </c>
      <c r="F1877" s="857" t="s">
        <v>9228</v>
      </c>
      <c r="G1877" s="877" t="s">
        <v>3136</v>
      </c>
      <c r="H1877" s="963">
        <v>38814</v>
      </c>
      <c r="I1877" s="878" t="s">
        <v>11296</v>
      </c>
    </row>
    <row r="1878" spans="1:9" s="666" customFormat="1" ht="31.5" customHeight="1" x14ac:dyDescent="0.2">
      <c r="A1878" s="1578" t="s">
        <v>11061</v>
      </c>
      <c r="B1878" s="1579" t="s">
        <v>11062</v>
      </c>
      <c r="C1878" s="1579" t="s">
        <v>44</v>
      </c>
      <c r="D1878" s="1165" t="s">
        <v>2277</v>
      </c>
      <c r="E1878" s="1213"/>
      <c r="F1878" s="857" t="s">
        <v>9228</v>
      </c>
      <c r="G1878" s="884" t="s">
        <v>11063</v>
      </c>
      <c r="H1878" s="1099">
        <v>45001</v>
      </c>
      <c r="I1878" s="885" t="s">
        <v>11296</v>
      </c>
    </row>
    <row r="1879" spans="1:9" s="666" customFormat="1" ht="31.5" customHeight="1" x14ac:dyDescent="0.2">
      <c r="A1879" s="1481" t="s">
        <v>9484</v>
      </c>
      <c r="B1879" s="1497" t="s">
        <v>9485</v>
      </c>
      <c r="C1879" s="1750" t="s">
        <v>44</v>
      </c>
      <c r="D1879" s="1232" t="s">
        <v>2277</v>
      </c>
      <c r="E1879" s="1146"/>
      <c r="F1879" s="857" t="s">
        <v>9228</v>
      </c>
      <c r="G1879" s="877" t="s">
        <v>9604</v>
      </c>
      <c r="H1879" s="963">
        <v>44669</v>
      </c>
      <c r="I1879" s="878" t="s">
        <v>11296</v>
      </c>
    </row>
    <row r="1880" spans="1:9" s="666" customFormat="1" ht="31.5" customHeight="1" x14ac:dyDescent="0.2">
      <c r="A1880" s="1481" t="s">
        <v>5713</v>
      </c>
      <c r="B1880" s="1138" t="s">
        <v>5714</v>
      </c>
      <c r="C1880" s="1138" t="s">
        <v>44</v>
      </c>
      <c r="D1880" s="838" t="s">
        <v>2277</v>
      </c>
      <c r="E1880" s="1191"/>
      <c r="F1880" s="857" t="s">
        <v>9228</v>
      </c>
      <c r="G1880" s="877" t="s">
        <v>2856</v>
      </c>
      <c r="H1880" s="963">
        <v>42073</v>
      </c>
      <c r="I1880" s="878" t="s">
        <v>11296</v>
      </c>
    </row>
    <row r="1881" spans="1:9" s="666" customFormat="1" ht="31.5" customHeight="1" thickBot="1" x14ac:dyDescent="0.25">
      <c r="A1881" s="1513" t="s">
        <v>8060</v>
      </c>
      <c r="B1881" s="1523" t="s">
        <v>8061</v>
      </c>
      <c r="C1881" s="1523" t="s">
        <v>44</v>
      </c>
      <c r="D1881" s="862" t="s">
        <v>2277</v>
      </c>
      <c r="E1881" s="1263"/>
      <c r="F1881" s="900" t="s">
        <v>9228</v>
      </c>
      <c r="G1881" s="1034" t="s">
        <v>2891</v>
      </c>
      <c r="H1881" s="1410">
        <v>39237</v>
      </c>
      <c r="I1881" s="1035" t="s">
        <v>11296</v>
      </c>
    </row>
    <row r="1882" spans="1:9" s="666" customFormat="1" ht="31.5" customHeight="1" thickTop="1" x14ac:dyDescent="0.2">
      <c r="A1882" s="1485" t="s">
        <v>5768</v>
      </c>
      <c r="B1882" s="1486" t="s">
        <v>5769</v>
      </c>
      <c r="C1882" s="1486" t="s">
        <v>44</v>
      </c>
      <c r="D1882" s="930" t="s">
        <v>2277</v>
      </c>
      <c r="E1882" s="1204" t="s">
        <v>10139</v>
      </c>
      <c r="F1882" s="1103" t="s">
        <v>4135</v>
      </c>
      <c r="G1882" s="1065" t="s">
        <v>3146</v>
      </c>
      <c r="H1882" s="1422">
        <v>35353</v>
      </c>
      <c r="I1882" s="1066" t="s">
        <v>11296</v>
      </c>
    </row>
    <row r="1883" spans="1:9" s="666" customFormat="1" ht="31.5" customHeight="1" x14ac:dyDescent="0.2">
      <c r="A1883" s="1481" t="s">
        <v>5770</v>
      </c>
      <c r="B1883" s="1482" t="s">
        <v>5771</v>
      </c>
      <c r="C1883" s="1482" t="s">
        <v>2468</v>
      </c>
      <c r="D1883" s="838" t="s">
        <v>2203</v>
      </c>
      <c r="E1883" s="1191" t="s">
        <v>4134</v>
      </c>
      <c r="F1883" s="1086" t="s">
        <v>4135</v>
      </c>
      <c r="G1883" s="950" t="s">
        <v>3147</v>
      </c>
      <c r="H1883" s="1391">
        <v>39182</v>
      </c>
      <c r="I1883" s="951" t="s">
        <v>11296</v>
      </c>
    </row>
    <row r="1884" spans="1:9" s="666" customFormat="1" ht="31.5" customHeight="1" x14ac:dyDescent="0.2">
      <c r="A1884" s="1485" t="s">
        <v>9343</v>
      </c>
      <c r="B1884" s="1482" t="s">
        <v>9344</v>
      </c>
      <c r="C1884" s="1292"/>
      <c r="D1884" s="833" t="s">
        <v>9413</v>
      </c>
      <c r="E1884" s="1139" t="s">
        <v>10150</v>
      </c>
      <c r="F1884" s="1086" t="s">
        <v>4135</v>
      </c>
      <c r="G1884" s="877" t="s">
        <v>10376</v>
      </c>
      <c r="H1884" s="1491">
        <v>44855</v>
      </c>
      <c r="I1884" s="1950" t="s">
        <v>11296</v>
      </c>
    </row>
    <row r="1885" spans="1:9" s="666" customFormat="1" ht="31.5" customHeight="1" x14ac:dyDescent="0.2">
      <c r="A1885" s="1481" t="s">
        <v>5772</v>
      </c>
      <c r="B1885" s="1482" t="s">
        <v>5773</v>
      </c>
      <c r="C1885" s="1482" t="s">
        <v>2468</v>
      </c>
      <c r="D1885" s="834" t="s">
        <v>56</v>
      </c>
      <c r="E1885" s="1141" t="s">
        <v>10142</v>
      </c>
      <c r="F1885" s="1086" t="s">
        <v>4135</v>
      </c>
      <c r="G1885" s="877" t="s">
        <v>3148</v>
      </c>
      <c r="H1885" s="963">
        <v>39430</v>
      </c>
      <c r="I1885" s="878" t="s">
        <v>11296</v>
      </c>
    </row>
    <row r="1886" spans="1:9" s="666" customFormat="1" ht="31.5" customHeight="1" x14ac:dyDescent="0.2">
      <c r="A1886" s="1481" t="s">
        <v>5774</v>
      </c>
      <c r="B1886" s="1138" t="s">
        <v>5775</v>
      </c>
      <c r="C1886" s="1138" t="s">
        <v>44</v>
      </c>
      <c r="D1886" s="834" t="s">
        <v>2277</v>
      </c>
      <c r="E1886" s="1141"/>
      <c r="F1886" s="1086" t="s">
        <v>4135</v>
      </c>
      <c r="G1886" s="877" t="s">
        <v>9101</v>
      </c>
      <c r="H1886" s="963">
        <v>44411</v>
      </c>
      <c r="I1886" s="878" t="s">
        <v>11296</v>
      </c>
    </row>
    <row r="1887" spans="1:9" s="666" customFormat="1" ht="31.5" customHeight="1" x14ac:dyDescent="0.2">
      <c r="A1887" s="1485" t="s">
        <v>5776</v>
      </c>
      <c r="B1887" s="1486" t="s">
        <v>5777</v>
      </c>
      <c r="C1887" s="1486" t="s">
        <v>44</v>
      </c>
      <c r="D1887" s="965" t="s">
        <v>2277</v>
      </c>
      <c r="E1887" s="1293"/>
      <c r="F1887" s="1103" t="s">
        <v>4135</v>
      </c>
      <c r="G1887" s="906" t="s">
        <v>3141</v>
      </c>
      <c r="H1887" s="1058">
        <v>32895</v>
      </c>
      <c r="I1887" s="907" t="s">
        <v>11296</v>
      </c>
    </row>
    <row r="1888" spans="1:9" s="666" customFormat="1" ht="31.5" customHeight="1" x14ac:dyDescent="0.2">
      <c r="A1888" s="1481" t="s">
        <v>5778</v>
      </c>
      <c r="B1888" s="1482" t="s">
        <v>5779</v>
      </c>
      <c r="C1888" s="1482" t="s">
        <v>2468</v>
      </c>
      <c r="D1888" s="834" t="s">
        <v>2203</v>
      </c>
      <c r="E1888" s="1141"/>
      <c r="F1888" s="1086" t="s">
        <v>4135</v>
      </c>
      <c r="G1888" s="877" t="s">
        <v>3142</v>
      </c>
      <c r="H1888" s="963">
        <v>39283</v>
      </c>
      <c r="I1888" s="878" t="s">
        <v>11296</v>
      </c>
    </row>
    <row r="1889" spans="1:9" s="666" customFormat="1" ht="31.5" customHeight="1" x14ac:dyDescent="0.2">
      <c r="A1889" s="1485" t="s">
        <v>10862</v>
      </c>
      <c r="B1889" s="1486" t="s">
        <v>10863</v>
      </c>
      <c r="C1889" s="1486" t="s">
        <v>10864</v>
      </c>
      <c r="D1889" s="837"/>
      <c r="E1889" s="1158"/>
      <c r="F1889" s="1086" t="s">
        <v>4135</v>
      </c>
      <c r="G1889" s="906" t="s">
        <v>9365</v>
      </c>
      <c r="H1889" s="1058"/>
      <c r="I1889" s="907" t="s">
        <v>11296</v>
      </c>
    </row>
    <row r="1890" spans="1:9" s="666" customFormat="1" ht="31.5" customHeight="1" x14ac:dyDescent="0.2">
      <c r="A1890" s="1485" t="s">
        <v>11127</v>
      </c>
      <c r="B1890" s="1486" t="s">
        <v>11128</v>
      </c>
      <c r="C1890" s="1486" t="s">
        <v>9345</v>
      </c>
      <c r="D1890" s="837"/>
      <c r="E1890" s="1158"/>
      <c r="F1890" s="1086" t="s">
        <v>4135</v>
      </c>
      <c r="G1890" s="906" t="s">
        <v>9365</v>
      </c>
      <c r="H1890" s="1058"/>
      <c r="I1890" s="907" t="s">
        <v>11296</v>
      </c>
    </row>
    <row r="1891" spans="1:9" s="666" customFormat="1" ht="31.5" customHeight="1" x14ac:dyDescent="0.2">
      <c r="A1891" s="1485"/>
      <c r="B1891" s="1486" t="s">
        <v>9800</v>
      </c>
      <c r="C1891" s="1486" t="s">
        <v>9345</v>
      </c>
      <c r="D1891" s="684"/>
      <c r="E1891" s="1607"/>
      <c r="F1891" s="1086" t="s">
        <v>4135</v>
      </c>
      <c r="G1891" s="906" t="s">
        <v>9365</v>
      </c>
      <c r="H1891" s="1491"/>
      <c r="I1891" s="1950" t="s">
        <v>11296</v>
      </c>
    </row>
    <row r="1892" spans="1:9" s="666" customFormat="1" ht="31.5" customHeight="1" thickBot="1" x14ac:dyDescent="0.25">
      <c r="A1892" s="1534" t="s">
        <v>9346</v>
      </c>
      <c r="B1892" s="1693" t="s">
        <v>9347</v>
      </c>
      <c r="C1892" s="1693" t="s">
        <v>9345</v>
      </c>
      <c r="D1892" s="889" t="s">
        <v>9413</v>
      </c>
      <c r="E1892" s="1173"/>
      <c r="F1892" s="1118" t="s">
        <v>4135</v>
      </c>
      <c r="G1892" s="982" t="s">
        <v>9365</v>
      </c>
      <c r="H1892" s="1397"/>
      <c r="I1892" s="983" t="s">
        <v>11296</v>
      </c>
    </row>
    <row r="1893" spans="1:9" s="666" customFormat="1" ht="31.5" customHeight="1" thickTop="1" x14ac:dyDescent="0.2">
      <c r="A1893" s="1485" t="s">
        <v>5782</v>
      </c>
      <c r="B1893" s="1486" t="s">
        <v>5783</v>
      </c>
      <c r="C1893" s="1486" t="s">
        <v>44</v>
      </c>
      <c r="D1893" s="930" t="s">
        <v>2277</v>
      </c>
      <c r="E1893" s="1590" t="s">
        <v>10139</v>
      </c>
      <c r="F1893" s="856" t="s">
        <v>4137</v>
      </c>
      <c r="G1893" s="906" t="s">
        <v>3163</v>
      </c>
      <c r="H1893" s="1058">
        <v>39182</v>
      </c>
      <c r="I1893" s="907" t="s">
        <v>11296</v>
      </c>
    </row>
    <row r="1894" spans="1:9" s="666" customFormat="1" ht="31.5" customHeight="1" x14ac:dyDescent="0.2">
      <c r="A1894" s="1481" t="s">
        <v>9406</v>
      </c>
      <c r="B1894" s="1142" t="s">
        <v>9407</v>
      </c>
      <c r="C1894" s="1142" t="s">
        <v>9413</v>
      </c>
      <c r="D1894" s="930" t="s">
        <v>9413</v>
      </c>
      <c r="E1894" s="1204" t="s">
        <v>4134</v>
      </c>
      <c r="F1894" s="857" t="s">
        <v>4137</v>
      </c>
      <c r="G1894" s="1065" t="s">
        <v>9439</v>
      </c>
      <c r="H1894" s="1422">
        <v>44631</v>
      </c>
      <c r="I1894" s="1066" t="s">
        <v>11296</v>
      </c>
    </row>
    <row r="1895" spans="1:9" s="666" customFormat="1" ht="31.5" customHeight="1" x14ac:dyDescent="0.2">
      <c r="A1895" s="1481" t="s">
        <v>10475</v>
      </c>
      <c r="B1895" s="1142" t="s">
        <v>10284</v>
      </c>
      <c r="C1895" s="1142"/>
      <c r="D1895" s="833"/>
      <c r="E1895" s="1139" t="s">
        <v>10150</v>
      </c>
      <c r="F1895" s="857" t="s">
        <v>4137</v>
      </c>
      <c r="G1895" s="1065" t="s">
        <v>10377</v>
      </c>
      <c r="H1895" s="1422">
        <v>44865</v>
      </c>
      <c r="I1895" s="1066" t="s">
        <v>11296</v>
      </c>
    </row>
    <row r="1896" spans="1:9" s="666" customFormat="1" ht="31.5" customHeight="1" x14ac:dyDescent="0.2">
      <c r="A1896" s="1519" t="s">
        <v>5784</v>
      </c>
      <c r="B1896" s="1520" t="s">
        <v>5785</v>
      </c>
      <c r="C1896" s="1520" t="s">
        <v>44</v>
      </c>
      <c r="D1896" s="944" t="s">
        <v>2277</v>
      </c>
      <c r="E1896" s="1285" t="s">
        <v>10142</v>
      </c>
      <c r="F1896" s="858" t="s">
        <v>4137</v>
      </c>
      <c r="G1896" s="912" t="s">
        <v>3162</v>
      </c>
      <c r="H1896" s="1082">
        <v>41876</v>
      </c>
      <c r="I1896" s="913" t="s">
        <v>11296</v>
      </c>
    </row>
    <row r="1897" spans="1:9" s="666" customFormat="1" ht="31.5" customHeight="1" x14ac:dyDescent="0.2">
      <c r="A1897" s="1578" t="s">
        <v>11064</v>
      </c>
      <c r="B1897" s="1579" t="s">
        <v>11065</v>
      </c>
      <c r="C1897" s="1579" t="s">
        <v>44</v>
      </c>
      <c r="D1897" s="1165" t="s">
        <v>2277</v>
      </c>
      <c r="E1897" s="1213"/>
      <c r="F1897" s="858" t="s">
        <v>4137</v>
      </c>
      <c r="G1897" s="884" t="s">
        <v>11066</v>
      </c>
      <c r="H1897" s="1099">
        <v>45001</v>
      </c>
      <c r="I1897" s="885" t="s">
        <v>11297</v>
      </c>
    </row>
    <row r="1898" spans="1:9" s="666" customFormat="1" ht="31.5" customHeight="1" thickBot="1" x14ac:dyDescent="0.25">
      <c r="A1898" s="1496" t="s">
        <v>5786</v>
      </c>
      <c r="B1898" s="1497" t="s">
        <v>5787</v>
      </c>
      <c r="C1898" s="1497" t="s">
        <v>44</v>
      </c>
      <c r="D1898" s="863" t="s">
        <v>2277</v>
      </c>
      <c r="E1898" s="1279"/>
      <c r="F1898" s="1450" t="s">
        <v>4137</v>
      </c>
      <c r="G1898" s="974" t="s">
        <v>4181</v>
      </c>
      <c r="H1898" s="1081">
        <v>43039</v>
      </c>
      <c r="I1898" s="962" t="s">
        <v>11296</v>
      </c>
    </row>
    <row r="1899" spans="1:9" s="666" customFormat="1" ht="31.5" customHeight="1" thickTop="1" x14ac:dyDescent="0.2">
      <c r="A1899" s="1501" t="s">
        <v>5882</v>
      </c>
      <c r="B1899" s="1571" t="s">
        <v>5883</v>
      </c>
      <c r="C1899" s="1571" t="s">
        <v>2468</v>
      </c>
      <c r="D1899" s="1160" t="s">
        <v>56</v>
      </c>
      <c r="E1899" s="703" t="s">
        <v>10139</v>
      </c>
      <c r="F1899" s="942" t="s">
        <v>270</v>
      </c>
      <c r="G1899" s="844" t="s">
        <v>3189</v>
      </c>
      <c r="H1899" s="1384">
        <v>41612</v>
      </c>
      <c r="I1899" s="845" t="s">
        <v>11296</v>
      </c>
    </row>
    <row r="1900" spans="1:9" s="666" customFormat="1" ht="31.5" customHeight="1" x14ac:dyDescent="0.2">
      <c r="A1900" s="1481" t="s">
        <v>10779</v>
      </c>
      <c r="B1900" s="1138" t="s">
        <v>10780</v>
      </c>
      <c r="C1900" s="1138"/>
      <c r="D1900" s="832"/>
      <c r="E1900" s="1484" t="s">
        <v>5792</v>
      </c>
      <c r="F1900" s="857" t="s">
        <v>270</v>
      </c>
      <c r="G1900" s="877" t="s">
        <v>11160</v>
      </c>
      <c r="H1900" s="963">
        <v>45083</v>
      </c>
      <c r="I1900" s="878" t="s">
        <v>11296</v>
      </c>
    </row>
    <row r="1901" spans="1:9" s="666" customFormat="1" ht="31.5" customHeight="1" x14ac:dyDescent="0.2">
      <c r="A1901" s="1481" t="s">
        <v>11270</v>
      </c>
      <c r="B1901" s="1138" t="s">
        <v>11129</v>
      </c>
      <c r="C1901" s="1138"/>
      <c r="D1901" s="832"/>
      <c r="E1901" s="861" t="s">
        <v>10476</v>
      </c>
      <c r="F1901" s="857" t="s">
        <v>270</v>
      </c>
      <c r="G1901" s="877" t="s">
        <v>11160</v>
      </c>
      <c r="H1901" s="963">
        <v>45083</v>
      </c>
      <c r="I1901" s="878" t="s">
        <v>11296</v>
      </c>
    </row>
    <row r="1902" spans="1:9" s="666" customFormat="1" ht="31.5" customHeight="1" x14ac:dyDescent="0.2">
      <c r="A1902" s="1481" t="s">
        <v>10781</v>
      </c>
      <c r="B1902" s="1482" t="s">
        <v>10782</v>
      </c>
      <c r="C1902" s="1482"/>
      <c r="D1902" s="661"/>
      <c r="E1902" s="861" t="s">
        <v>4483</v>
      </c>
      <c r="F1902" s="655" t="s">
        <v>270</v>
      </c>
      <c r="G1902" s="877" t="s">
        <v>11445</v>
      </c>
      <c r="H1902" s="663">
        <v>45166</v>
      </c>
      <c r="I1902" s="902" t="s">
        <v>11296</v>
      </c>
    </row>
    <row r="1903" spans="1:9" s="666" customFormat="1" ht="31.5" customHeight="1" x14ac:dyDescent="0.2">
      <c r="A1903" s="1533" t="s">
        <v>6584</v>
      </c>
      <c r="B1903" s="1169" t="s">
        <v>6585</v>
      </c>
      <c r="C1903" s="1169" t="s">
        <v>9413</v>
      </c>
      <c r="D1903" s="832" t="s">
        <v>9413</v>
      </c>
      <c r="E1903" s="659" t="s">
        <v>10287</v>
      </c>
      <c r="F1903" s="846" t="s">
        <v>270</v>
      </c>
      <c r="G1903" s="877" t="s">
        <v>11446</v>
      </c>
      <c r="H1903" s="663">
        <v>45166</v>
      </c>
      <c r="I1903" s="902" t="s">
        <v>11296</v>
      </c>
    </row>
    <row r="1904" spans="1:9" s="666" customFormat="1" ht="31.5" customHeight="1" x14ac:dyDescent="0.2">
      <c r="A1904" s="688" t="s">
        <v>6588</v>
      </c>
      <c r="B1904" s="657" t="s">
        <v>6589</v>
      </c>
      <c r="C1904" s="657" t="s">
        <v>2490</v>
      </c>
      <c r="D1904" s="661" t="s">
        <v>2356</v>
      </c>
      <c r="E1904" s="656" t="s">
        <v>10783</v>
      </c>
      <c r="F1904" s="857" t="s">
        <v>270</v>
      </c>
      <c r="G1904" s="922" t="s">
        <v>3905</v>
      </c>
      <c r="H1904" s="1021">
        <v>42188</v>
      </c>
      <c r="I1904" s="902" t="s">
        <v>11296</v>
      </c>
    </row>
    <row r="1905" spans="1:9" s="666" customFormat="1" ht="31.5" customHeight="1" x14ac:dyDescent="0.2">
      <c r="A1905" s="1481" t="s">
        <v>5799</v>
      </c>
      <c r="B1905" s="1482" t="s">
        <v>5800</v>
      </c>
      <c r="C1905" s="1482" t="s">
        <v>2490</v>
      </c>
      <c r="D1905" s="835" t="s">
        <v>11386</v>
      </c>
      <c r="E1905" s="1141"/>
      <c r="F1905" s="857" t="s">
        <v>270</v>
      </c>
      <c r="G1905" s="877" t="s">
        <v>3168</v>
      </c>
      <c r="H1905" s="963">
        <v>32898</v>
      </c>
      <c r="I1905" s="878" t="s">
        <v>11296</v>
      </c>
    </row>
    <row r="1906" spans="1:9" s="666" customFormat="1" ht="31.5" customHeight="1" x14ac:dyDescent="0.2">
      <c r="A1906" s="1481" t="s">
        <v>5797</v>
      </c>
      <c r="B1906" s="1482" t="s">
        <v>5798</v>
      </c>
      <c r="C1906" s="1482" t="s">
        <v>44</v>
      </c>
      <c r="D1906" s="834" t="s">
        <v>2277</v>
      </c>
      <c r="E1906" s="1709"/>
      <c r="F1906" s="857" t="s">
        <v>270</v>
      </c>
      <c r="G1906" s="877" t="s">
        <v>2959</v>
      </c>
      <c r="H1906" s="963">
        <v>35860</v>
      </c>
      <c r="I1906" s="878" t="s">
        <v>11296</v>
      </c>
    </row>
    <row r="1907" spans="1:9" s="666" customFormat="1" ht="31.5" customHeight="1" x14ac:dyDescent="0.2">
      <c r="A1907" s="1481" t="s">
        <v>5801</v>
      </c>
      <c r="B1907" s="1482" t="s">
        <v>5802</v>
      </c>
      <c r="C1907" s="1482" t="s">
        <v>44</v>
      </c>
      <c r="D1907" s="834" t="s">
        <v>2277</v>
      </c>
      <c r="E1907" s="1487"/>
      <c r="F1907" s="857" t="s">
        <v>270</v>
      </c>
      <c r="G1907" s="877" t="s">
        <v>4529</v>
      </c>
      <c r="H1907" s="963">
        <v>44046</v>
      </c>
      <c r="I1907" s="878" t="s">
        <v>11297</v>
      </c>
    </row>
    <row r="1908" spans="1:9" s="666" customFormat="1" ht="31.5" customHeight="1" x14ac:dyDescent="0.2">
      <c r="A1908" s="688" t="s">
        <v>10979</v>
      </c>
      <c r="B1908" s="846" t="s">
        <v>10980</v>
      </c>
      <c r="C1908" s="1482" t="s">
        <v>44</v>
      </c>
      <c r="D1908" s="1156" t="s">
        <v>2277</v>
      </c>
      <c r="E1908" s="881"/>
      <c r="F1908" s="857" t="s">
        <v>270</v>
      </c>
      <c r="G1908" s="877" t="s">
        <v>10981</v>
      </c>
      <c r="H1908" s="963">
        <v>44970</v>
      </c>
      <c r="I1908" s="878" t="s">
        <v>11296</v>
      </c>
    </row>
    <row r="1909" spans="1:9" s="666" customFormat="1" ht="31.5" customHeight="1" thickBot="1" x14ac:dyDescent="0.25">
      <c r="A1909" s="1513" t="s">
        <v>5803</v>
      </c>
      <c r="B1909" s="1523" t="s">
        <v>5804</v>
      </c>
      <c r="C1909" s="1523" t="s">
        <v>47</v>
      </c>
      <c r="D1909" s="862" t="s">
        <v>9413</v>
      </c>
      <c r="E1909" s="1178"/>
      <c r="F1909" s="900" t="s">
        <v>270</v>
      </c>
      <c r="G1909" s="869" t="s">
        <v>2825</v>
      </c>
      <c r="H1909" s="1109">
        <v>30774</v>
      </c>
      <c r="I1909" s="870" t="s">
        <v>11296</v>
      </c>
    </row>
    <row r="1910" spans="1:9" s="666" customFormat="1" ht="31.5" customHeight="1" thickTop="1" x14ac:dyDescent="0.2">
      <c r="A1910" s="1485" t="s">
        <v>6475</v>
      </c>
      <c r="B1910" s="1486" t="s">
        <v>6476</v>
      </c>
      <c r="C1910" s="1486" t="s">
        <v>44</v>
      </c>
      <c r="D1910" s="1684" t="s">
        <v>2277</v>
      </c>
      <c r="E1910" s="685" t="s">
        <v>10139</v>
      </c>
      <c r="F1910" s="1103" t="s">
        <v>276</v>
      </c>
      <c r="G1910" s="906" t="s">
        <v>2910</v>
      </c>
      <c r="H1910" s="1058">
        <v>42073</v>
      </c>
      <c r="I1910" s="907" t="s">
        <v>11296</v>
      </c>
    </row>
    <row r="1911" spans="1:9" s="666" customFormat="1" ht="31.5" customHeight="1" x14ac:dyDescent="0.2">
      <c r="A1911" s="1481" t="s">
        <v>8615</v>
      </c>
      <c r="B1911" s="1138" t="s">
        <v>8616</v>
      </c>
      <c r="C1911" s="1138" t="s">
        <v>9413</v>
      </c>
      <c r="D1911" s="834" t="s">
        <v>9413</v>
      </c>
      <c r="E1911" s="1484" t="s">
        <v>5792</v>
      </c>
      <c r="F1911" s="1086" t="s">
        <v>276</v>
      </c>
      <c r="G1911" s="690" t="s">
        <v>10784</v>
      </c>
      <c r="H1911" s="663">
        <v>44950</v>
      </c>
      <c r="I1911" s="687" t="s">
        <v>11296</v>
      </c>
    </row>
    <row r="1912" spans="1:9" s="666" customFormat="1" ht="31.5" customHeight="1" x14ac:dyDescent="0.2">
      <c r="A1912" s="682" t="s">
        <v>10865</v>
      </c>
      <c r="B1912" s="865" t="s">
        <v>10866</v>
      </c>
      <c r="C1912" s="865"/>
      <c r="D1912" s="833"/>
      <c r="E1912" s="861" t="s">
        <v>10476</v>
      </c>
      <c r="F1912" s="1086" t="s">
        <v>276</v>
      </c>
      <c r="G1912" s="1490" t="s">
        <v>10867</v>
      </c>
      <c r="H1912" s="692">
        <v>44967</v>
      </c>
      <c r="I1912" s="687" t="s">
        <v>11296</v>
      </c>
    </row>
    <row r="1913" spans="1:9" s="666" customFormat="1" ht="31.5" customHeight="1" x14ac:dyDescent="0.2">
      <c r="A1913" s="682" t="s">
        <v>11321</v>
      </c>
      <c r="B1913" s="865" t="s">
        <v>6477</v>
      </c>
      <c r="C1913" s="865" t="s">
        <v>9413</v>
      </c>
      <c r="D1913" s="837" t="s">
        <v>9413</v>
      </c>
      <c r="E1913" s="861" t="s">
        <v>4483</v>
      </c>
      <c r="F1913" s="1086" t="s">
        <v>276</v>
      </c>
      <c r="G1913" s="1490" t="s">
        <v>4735</v>
      </c>
      <c r="H1913" s="1491">
        <v>44330</v>
      </c>
      <c r="I1913" s="1950" t="s">
        <v>11296</v>
      </c>
    </row>
    <row r="1914" spans="1:9" s="666" customFormat="1" ht="31.5" customHeight="1" x14ac:dyDescent="0.2">
      <c r="A1914" s="682" t="s">
        <v>11130</v>
      </c>
      <c r="B1914" s="683" t="s">
        <v>11131</v>
      </c>
      <c r="C1914" s="683"/>
      <c r="D1914" s="684"/>
      <c r="E1914" s="659" t="s">
        <v>10287</v>
      </c>
      <c r="F1914" s="1086" t="s">
        <v>276</v>
      </c>
      <c r="G1914" s="1490" t="s">
        <v>11161</v>
      </c>
      <c r="H1914" s="692">
        <v>45063</v>
      </c>
      <c r="I1914" s="687" t="s">
        <v>11296</v>
      </c>
    </row>
    <row r="1915" spans="1:9" s="666" customFormat="1" ht="31.5" customHeight="1" x14ac:dyDescent="0.2">
      <c r="A1915" s="1481" t="s">
        <v>8981</v>
      </c>
      <c r="B1915" s="1482" t="s">
        <v>8982</v>
      </c>
      <c r="C1915" s="1482" t="s">
        <v>44</v>
      </c>
      <c r="D1915" s="1147" t="s">
        <v>2277</v>
      </c>
      <c r="E1915" s="1167" t="s">
        <v>10142</v>
      </c>
      <c r="F1915" s="1086" t="s">
        <v>276</v>
      </c>
      <c r="G1915" s="877" t="s">
        <v>3105</v>
      </c>
      <c r="H1915" s="963">
        <v>42118</v>
      </c>
      <c r="I1915" s="907" t="s">
        <v>11296</v>
      </c>
    </row>
    <row r="1916" spans="1:9" s="666" customFormat="1" ht="31.5" customHeight="1" x14ac:dyDescent="0.2">
      <c r="A1916" s="1481" t="s">
        <v>8969</v>
      </c>
      <c r="B1916" s="1202" t="s">
        <v>8970</v>
      </c>
      <c r="C1916" s="1202" t="s">
        <v>44</v>
      </c>
      <c r="D1916" s="1147" t="s">
        <v>2277</v>
      </c>
      <c r="E1916" s="1143"/>
      <c r="F1916" s="1086" t="s">
        <v>276</v>
      </c>
      <c r="G1916" s="877" t="s">
        <v>4599</v>
      </c>
      <c r="H1916" s="963">
        <v>44075</v>
      </c>
      <c r="I1916" s="878" t="s">
        <v>11296</v>
      </c>
    </row>
    <row r="1917" spans="1:9" s="666" customFormat="1" ht="31.5" customHeight="1" x14ac:dyDescent="0.2">
      <c r="A1917" s="1481" t="s">
        <v>5813</v>
      </c>
      <c r="B1917" s="1138" t="s">
        <v>5814</v>
      </c>
      <c r="C1917" s="1138" t="s">
        <v>44</v>
      </c>
      <c r="D1917" s="1157" t="s">
        <v>2277</v>
      </c>
      <c r="E1917" s="1161"/>
      <c r="F1917" s="857" t="s">
        <v>276</v>
      </c>
      <c r="G1917" s="877" t="s">
        <v>4644</v>
      </c>
      <c r="H1917" s="963">
        <v>44092</v>
      </c>
      <c r="I1917" s="878" t="s">
        <v>11296</v>
      </c>
    </row>
    <row r="1918" spans="1:9" s="666" customFormat="1" ht="31.5" customHeight="1" x14ac:dyDescent="0.2">
      <c r="A1918" s="682" t="s">
        <v>9801</v>
      </c>
      <c r="B1918" s="1138" t="s">
        <v>9802</v>
      </c>
      <c r="C1918" s="1482" t="s">
        <v>44</v>
      </c>
      <c r="D1918" s="834" t="s">
        <v>2277</v>
      </c>
      <c r="E1918" s="1204"/>
      <c r="F1918" s="857" t="s">
        <v>276</v>
      </c>
      <c r="G1918" s="906" t="s">
        <v>9995</v>
      </c>
      <c r="H1918" s="1058">
        <v>44697</v>
      </c>
      <c r="I1918" s="907" t="s">
        <v>11296</v>
      </c>
    </row>
    <row r="1919" spans="1:9" s="666" customFormat="1" ht="31.5" customHeight="1" x14ac:dyDescent="0.2">
      <c r="A1919" s="720" t="s">
        <v>10982</v>
      </c>
      <c r="B1919" s="882" t="s">
        <v>10983</v>
      </c>
      <c r="C1919" s="1486" t="s">
        <v>44</v>
      </c>
      <c r="D1919" s="1165" t="s">
        <v>2277</v>
      </c>
      <c r="E1919" s="883"/>
      <c r="F1919" s="857" t="s">
        <v>276</v>
      </c>
      <c r="G1919" s="884" t="s">
        <v>10984</v>
      </c>
      <c r="H1919" s="1099">
        <v>44970</v>
      </c>
      <c r="I1919" s="885" t="s">
        <v>11296</v>
      </c>
    </row>
    <row r="1920" spans="1:9" s="666" customFormat="1" ht="31.5" customHeight="1" x14ac:dyDescent="0.2">
      <c r="A1920" s="1485" t="s">
        <v>5460</v>
      </c>
      <c r="B1920" s="1486" t="s">
        <v>5461</v>
      </c>
      <c r="C1920" s="1486" t="s">
        <v>2490</v>
      </c>
      <c r="D1920" s="852" t="s">
        <v>11386</v>
      </c>
      <c r="E1920" s="1590"/>
      <c r="F1920" s="857" t="s">
        <v>276</v>
      </c>
      <c r="G1920" s="906" t="s">
        <v>3045</v>
      </c>
      <c r="H1920" s="1058">
        <v>35856</v>
      </c>
      <c r="I1920" s="907" t="s">
        <v>11296</v>
      </c>
    </row>
    <row r="1921" spans="1:9" s="666" customFormat="1" ht="31.5" customHeight="1" x14ac:dyDescent="0.2">
      <c r="A1921" s="1481" t="s">
        <v>8936</v>
      </c>
      <c r="B1921" s="1482" t="s">
        <v>8937</v>
      </c>
      <c r="C1921" s="1482" t="s">
        <v>2490</v>
      </c>
      <c r="D1921" s="835" t="s">
        <v>11386</v>
      </c>
      <c r="E1921" s="1156"/>
      <c r="F1921" s="857" t="s">
        <v>276</v>
      </c>
      <c r="G1921" s="877" t="s">
        <v>9953</v>
      </c>
      <c r="H1921" s="963">
        <v>35508</v>
      </c>
      <c r="I1921" s="878" t="s">
        <v>11296</v>
      </c>
    </row>
    <row r="1922" spans="1:9" s="666" customFormat="1" ht="31.5" customHeight="1" thickBot="1" x14ac:dyDescent="0.25">
      <c r="A1922" s="1496" t="s">
        <v>5816</v>
      </c>
      <c r="B1922" s="1497" t="s">
        <v>5817</v>
      </c>
      <c r="C1922" s="1497" t="s">
        <v>47</v>
      </c>
      <c r="D1922" s="1554" t="s">
        <v>9413</v>
      </c>
      <c r="E1922" s="1554"/>
      <c r="F1922" s="1009" t="s">
        <v>276</v>
      </c>
      <c r="G1922" s="1499" t="s">
        <v>3395</v>
      </c>
      <c r="H1922" s="1500">
        <v>35409</v>
      </c>
      <c r="I1922" s="1951" t="s">
        <v>11296</v>
      </c>
    </row>
    <row r="1923" spans="1:9" s="666" customFormat="1" ht="31.5" customHeight="1" thickTop="1" x14ac:dyDescent="0.2">
      <c r="A1923" s="1501" t="s">
        <v>7273</v>
      </c>
      <c r="B1923" s="1148" t="s">
        <v>7274</v>
      </c>
      <c r="C1923" s="1148" t="s">
        <v>44</v>
      </c>
      <c r="D1923" s="831" t="s">
        <v>2277</v>
      </c>
      <c r="E1923" s="1786" t="s">
        <v>10139</v>
      </c>
      <c r="F1923" s="842" t="s">
        <v>281</v>
      </c>
      <c r="G1923" s="844" t="s">
        <v>3180</v>
      </c>
      <c r="H1923" s="1384">
        <v>39146</v>
      </c>
      <c r="I1923" s="845" t="s">
        <v>11296</v>
      </c>
    </row>
    <row r="1924" spans="1:9" s="666" customFormat="1" ht="31.5" customHeight="1" x14ac:dyDescent="0.2">
      <c r="A1924" s="688" t="s">
        <v>9243</v>
      </c>
      <c r="B1924" s="846" t="s">
        <v>9244</v>
      </c>
      <c r="C1924" s="846" t="s">
        <v>9413</v>
      </c>
      <c r="D1924" s="834" t="s">
        <v>9413</v>
      </c>
      <c r="E1924" s="1141" t="s">
        <v>5792</v>
      </c>
      <c r="F1924" s="846" t="s">
        <v>281</v>
      </c>
      <c r="G1924" s="877" t="s">
        <v>10868</v>
      </c>
      <c r="H1924" s="663">
        <v>44966</v>
      </c>
      <c r="I1924" s="691" t="s">
        <v>11296</v>
      </c>
    </row>
    <row r="1925" spans="1:9" s="666" customFormat="1" ht="31.5" customHeight="1" x14ac:dyDescent="0.2">
      <c r="A1925" s="688" t="s">
        <v>5824</v>
      </c>
      <c r="B1925" s="848" t="s">
        <v>5825</v>
      </c>
      <c r="C1925" s="848" t="s">
        <v>9413</v>
      </c>
      <c r="D1925" s="1156" t="s">
        <v>9413</v>
      </c>
      <c r="E1925" s="1141" t="s">
        <v>4483</v>
      </c>
      <c r="F1925" s="846" t="s">
        <v>281</v>
      </c>
      <c r="G1925" s="877" t="s">
        <v>4491</v>
      </c>
      <c r="H1925" s="663">
        <v>44020</v>
      </c>
      <c r="I1925" s="691" t="s">
        <v>11296</v>
      </c>
    </row>
    <row r="1926" spans="1:9" s="666" customFormat="1" ht="31.5" customHeight="1" x14ac:dyDescent="0.2">
      <c r="A1926" s="688" t="s">
        <v>10869</v>
      </c>
      <c r="B1926" s="846" t="s">
        <v>10870</v>
      </c>
      <c r="C1926" s="1141"/>
      <c r="D1926" s="857"/>
      <c r="E1926" s="1143" t="s">
        <v>10476</v>
      </c>
      <c r="F1926" s="846" t="s">
        <v>281</v>
      </c>
      <c r="G1926" s="877" t="s">
        <v>10868</v>
      </c>
      <c r="H1926" s="663">
        <v>44966</v>
      </c>
      <c r="I1926" s="691" t="s">
        <v>11296</v>
      </c>
    </row>
    <row r="1927" spans="1:9" s="666" customFormat="1" ht="31.5" customHeight="1" x14ac:dyDescent="0.2">
      <c r="A1927" s="688" t="s">
        <v>10478</v>
      </c>
      <c r="B1927" s="848" t="s">
        <v>10286</v>
      </c>
      <c r="C1927" s="848"/>
      <c r="D1927" s="1147"/>
      <c r="E1927" s="1143" t="s">
        <v>10287</v>
      </c>
      <c r="F1927" s="846" t="s">
        <v>281</v>
      </c>
      <c r="G1927" s="877" t="s">
        <v>10378</v>
      </c>
      <c r="H1927" s="963">
        <v>44861</v>
      </c>
      <c r="I1927" s="878" t="s">
        <v>11296</v>
      </c>
    </row>
    <row r="1928" spans="1:9" s="666" customFormat="1" ht="31.5" customHeight="1" x14ac:dyDescent="0.2">
      <c r="A1928" s="1481" t="s">
        <v>5826</v>
      </c>
      <c r="B1928" s="1482" t="s">
        <v>5827</v>
      </c>
      <c r="C1928" s="1482" t="s">
        <v>44</v>
      </c>
      <c r="D1928" s="1156" t="s">
        <v>2277</v>
      </c>
      <c r="E1928" s="1141" t="s">
        <v>10142</v>
      </c>
      <c r="F1928" s="846" t="s">
        <v>281</v>
      </c>
      <c r="G1928" s="922" t="s">
        <v>3183</v>
      </c>
      <c r="H1928" s="1021">
        <v>42118</v>
      </c>
      <c r="I1928" s="902" t="s">
        <v>11296</v>
      </c>
    </row>
    <row r="1929" spans="1:9" s="666" customFormat="1" ht="31.5" customHeight="1" x14ac:dyDescent="0.2">
      <c r="A1929" s="1481" t="s">
        <v>5832</v>
      </c>
      <c r="B1929" s="1482" t="s">
        <v>5833</v>
      </c>
      <c r="C1929" s="1482" t="s">
        <v>2490</v>
      </c>
      <c r="D1929" s="835" t="s">
        <v>11386</v>
      </c>
      <c r="E1929" s="1483"/>
      <c r="F1929" s="846" t="s">
        <v>281</v>
      </c>
      <c r="G1929" s="877" t="s">
        <v>3271</v>
      </c>
      <c r="H1929" s="963">
        <v>39237</v>
      </c>
      <c r="I1929" s="878" t="s">
        <v>11296</v>
      </c>
    </row>
    <row r="1930" spans="1:9" s="666" customFormat="1" ht="31.5" customHeight="1" x14ac:dyDescent="0.2">
      <c r="A1930" s="1481" t="s">
        <v>5840</v>
      </c>
      <c r="B1930" s="1482" t="s">
        <v>5841</v>
      </c>
      <c r="C1930" s="1482" t="s">
        <v>47</v>
      </c>
      <c r="D1930" s="1147" t="s">
        <v>9413</v>
      </c>
      <c r="E1930" s="1143"/>
      <c r="F1930" s="846" t="s">
        <v>281</v>
      </c>
      <c r="G1930" s="922" t="s">
        <v>3182</v>
      </c>
      <c r="H1930" s="1021">
        <v>35353</v>
      </c>
      <c r="I1930" s="902" t="s">
        <v>11296</v>
      </c>
    </row>
    <row r="1931" spans="1:9" s="666" customFormat="1" ht="31.5" customHeight="1" x14ac:dyDescent="0.2">
      <c r="A1931" s="1481" t="s">
        <v>5809</v>
      </c>
      <c r="B1931" s="1482" t="s">
        <v>5810</v>
      </c>
      <c r="C1931" s="1482" t="s">
        <v>47</v>
      </c>
      <c r="D1931" s="1157" t="s">
        <v>9413</v>
      </c>
      <c r="E1931" s="1161"/>
      <c r="F1931" s="857" t="s">
        <v>281</v>
      </c>
      <c r="G1931" s="877" t="s">
        <v>2825</v>
      </c>
      <c r="H1931" s="963">
        <v>32071</v>
      </c>
      <c r="I1931" s="878" t="s">
        <v>11296</v>
      </c>
    </row>
    <row r="1932" spans="1:9" s="666" customFormat="1" ht="31.5" customHeight="1" x14ac:dyDescent="0.2">
      <c r="A1932" s="1481" t="s">
        <v>5830</v>
      </c>
      <c r="B1932" s="1482" t="s">
        <v>5831</v>
      </c>
      <c r="C1932" s="1482" t="s">
        <v>44</v>
      </c>
      <c r="D1932" s="1530" t="s">
        <v>2277</v>
      </c>
      <c r="E1932" s="1530"/>
      <c r="F1932" s="857" t="s">
        <v>281</v>
      </c>
      <c r="G1932" s="1488" t="s">
        <v>3139</v>
      </c>
      <c r="H1932" s="1489">
        <v>35389</v>
      </c>
      <c r="I1932" s="1949" t="s">
        <v>11296</v>
      </c>
    </row>
    <row r="1933" spans="1:9" s="666" customFormat="1" ht="31.5" customHeight="1" x14ac:dyDescent="0.2">
      <c r="A1933" s="1481" t="s">
        <v>5834</v>
      </c>
      <c r="B1933" s="1138" t="s">
        <v>5835</v>
      </c>
      <c r="C1933" s="1138" t="s">
        <v>44</v>
      </c>
      <c r="D1933" s="1156" t="s">
        <v>2277</v>
      </c>
      <c r="E1933" s="1156"/>
      <c r="F1933" s="857" t="s">
        <v>281</v>
      </c>
      <c r="G1933" s="877" t="s">
        <v>4646</v>
      </c>
      <c r="H1933" s="963">
        <v>44075</v>
      </c>
      <c r="I1933" s="878" t="s">
        <v>11296</v>
      </c>
    </row>
    <row r="1934" spans="1:9" s="666" customFormat="1" ht="31.5" customHeight="1" x14ac:dyDescent="0.2">
      <c r="A1934" s="688" t="s">
        <v>6532</v>
      </c>
      <c r="B1934" s="655" t="s">
        <v>6533</v>
      </c>
      <c r="C1934" s="655" t="s">
        <v>44</v>
      </c>
      <c r="D1934" s="658" t="s">
        <v>2278</v>
      </c>
      <c r="E1934" s="967"/>
      <c r="F1934" s="857" t="s">
        <v>281</v>
      </c>
      <c r="G1934" s="968" t="s">
        <v>3489</v>
      </c>
      <c r="H1934" s="1395">
        <v>41190</v>
      </c>
      <c r="I1934" s="969" t="s">
        <v>11296</v>
      </c>
    </row>
    <row r="1935" spans="1:9" s="666" customFormat="1" ht="31.5" customHeight="1" x14ac:dyDescent="0.2">
      <c r="A1935" s="1481" t="s">
        <v>5828</v>
      </c>
      <c r="B1935" s="1482" t="s">
        <v>5829</v>
      </c>
      <c r="C1935" s="1482" t="s">
        <v>2490</v>
      </c>
      <c r="D1935" s="835" t="s">
        <v>11386</v>
      </c>
      <c r="E1935" s="1530"/>
      <c r="F1935" s="846" t="s">
        <v>281</v>
      </c>
      <c r="G1935" s="1488" t="s">
        <v>3981</v>
      </c>
      <c r="H1935" s="1489">
        <v>39205</v>
      </c>
      <c r="I1935" s="1949" t="s">
        <v>11296</v>
      </c>
    </row>
    <row r="1936" spans="1:9" s="666" customFormat="1" ht="31.5" customHeight="1" thickBot="1" x14ac:dyDescent="0.25">
      <c r="A1936" s="1513" t="s">
        <v>5844</v>
      </c>
      <c r="B1936" s="1523" t="s">
        <v>5845</v>
      </c>
      <c r="C1936" s="1523" t="s">
        <v>44</v>
      </c>
      <c r="D1936" s="1177" t="s">
        <v>2277</v>
      </c>
      <c r="E1936" s="1178"/>
      <c r="F1936" s="900" t="s">
        <v>281</v>
      </c>
      <c r="G1936" s="869" t="s">
        <v>3181</v>
      </c>
      <c r="H1936" s="1109">
        <v>38814</v>
      </c>
      <c r="I1936" s="870" t="s">
        <v>11296</v>
      </c>
    </row>
    <row r="1937" spans="1:9" s="666" customFormat="1" ht="31.5" customHeight="1" thickTop="1" x14ac:dyDescent="0.2">
      <c r="A1937" s="682" t="s">
        <v>6931</v>
      </c>
      <c r="B1937" s="683" t="s">
        <v>6932</v>
      </c>
      <c r="C1937" s="683" t="s">
        <v>2490</v>
      </c>
      <c r="D1937" s="887" t="s">
        <v>11386</v>
      </c>
      <c r="E1937" s="866" t="s">
        <v>10147</v>
      </c>
      <c r="F1937" s="856" t="s">
        <v>287</v>
      </c>
      <c r="G1937" s="971" t="s">
        <v>3297</v>
      </c>
      <c r="H1937" s="1396">
        <v>35337</v>
      </c>
      <c r="I1937" s="972" t="s">
        <v>11296</v>
      </c>
    </row>
    <row r="1938" spans="1:9" s="666" customFormat="1" ht="31.5" customHeight="1" x14ac:dyDescent="0.2">
      <c r="A1938" s="688" t="s">
        <v>5848</v>
      </c>
      <c r="B1938" s="655" t="s">
        <v>5849</v>
      </c>
      <c r="C1938" s="655" t="s">
        <v>9413</v>
      </c>
      <c r="D1938" s="834" t="s">
        <v>9413</v>
      </c>
      <c r="E1938" s="881" t="s">
        <v>4134</v>
      </c>
      <c r="F1938" s="1086" t="s">
        <v>287</v>
      </c>
      <c r="G1938" s="1488" t="s">
        <v>9102</v>
      </c>
      <c r="H1938" s="1489">
        <v>43280</v>
      </c>
      <c r="I1938" s="1949" t="s">
        <v>11296</v>
      </c>
    </row>
    <row r="1939" spans="1:9" s="666" customFormat="1" ht="31.5" customHeight="1" x14ac:dyDescent="0.2">
      <c r="A1939" s="682" t="s">
        <v>11322</v>
      </c>
      <c r="B1939" s="683" t="s">
        <v>11323</v>
      </c>
      <c r="C1939" s="683"/>
      <c r="D1939" s="661"/>
      <c r="E1939" s="1487" t="s">
        <v>10150</v>
      </c>
      <c r="F1939" s="1086" t="s">
        <v>287</v>
      </c>
      <c r="G1939" s="1490" t="s">
        <v>11357</v>
      </c>
      <c r="H1939" s="1491">
        <v>45132</v>
      </c>
      <c r="I1939" s="1949" t="s">
        <v>11296</v>
      </c>
    </row>
    <row r="1940" spans="1:9" s="666" customFormat="1" ht="31.5" customHeight="1" x14ac:dyDescent="0.2">
      <c r="A1940" s="1485" t="s">
        <v>5856</v>
      </c>
      <c r="B1940" s="1486" t="s">
        <v>5857</v>
      </c>
      <c r="C1940" s="1486" t="s">
        <v>44</v>
      </c>
      <c r="D1940" s="1165" t="s">
        <v>2277</v>
      </c>
      <c r="E1940" s="1787" t="s">
        <v>10142</v>
      </c>
      <c r="F1940" s="856" t="s">
        <v>287</v>
      </c>
      <c r="G1940" s="906" t="s">
        <v>3194</v>
      </c>
      <c r="H1940" s="1058">
        <v>41649</v>
      </c>
      <c r="I1940" s="907" t="s">
        <v>11296</v>
      </c>
    </row>
    <row r="1941" spans="1:9" s="666" customFormat="1" ht="31.5" customHeight="1" x14ac:dyDescent="0.2">
      <c r="A1941" s="1481" t="s">
        <v>5850</v>
      </c>
      <c r="B1941" s="1482" t="s">
        <v>5851</v>
      </c>
      <c r="C1941" s="1482" t="s">
        <v>44</v>
      </c>
      <c r="D1941" s="1147" t="s">
        <v>2277</v>
      </c>
      <c r="E1941" s="1143"/>
      <c r="F1941" s="846" t="s">
        <v>287</v>
      </c>
      <c r="G1941" s="922" t="s">
        <v>3192</v>
      </c>
      <c r="H1941" s="1021">
        <v>42073</v>
      </c>
      <c r="I1941" s="902" t="s">
        <v>11296</v>
      </c>
    </row>
    <row r="1942" spans="1:9" s="666" customFormat="1" ht="31.5" customHeight="1" thickBot="1" x14ac:dyDescent="0.25">
      <c r="A1942" s="1578" t="s">
        <v>5891</v>
      </c>
      <c r="B1942" s="1579" t="s">
        <v>5892</v>
      </c>
      <c r="C1942" s="1579" t="s">
        <v>44</v>
      </c>
      <c r="D1942" s="1788" t="s">
        <v>2277</v>
      </c>
      <c r="E1942" s="1789"/>
      <c r="F1942" s="856" t="s">
        <v>287</v>
      </c>
      <c r="G1942" s="884" t="s">
        <v>3206</v>
      </c>
      <c r="H1942" s="1099">
        <v>42073</v>
      </c>
      <c r="I1942" s="885" t="s">
        <v>11296</v>
      </c>
    </row>
    <row r="1943" spans="1:9" s="666" customFormat="1" ht="31.5" customHeight="1" thickTop="1" x14ac:dyDescent="0.2">
      <c r="A1943" s="1501" t="s">
        <v>5860</v>
      </c>
      <c r="B1943" s="1571" t="s">
        <v>5861</v>
      </c>
      <c r="C1943" s="1571" t="s">
        <v>2468</v>
      </c>
      <c r="D1943" s="1223" t="s">
        <v>56</v>
      </c>
      <c r="E1943" s="1175" t="s">
        <v>10139</v>
      </c>
      <c r="F1943" s="942" t="s">
        <v>289</v>
      </c>
      <c r="G1943" s="1022" t="s">
        <v>3196</v>
      </c>
      <c r="H1943" s="1392">
        <v>39430</v>
      </c>
      <c r="I1943" s="1023" t="s">
        <v>11296</v>
      </c>
    </row>
    <row r="1944" spans="1:9" s="666" customFormat="1" ht="31.5" customHeight="1" x14ac:dyDescent="0.2">
      <c r="A1944" s="1481" t="s">
        <v>5862</v>
      </c>
      <c r="B1944" s="1482" t="s">
        <v>5863</v>
      </c>
      <c r="C1944" s="1482" t="s">
        <v>9413</v>
      </c>
      <c r="D1944" s="1162" t="s">
        <v>9413</v>
      </c>
      <c r="E1944" s="1191" t="s">
        <v>4134</v>
      </c>
      <c r="F1944" s="857" t="s">
        <v>289</v>
      </c>
      <c r="G1944" s="922" t="s">
        <v>3642</v>
      </c>
      <c r="H1944" s="1021">
        <v>42173</v>
      </c>
      <c r="I1944" s="902" t="s">
        <v>11296</v>
      </c>
    </row>
    <row r="1945" spans="1:9" s="666" customFormat="1" ht="31.5" customHeight="1" x14ac:dyDescent="0.2">
      <c r="A1945" s="1481" t="s">
        <v>10288</v>
      </c>
      <c r="B1945" s="1138" t="s">
        <v>10289</v>
      </c>
      <c r="C1945" s="1138"/>
      <c r="D1945" s="1147"/>
      <c r="E1945" s="1143" t="s">
        <v>10150</v>
      </c>
      <c r="F1945" s="857" t="s">
        <v>289</v>
      </c>
      <c r="G1945" s="922" t="s">
        <v>10379</v>
      </c>
      <c r="H1945" s="1021">
        <v>44847</v>
      </c>
      <c r="I1945" s="902" t="s">
        <v>11296</v>
      </c>
    </row>
    <row r="1946" spans="1:9" s="666" customFormat="1" ht="31.5" customHeight="1" x14ac:dyDescent="0.2">
      <c r="A1946" s="1481" t="s">
        <v>5864</v>
      </c>
      <c r="B1946" s="1695" t="s">
        <v>5865</v>
      </c>
      <c r="C1946" s="1695" t="s">
        <v>44</v>
      </c>
      <c r="D1946" s="1756" t="s">
        <v>2277</v>
      </c>
      <c r="E1946" s="1787" t="s">
        <v>10142</v>
      </c>
      <c r="F1946" s="1512" t="s">
        <v>289</v>
      </c>
      <c r="G1946" s="922" t="s">
        <v>4623</v>
      </c>
      <c r="H1946" s="1021">
        <v>44075</v>
      </c>
      <c r="I1946" s="902" t="s">
        <v>11296</v>
      </c>
    </row>
    <row r="1947" spans="1:9" s="666" customFormat="1" ht="31.5" customHeight="1" x14ac:dyDescent="0.2">
      <c r="A1947" s="688" t="s">
        <v>9504</v>
      </c>
      <c r="B1947" s="655" t="s">
        <v>9505</v>
      </c>
      <c r="C1947" s="1510" t="s">
        <v>44</v>
      </c>
      <c r="D1947" s="1147" t="s">
        <v>2277</v>
      </c>
      <c r="E1947" s="1143"/>
      <c r="F1947" s="1512" t="s">
        <v>289</v>
      </c>
      <c r="G1947" s="877" t="s">
        <v>9617</v>
      </c>
      <c r="H1947" s="963">
        <v>44669</v>
      </c>
      <c r="I1947" s="878" t="s">
        <v>11296</v>
      </c>
    </row>
    <row r="1948" spans="1:9" s="666" customFormat="1" ht="31.5" customHeight="1" thickBot="1" x14ac:dyDescent="0.25">
      <c r="A1948" s="694" t="s">
        <v>9506</v>
      </c>
      <c r="B1948" s="695" t="s">
        <v>9507</v>
      </c>
      <c r="C1948" s="1750" t="s">
        <v>44</v>
      </c>
      <c r="D1948" s="1232" t="s">
        <v>2277</v>
      </c>
      <c r="E1948" s="1146"/>
      <c r="F1948" s="1790" t="s">
        <v>289</v>
      </c>
      <c r="G1948" s="974" t="s">
        <v>9618</v>
      </c>
      <c r="H1948" s="1081">
        <v>44669</v>
      </c>
      <c r="I1948" s="962" t="s">
        <v>11296</v>
      </c>
    </row>
    <row r="1949" spans="1:9" s="666" customFormat="1" ht="31.5" customHeight="1" thickTop="1" x14ac:dyDescent="0.2">
      <c r="A1949" s="1501" t="s">
        <v>5795</v>
      </c>
      <c r="B1949" s="1696" t="s">
        <v>5796</v>
      </c>
      <c r="C1949" s="1696" t="s">
        <v>44</v>
      </c>
      <c r="D1949" s="831" t="s">
        <v>2277</v>
      </c>
      <c r="E1949" s="975" t="s">
        <v>10147</v>
      </c>
      <c r="F1949" s="842" t="s">
        <v>296</v>
      </c>
      <c r="G1949" s="1022" t="s">
        <v>3202</v>
      </c>
      <c r="H1949" s="1392">
        <v>42073</v>
      </c>
      <c r="I1949" s="1023" t="s">
        <v>11296</v>
      </c>
    </row>
    <row r="1950" spans="1:9" s="666" customFormat="1" ht="31.5" customHeight="1" x14ac:dyDescent="0.2">
      <c r="A1950" s="1481" t="s">
        <v>5790</v>
      </c>
      <c r="B1950" s="1138" t="s">
        <v>5791</v>
      </c>
      <c r="C1950" s="1138" t="s">
        <v>9413</v>
      </c>
      <c r="D1950" s="838" t="s">
        <v>9413</v>
      </c>
      <c r="E1950" s="1191" t="s">
        <v>5792</v>
      </c>
      <c r="F1950" s="846" t="s">
        <v>296</v>
      </c>
      <c r="G1950" s="877" t="s">
        <v>9996</v>
      </c>
      <c r="H1950" s="963">
        <v>44742</v>
      </c>
      <c r="I1950" s="878" t="s">
        <v>11296</v>
      </c>
    </row>
    <row r="1951" spans="1:9" s="666" customFormat="1" ht="31.5" customHeight="1" x14ac:dyDescent="0.2">
      <c r="A1951" s="1481" t="s">
        <v>10290</v>
      </c>
      <c r="B1951" s="1138" t="s">
        <v>10291</v>
      </c>
      <c r="C1951" s="1510"/>
      <c r="D1951" s="1608"/>
      <c r="E1951" s="1494" t="s">
        <v>10150</v>
      </c>
      <c r="F1951" s="846" t="s">
        <v>296</v>
      </c>
      <c r="G1951" s="877" t="s">
        <v>10380</v>
      </c>
      <c r="H1951" s="1021">
        <v>44855</v>
      </c>
      <c r="I1951" s="902" t="s">
        <v>11296</v>
      </c>
    </row>
    <row r="1952" spans="1:9" s="666" customFormat="1" ht="31.5" customHeight="1" x14ac:dyDescent="0.2">
      <c r="A1952" s="1481" t="s">
        <v>5876</v>
      </c>
      <c r="B1952" s="1138" t="s">
        <v>5877</v>
      </c>
      <c r="C1952" s="1138" t="s">
        <v>44</v>
      </c>
      <c r="D1952" s="1162" t="s">
        <v>2277</v>
      </c>
      <c r="E1952" s="1483" t="s">
        <v>10142</v>
      </c>
      <c r="F1952" s="846" t="s">
        <v>296</v>
      </c>
      <c r="G1952" s="877" t="s">
        <v>4624</v>
      </c>
      <c r="H1952" s="963">
        <v>44092</v>
      </c>
      <c r="I1952" s="878" t="s">
        <v>11296</v>
      </c>
    </row>
    <row r="1953" spans="1:9" s="666" customFormat="1" ht="31.5" customHeight="1" thickBot="1" x14ac:dyDescent="0.25">
      <c r="A1953" s="1496" t="s">
        <v>8880</v>
      </c>
      <c r="B1953" s="1497" t="s">
        <v>8881</v>
      </c>
      <c r="C1953" s="1497" t="s">
        <v>2490</v>
      </c>
      <c r="D1953" s="835" t="s">
        <v>11386</v>
      </c>
      <c r="E1953" s="1146"/>
      <c r="F1953" s="973" t="s">
        <v>296</v>
      </c>
      <c r="G1953" s="1499" t="s">
        <v>3277</v>
      </c>
      <c r="H1953" s="1500">
        <v>35409</v>
      </c>
      <c r="I1953" s="1951" t="s">
        <v>11296</v>
      </c>
    </row>
    <row r="1954" spans="1:9" s="666" customFormat="1" ht="31.5" customHeight="1" thickTop="1" x14ac:dyDescent="0.2">
      <c r="A1954" s="1501" t="s">
        <v>5880</v>
      </c>
      <c r="B1954" s="1571" t="s">
        <v>5881</v>
      </c>
      <c r="C1954" s="1571" t="s">
        <v>44</v>
      </c>
      <c r="D1954" s="1160" t="s">
        <v>2277</v>
      </c>
      <c r="E1954" s="1583" t="s">
        <v>10139</v>
      </c>
      <c r="F1954" s="1104" t="s">
        <v>299</v>
      </c>
      <c r="G1954" s="1056" t="s">
        <v>4525</v>
      </c>
      <c r="H1954" s="1420">
        <v>44046</v>
      </c>
      <c r="I1954" s="1057" t="s">
        <v>11296</v>
      </c>
    </row>
    <row r="1955" spans="1:9" s="666" customFormat="1" ht="31.5" customHeight="1" x14ac:dyDescent="0.2">
      <c r="A1955" s="1481" t="s">
        <v>10479</v>
      </c>
      <c r="B1955" s="1138" t="s">
        <v>10292</v>
      </c>
      <c r="C1955" s="1138"/>
      <c r="D1955" s="1147"/>
      <c r="E1955" s="1487" t="s">
        <v>4134</v>
      </c>
      <c r="F1955" s="857" t="s">
        <v>299</v>
      </c>
      <c r="G1955" s="877" t="s">
        <v>11447</v>
      </c>
      <c r="H1955" s="663">
        <v>45181</v>
      </c>
      <c r="I1955" s="878" t="s">
        <v>11296</v>
      </c>
    </row>
    <row r="1956" spans="1:9" s="666" customFormat="1" ht="31.5" customHeight="1" x14ac:dyDescent="0.2">
      <c r="A1956" s="688" t="s">
        <v>11473</v>
      </c>
      <c r="B1956" s="655" t="s">
        <v>11448</v>
      </c>
      <c r="C1956" s="655"/>
      <c r="D1956" s="661"/>
      <c r="E1956" s="1487" t="s">
        <v>10150</v>
      </c>
      <c r="F1956" s="857" t="s">
        <v>299</v>
      </c>
      <c r="G1956" s="1122" t="s">
        <v>11447</v>
      </c>
      <c r="H1956" s="663">
        <v>45181</v>
      </c>
      <c r="I1956" s="902" t="s">
        <v>11296</v>
      </c>
    </row>
    <row r="1957" spans="1:9" s="666" customFormat="1" ht="31.5" customHeight="1" x14ac:dyDescent="0.2">
      <c r="A1957" s="688" t="s">
        <v>5889</v>
      </c>
      <c r="B1957" s="846" t="s">
        <v>5890</v>
      </c>
      <c r="C1957" s="846" t="s">
        <v>44</v>
      </c>
      <c r="D1957" s="1157" t="s">
        <v>2277</v>
      </c>
      <c r="E1957" s="1487" t="s">
        <v>10142</v>
      </c>
      <c r="F1957" s="857" t="s">
        <v>299</v>
      </c>
      <c r="G1957" s="922" t="s">
        <v>4626</v>
      </c>
      <c r="H1957" s="1021">
        <v>44075</v>
      </c>
      <c r="I1957" s="902" t="s">
        <v>11296</v>
      </c>
    </row>
    <row r="1958" spans="1:9" s="666" customFormat="1" ht="31.5" customHeight="1" x14ac:dyDescent="0.2">
      <c r="A1958" s="688" t="s">
        <v>5886</v>
      </c>
      <c r="B1958" s="655" t="s">
        <v>5887</v>
      </c>
      <c r="C1958" s="655" t="s">
        <v>44</v>
      </c>
      <c r="D1958" s="658" t="s">
        <v>2278</v>
      </c>
      <c r="E1958" s="1487"/>
      <c r="F1958" s="857" t="s">
        <v>299</v>
      </c>
      <c r="G1958" s="922" t="s">
        <v>3697</v>
      </c>
      <c r="H1958" s="1021">
        <v>41190</v>
      </c>
      <c r="I1958" s="902" t="s">
        <v>11296</v>
      </c>
    </row>
    <row r="1959" spans="1:9" s="666" customFormat="1" ht="31.5" customHeight="1" thickBot="1" x14ac:dyDescent="0.25">
      <c r="A1959" s="1513" t="s">
        <v>10785</v>
      </c>
      <c r="B1959" s="1514" t="s">
        <v>10786</v>
      </c>
      <c r="C1959" s="1514" t="s">
        <v>44</v>
      </c>
      <c r="D1959" s="1555" t="s">
        <v>2277</v>
      </c>
      <c r="E1959" s="1627"/>
      <c r="F1959" s="900" t="s">
        <v>299</v>
      </c>
      <c r="G1959" s="1791" t="s">
        <v>10787</v>
      </c>
      <c r="H1959" s="1792">
        <v>44894</v>
      </c>
      <c r="I1959" s="1976" t="s">
        <v>11296</v>
      </c>
    </row>
    <row r="1960" spans="1:9" s="666" customFormat="1" ht="31.5" customHeight="1" thickTop="1" x14ac:dyDescent="0.2">
      <c r="A1960" s="1485" t="s">
        <v>5893</v>
      </c>
      <c r="B1960" s="1486" t="s">
        <v>5894</v>
      </c>
      <c r="C1960" s="1486" t="s">
        <v>2490</v>
      </c>
      <c r="D1960" s="887" t="s">
        <v>11386</v>
      </c>
      <c r="E1960" s="1588" t="s">
        <v>10139</v>
      </c>
      <c r="F1960" s="1019" t="s">
        <v>372</v>
      </c>
      <c r="G1960" s="906" t="s">
        <v>3210</v>
      </c>
      <c r="H1960" s="1058">
        <v>35881</v>
      </c>
      <c r="I1960" s="907" t="s">
        <v>11296</v>
      </c>
    </row>
    <row r="1961" spans="1:9" s="666" customFormat="1" ht="31.5" customHeight="1" x14ac:dyDescent="0.2">
      <c r="A1961" s="682" t="s">
        <v>9315</v>
      </c>
      <c r="B1961" s="978" t="s">
        <v>9316</v>
      </c>
      <c r="C1961" s="978" t="s">
        <v>9413</v>
      </c>
      <c r="D1961" s="1147" t="s">
        <v>9413</v>
      </c>
      <c r="E1961" s="1143" t="s">
        <v>4134</v>
      </c>
      <c r="F1961" s="846" t="s">
        <v>372</v>
      </c>
      <c r="G1961" s="906" t="s">
        <v>9330</v>
      </c>
      <c r="H1961" s="1058">
        <v>44580</v>
      </c>
      <c r="I1961" s="907" t="s">
        <v>11296</v>
      </c>
    </row>
    <row r="1962" spans="1:9" s="666" customFormat="1" ht="31.5" customHeight="1" x14ac:dyDescent="0.2">
      <c r="A1962" s="682" t="s">
        <v>10293</v>
      </c>
      <c r="B1962" s="978" t="s">
        <v>10294</v>
      </c>
      <c r="C1962" s="978"/>
      <c r="D1962" s="1147"/>
      <c r="E1962" s="1143" t="s">
        <v>10150</v>
      </c>
      <c r="F1962" s="846" t="s">
        <v>372</v>
      </c>
      <c r="G1962" s="906" t="s">
        <v>10381</v>
      </c>
      <c r="H1962" s="1058">
        <v>44847</v>
      </c>
      <c r="I1962" s="907" t="s">
        <v>11296</v>
      </c>
    </row>
    <row r="1963" spans="1:9" s="666" customFormat="1" ht="31.5" customHeight="1" x14ac:dyDescent="0.2">
      <c r="A1963" s="688" t="s">
        <v>5729</v>
      </c>
      <c r="B1963" s="655" t="s">
        <v>5730</v>
      </c>
      <c r="C1963" s="655" t="s">
        <v>2490</v>
      </c>
      <c r="D1963" s="658" t="s">
        <v>2356</v>
      </c>
      <c r="E1963" s="1483" t="s">
        <v>10142</v>
      </c>
      <c r="F1963" s="857" t="s">
        <v>372</v>
      </c>
      <c r="G1963" s="877" t="s">
        <v>3539</v>
      </c>
      <c r="H1963" s="963">
        <v>41759</v>
      </c>
      <c r="I1963" s="878" t="s">
        <v>11296</v>
      </c>
    </row>
    <row r="1964" spans="1:9" s="666" customFormat="1" ht="31.5" customHeight="1" x14ac:dyDescent="0.2">
      <c r="A1964" s="688" t="s">
        <v>9012</v>
      </c>
      <c r="B1964" s="655" t="s">
        <v>9013</v>
      </c>
      <c r="C1964" s="655" t="s">
        <v>37</v>
      </c>
      <c r="D1964" s="1529" t="s">
        <v>9413</v>
      </c>
      <c r="E1964" s="656"/>
      <c r="F1964" s="1507" t="s">
        <v>372</v>
      </c>
      <c r="G1964" s="877" t="s">
        <v>9661</v>
      </c>
      <c r="H1964" s="963">
        <v>35303</v>
      </c>
      <c r="I1964" s="878" t="s">
        <v>11296</v>
      </c>
    </row>
    <row r="1965" spans="1:9" s="666" customFormat="1" ht="31.5" customHeight="1" x14ac:dyDescent="0.2">
      <c r="A1965" s="682" t="s">
        <v>10788</v>
      </c>
      <c r="B1965" s="865" t="s">
        <v>10480</v>
      </c>
      <c r="C1965" s="865" t="s">
        <v>44</v>
      </c>
      <c r="D1965" s="908" t="s">
        <v>2277</v>
      </c>
      <c r="E1965" s="853"/>
      <c r="F1965" s="1507" t="s">
        <v>372</v>
      </c>
      <c r="G1965" s="906" t="s">
        <v>10538</v>
      </c>
      <c r="H1965" s="1058">
        <v>44873</v>
      </c>
      <c r="I1965" s="907" t="s">
        <v>11296</v>
      </c>
    </row>
    <row r="1966" spans="1:9" s="666" customFormat="1" ht="31.5" customHeight="1" x14ac:dyDescent="0.2">
      <c r="A1966" s="682" t="s">
        <v>9805</v>
      </c>
      <c r="B1966" s="1138" t="s">
        <v>9806</v>
      </c>
      <c r="C1966" s="1482" t="s">
        <v>44</v>
      </c>
      <c r="D1966" s="834" t="s">
        <v>2277</v>
      </c>
      <c r="E1966" s="1204"/>
      <c r="F1966" s="857" t="s">
        <v>372</v>
      </c>
      <c r="G1966" s="906" t="s">
        <v>9999</v>
      </c>
      <c r="H1966" s="1058">
        <v>44697</v>
      </c>
      <c r="I1966" s="907" t="s">
        <v>11296</v>
      </c>
    </row>
    <row r="1967" spans="1:9" s="666" customFormat="1" ht="31.5" customHeight="1" x14ac:dyDescent="0.2">
      <c r="A1967" s="1481" t="s">
        <v>5899</v>
      </c>
      <c r="B1967" s="1138" t="s">
        <v>5900</v>
      </c>
      <c r="C1967" s="1138" t="s">
        <v>44</v>
      </c>
      <c r="D1967" s="1157" t="s">
        <v>2277</v>
      </c>
      <c r="E1967" s="1161"/>
      <c r="F1967" s="857" t="s">
        <v>372</v>
      </c>
      <c r="G1967" s="877" t="s">
        <v>4576</v>
      </c>
      <c r="H1967" s="963">
        <v>44075</v>
      </c>
      <c r="I1967" s="878" t="s">
        <v>11296</v>
      </c>
    </row>
    <row r="1968" spans="1:9" s="666" customFormat="1" ht="31.5" customHeight="1" x14ac:dyDescent="0.2">
      <c r="A1968" s="1481" t="s">
        <v>11271</v>
      </c>
      <c r="B1968" s="1482" t="s">
        <v>11272</v>
      </c>
      <c r="C1968" s="1482" t="s">
        <v>44</v>
      </c>
      <c r="D1968" s="661" t="s">
        <v>2277</v>
      </c>
      <c r="E1968" s="1487"/>
      <c r="F1968" s="857" t="s">
        <v>372</v>
      </c>
      <c r="G1968" s="1488" t="s">
        <v>11273</v>
      </c>
      <c r="H1968" s="1489">
        <v>45068</v>
      </c>
      <c r="I1968" s="1949" t="s">
        <v>11296</v>
      </c>
    </row>
    <row r="1969" spans="1:9" s="666" customFormat="1" ht="31.5" customHeight="1" thickBot="1" x14ac:dyDescent="0.25">
      <c r="A1969" s="1534" t="s">
        <v>10757</v>
      </c>
      <c r="B1969" s="1793" t="s">
        <v>10758</v>
      </c>
      <c r="C1969" s="1793" t="s">
        <v>44</v>
      </c>
      <c r="D1969" s="1740" t="s">
        <v>2277</v>
      </c>
      <c r="E1969" s="1615"/>
      <c r="F1969" s="1008" t="s">
        <v>372</v>
      </c>
      <c r="G1969" s="1794" t="s">
        <v>10759</v>
      </c>
      <c r="H1969" s="1795">
        <v>44894</v>
      </c>
      <c r="I1969" s="1977" t="s">
        <v>11296</v>
      </c>
    </row>
    <row r="1970" spans="1:9" s="666" customFormat="1" ht="31.5" customHeight="1" thickTop="1" x14ac:dyDescent="0.2">
      <c r="A1970" s="1485" t="s">
        <v>5820</v>
      </c>
      <c r="B1970" s="1486" t="s">
        <v>5821</v>
      </c>
      <c r="C1970" s="1486" t="s">
        <v>44</v>
      </c>
      <c r="D1970" s="1203" t="s">
        <v>2277</v>
      </c>
      <c r="E1970" s="1590" t="s">
        <v>11067</v>
      </c>
      <c r="F1970" s="1506" t="s">
        <v>10316</v>
      </c>
      <c r="G1970" s="906" t="s">
        <v>3114</v>
      </c>
      <c r="H1970" s="1058">
        <v>41785</v>
      </c>
      <c r="I1970" s="907" t="s">
        <v>11296</v>
      </c>
    </row>
    <row r="1971" spans="1:9" s="666" customFormat="1" ht="31.5" customHeight="1" x14ac:dyDescent="0.2">
      <c r="A1971" s="1481" t="s">
        <v>8962</v>
      </c>
      <c r="B1971" s="1138" t="s">
        <v>8963</v>
      </c>
      <c r="C1971" s="1138" t="s">
        <v>9413</v>
      </c>
      <c r="D1971" s="1162" t="s">
        <v>9413</v>
      </c>
      <c r="E1971" s="1143" t="s">
        <v>4134</v>
      </c>
      <c r="F1971" s="1507" t="s">
        <v>10316</v>
      </c>
      <c r="G1971" s="1488" t="s">
        <v>10382</v>
      </c>
      <c r="H1971" s="1489">
        <v>44860</v>
      </c>
      <c r="I1971" s="1949" t="s">
        <v>11296</v>
      </c>
    </row>
    <row r="1972" spans="1:9" s="666" customFormat="1" ht="31.5" customHeight="1" x14ac:dyDescent="0.2">
      <c r="A1972" s="1481" t="s">
        <v>11068</v>
      </c>
      <c r="B1972" s="1138" t="s">
        <v>11069</v>
      </c>
      <c r="C1972" s="1138"/>
      <c r="D1972" s="1147"/>
      <c r="E1972" s="1487" t="s">
        <v>10150</v>
      </c>
      <c r="F1972" s="1507" t="s">
        <v>10316</v>
      </c>
      <c r="G1972" s="1488" t="s">
        <v>11070</v>
      </c>
      <c r="H1972" s="1489">
        <v>45030</v>
      </c>
      <c r="I1972" s="1949" t="s">
        <v>11296</v>
      </c>
    </row>
    <row r="1973" spans="1:9" s="666" customFormat="1" ht="31.5" customHeight="1" x14ac:dyDescent="0.2">
      <c r="A1973" s="688" t="s">
        <v>9229</v>
      </c>
      <c r="B1973" s="655" t="s">
        <v>9230</v>
      </c>
      <c r="C1973" s="655" t="s">
        <v>2468</v>
      </c>
      <c r="D1973" s="1156" t="s">
        <v>56</v>
      </c>
      <c r="E1973" s="1141"/>
      <c r="F1973" s="1507" t="s">
        <v>10316</v>
      </c>
      <c r="G1973" s="877" t="s">
        <v>9231</v>
      </c>
      <c r="H1973" s="963">
        <v>44468</v>
      </c>
      <c r="I1973" s="878" t="s">
        <v>11296</v>
      </c>
    </row>
    <row r="1974" spans="1:9" s="666" customFormat="1" ht="31.5" customHeight="1" thickBot="1" x14ac:dyDescent="0.25">
      <c r="A1974" s="1575" t="s">
        <v>8971</v>
      </c>
      <c r="B1974" s="1796" t="s">
        <v>8972</v>
      </c>
      <c r="C1974" s="1796" t="s">
        <v>44</v>
      </c>
      <c r="D1974" s="1735" t="s">
        <v>2277</v>
      </c>
      <c r="E1974" s="1199"/>
      <c r="F1974" s="900" t="s">
        <v>10316</v>
      </c>
      <c r="G1974" s="1027" t="s">
        <v>4600</v>
      </c>
      <c r="H1974" s="1386">
        <v>44075</v>
      </c>
      <c r="I1974" s="1028" t="s">
        <v>11296</v>
      </c>
    </row>
    <row r="1975" spans="1:9" s="666" customFormat="1" ht="31.5" customHeight="1" thickTop="1" x14ac:dyDescent="0.2">
      <c r="A1975" s="1485" t="s">
        <v>5715</v>
      </c>
      <c r="B1975" s="1486" t="s">
        <v>5716</v>
      </c>
      <c r="C1975" s="1486" t="s">
        <v>2468</v>
      </c>
      <c r="D1975" s="1203" t="s">
        <v>56</v>
      </c>
      <c r="E1975" s="1204" t="s">
        <v>10139</v>
      </c>
      <c r="F1975" s="1103" t="s">
        <v>377</v>
      </c>
      <c r="G1975" s="1065" t="s">
        <v>3251</v>
      </c>
      <c r="H1975" s="1422">
        <v>39213</v>
      </c>
      <c r="I1975" s="1066" t="s">
        <v>11296</v>
      </c>
    </row>
    <row r="1976" spans="1:9" s="666" customFormat="1" ht="31.5" customHeight="1" x14ac:dyDescent="0.2">
      <c r="A1976" s="1481" t="s">
        <v>5717</v>
      </c>
      <c r="B1976" s="1482" t="s">
        <v>5718</v>
      </c>
      <c r="C1976" s="1482" t="s">
        <v>2490</v>
      </c>
      <c r="D1976" s="834" t="s">
        <v>11386</v>
      </c>
      <c r="E1976" s="1494" t="s">
        <v>4134</v>
      </c>
      <c r="F1976" s="1086" t="s">
        <v>377</v>
      </c>
      <c r="G1976" s="950" t="s">
        <v>3252</v>
      </c>
      <c r="H1976" s="1391">
        <v>39237</v>
      </c>
      <c r="I1976" s="951" t="s">
        <v>11296</v>
      </c>
    </row>
    <row r="1977" spans="1:9" s="666" customFormat="1" ht="31.5" customHeight="1" x14ac:dyDescent="0.2">
      <c r="A1977" s="1485" t="s">
        <v>10148</v>
      </c>
      <c r="B1977" s="1142" t="s">
        <v>10149</v>
      </c>
      <c r="C1977" s="1142"/>
      <c r="D1977" s="1203"/>
      <c r="E1977" s="1204" t="s">
        <v>10150</v>
      </c>
      <c r="F1977" s="1086" t="s">
        <v>377</v>
      </c>
      <c r="G1977" s="1065" t="s">
        <v>10170</v>
      </c>
      <c r="H1977" s="1422">
        <v>44838</v>
      </c>
      <c r="I1977" s="1066" t="s">
        <v>11296</v>
      </c>
    </row>
    <row r="1978" spans="1:9" s="666" customFormat="1" ht="31.5" customHeight="1" x14ac:dyDescent="0.2">
      <c r="A1978" s="1797" t="s">
        <v>9508</v>
      </c>
      <c r="B1978" s="1482" t="s">
        <v>9509</v>
      </c>
      <c r="C1978" s="1294" t="s">
        <v>44</v>
      </c>
      <c r="D1978" s="1147" t="s">
        <v>2277</v>
      </c>
      <c r="E1978" s="1494" t="s">
        <v>10142</v>
      </c>
      <c r="F1978" s="1086" t="s">
        <v>377</v>
      </c>
      <c r="G1978" s="950" t="s">
        <v>9619</v>
      </c>
      <c r="H1978" s="1391">
        <v>44700</v>
      </c>
      <c r="I1978" s="951" t="s">
        <v>11296</v>
      </c>
    </row>
    <row r="1979" spans="1:9" s="666" customFormat="1" ht="31.5" customHeight="1" x14ac:dyDescent="0.2">
      <c r="A1979" s="1481" t="s">
        <v>5725</v>
      </c>
      <c r="B1979" s="1482" t="s">
        <v>5726</v>
      </c>
      <c r="C1979" s="1482" t="s">
        <v>44</v>
      </c>
      <c r="D1979" s="1530" t="s">
        <v>2277</v>
      </c>
      <c r="E1979" s="1798"/>
      <c r="F1979" s="1086" t="s">
        <v>377</v>
      </c>
      <c r="G1979" s="877" t="s">
        <v>2882</v>
      </c>
      <c r="H1979" s="963">
        <v>38814</v>
      </c>
      <c r="I1979" s="878" t="s">
        <v>11296</v>
      </c>
    </row>
    <row r="1980" spans="1:9" s="666" customFormat="1" ht="31.5" customHeight="1" x14ac:dyDescent="0.2">
      <c r="A1980" s="1481" t="s">
        <v>5721</v>
      </c>
      <c r="B1980" s="1482" t="s">
        <v>5722</v>
      </c>
      <c r="C1980" s="1482" t="s">
        <v>2490</v>
      </c>
      <c r="D1980" s="835" t="s">
        <v>11386</v>
      </c>
      <c r="E1980" s="1483"/>
      <c r="F1980" s="1086" t="s">
        <v>377</v>
      </c>
      <c r="G1980" s="877" t="s">
        <v>3254</v>
      </c>
      <c r="H1980" s="963">
        <v>35328</v>
      </c>
      <c r="I1980" s="878" t="s">
        <v>11296</v>
      </c>
    </row>
    <row r="1981" spans="1:9" s="666" customFormat="1" ht="31.5" customHeight="1" x14ac:dyDescent="0.2">
      <c r="A1981" s="720" t="s">
        <v>10985</v>
      </c>
      <c r="B1981" s="882" t="s">
        <v>10986</v>
      </c>
      <c r="C1981" s="1486" t="s">
        <v>44</v>
      </c>
      <c r="D1981" s="1165" t="s">
        <v>2277</v>
      </c>
      <c r="E1981" s="883"/>
      <c r="F1981" s="1086" t="s">
        <v>377</v>
      </c>
      <c r="G1981" s="884" t="s">
        <v>10987</v>
      </c>
      <c r="H1981" s="1099">
        <v>44970</v>
      </c>
      <c r="I1981" s="885" t="s">
        <v>11296</v>
      </c>
    </row>
    <row r="1982" spans="1:9" s="666" customFormat="1" ht="31.5" customHeight="1" x14ac:dyDescent="0.2">
      <c r="A1982" s="1481" t="s">
        <v>5909</v>
      </c>
      <c r="B1982" s="1138" t="s">
        <v>5910</v>
      </c>
      <c r="C1982" s="1138" t="s">
        <v>44</v>
      </c>
      <c r="D1982" s="1147" t="s">
        <v>2277</v>
      </c>
      <c r="E1982" s="1494"/>
      <c r="F1982" s="1086" t="s">
        <v>377</v>
      </c>
      <c r="G1982" s="950" t="s">
        <v>4580</v>
      </c>
      <c r="H1982" s="1391">
        <v>44075</v>
      </c>
      <c r="I1982" s="951" t="s">
        <v>11296</v>
      </c>
    </row>
    <row r="1983" spans="1:9" s="666" customFormat="1" ht="31.5" customHeight="1" x14ac:dyDescent="0.2">
      <c r="A1983" s="1481" t="s">
        <v>5478</v>
      </c>
      <c r="B1983" s="1486" t="s">
        <v>5479</v>
      </c>
      <c r="C1983" s="1482" t="s">
        <v>44</v>
      </c>
      <c r="D1983" s="1156" t="s">
        <v>2277</v>
      </c>
      <c r="E1983" s="1141"/>
      <c r="F1983" s="1086" t="s">
        <v>377</v>
      </c>
      <c r="G1983" s="877" t="s">
        <v>4514</v>
      </c>
      <c r="H1983" s="963">
        <v>44046</v>
      </c>
      <c r="I1983" s="878" t="s">
        <v>11296</v>
      </c>
    </row>
    <row r="1984" spans="1:9" s="666" customFormat="1" ht="31.5" customHeight="1" x14ac:dyDescent="0.2">
      <c r="A1984" s="1784" t="s">
        <v>10121</v>
      </c>
      <c r="B1984" s="1799" t="s">
        <v>7755</v>
      </c>
      <c r="C1984" s="1799" t="s">
        <v>44</v>
      </c>
      <c r="D1984" s="852" t="s">
        <v>2277</v>
      </c>
      <c r="E1984" s="1800"/>
      <c r="F1984" s="1086" t="s">
        <v>377</v>
      </c>
      <c r="G1984" s="1528" t="s">
        <v>4515</v>
      </c>
      <c r="H1984" s="1552">
        <v>44046</v>
      </c>
      <c r="I1984" s="1956" t="s">
        <v>11296</v>
      </c>
    </row>
    <row r="1985" spans="1:9" s="666" customFormat="1" ht="31.5" customHeight="1" thickBot="1" x14ac:dyDescent="0.25">
      <c r="A1985" s="730" t="s">
        <v>9512</v>
      </c>
      <c r="B1985" s="724" t="s">
        <v>9513</v>
      </c>
      <c r="C1985" s="1801" t="s">
        <v>44</v>
      </c>
      <c r="D1985" s="1339" t="s">
        <v>2277</v>
      </c>
      <c r="E1985" s="1340"/>
      <c r="F1985" s="1802" t="s">
        <v>377</v>
      </c>
      <c r="G1985" s="1004" t="s">
        <v>9621</v>
      </c>
      <c r="H1985" s="1404">
        <v>44669</v>
      </c>
      <c r="I1985" s="1005" t="s">
        <v>11296</v>
      </c>
    </row>
    <row r="1986" spans="1:9" s="666" customFormat="1" ht="31.5" customHeight="1" thickTop="1" x14ac:dyDescent="0.2">
      <c r="A1986" s="682" t="s">
        <v>8955</v>
      </c>
      <c r="B1986" s="683" t="s">
        <v>8956</v>
      </c>
      <c r="C1986" s="683" t="s">
        <v>9413</v>
      </c>
      <c r="D1986" s="1542" t="s">
        <v>9413</v>
      </c>
      <c r="E1986" s="1168" t="s">
        <v>4134</v>
      </c>
      <c r="F1986" s="856" t="s">
        <v>10317</v>
      </c>
      <c r="G1986" s="906" t="s">
        <v>10383</v>
      </c>
      <c r="H1986" s="1058">
        <v>44851</v>
      </c>
      <c r="I1986" s="907" t="s">
        <v>11296</v>
      </c>
    </row>
    <row r="1987" spans="1:9" s="666" customFormat="1" ht="31.5" customHeight="1" x14ac:dyDescent="0.2">
      <c r="A1987" s="688" t="s">
        <v>10485</v>
      </c>
      <c r="B1987" s="846" t="s">
        <v>10295</v>
      </c>
      <c r="C1987" s="846"/>
      <c r="D1987" s="1147"/>
      <c r="E1987" s="1191" t="s">
        <v>10150</v>
      </c>
      <c r="F1987" s="857" t="s">
        <v>10317</v>
      </c>
      <c r="G1987" s="877" t="s">
        <v>10384</v>
      </c>
      <c r="H1987" s="963">
        <v>44865</v>
      </c>
      <c r="I1987" s="878" t="s">
        <v>11296</v>
      </c>
    </row>
    <row r="1988" spans="1:9" s="666" customFormat="1" ht="31.5" customHeight="1" x14ac:dyDescent="0.2">
      <c r="A1988" s="688" t="s">
        <v>11474</v>
      </c>
      <c r="B1988" s="655" t="s">
        <v>11475</v>
      </c>
      <c r="C1988" s="1482" t="s">
        <v>44</v>
      </c>
      <c r="D1988" s="1803" t="s">
        <v>2277</v>
      </c>
      <c r="E1988" s="1804"/>
      <c r="F1988" s="858" t="s">
        <v>10317</v>
      </c>
      <c r="G1988" s="877" t="s">
        <v>11476</v>
      </c>
      <c r="H1988" s="963">
        <v>45139</v>
      </c>
      <c r="I1988" s="1950" t="s">
        <v>11296</v>
      </c>
    </row>
    <row r="1989" spans="1:9" s="666" customFormat="1" ht="31.5" customHeight="1" x14ac:dyDescent="0.2">
      <c r="A1989" s="1481" t="s">
        <v>9510</v>
      </c>
      <c r="B1989" s="1482" t="s">
        <v>9511</v>
      </c>
      <c r="C1989" s="1138" t="s">
        <v>2468</v>
      </c>
      <c r="D1989" s="1147" t="s">
        <v>56</v>
      </c>
      <c r="E1989" s="1143"/>
      <c r="F1989" s="858" t="s">
        <v>10317</v>
      </c>
      <c r="G1989" s="877" t="s">
        <v>9620</v>
      </c>
      <c r="H1989" s="963">
        <v>44669</v>
      </c>
      <c r="I1989" s="878" t="s">
        <v>11296</v>
      </c>
    </row>
    <row r="1990" spans="1:9" s="666" customFormat="1" ht="31.5" customHeight="1" thickBot="1" x14ac:dyDescent="0.25">
      <c r="A1990" s="748" t="s">
        <v>10789</v>
      </c>
      <c r="B1990" s="979" t="s">
        <v>10486</v>
      </c>
      <c r="C1990" s="979" t="s">
        <v>44</v>
      </c>
      <c r="D1990" s="980" t="s">
        <v>2277</v>
      </c>
      <c r="E1990" s="981"/>
      <c r="F1990" s="1037" t="s">
        <v>10317</v>
      </c>
      <c r="G1990" s="982" t="s">
        <v>10541</v>
      </c>
      <c r="H1990" s="1397">
        <v>44873</v>
      </c>
      <c r="I1990" s="983" t="s">
        <v>11296</v>
      </c>
    </row>
    <row r="1991" spans="1:9" s="666" customFormat="1" ht="31.5" customHeight="1" thickTop="1" x14ac:dyDescent="0.2">
      <c r="A1991" s="682" t="s">
        <v>5984</v>
      </c>
      <c r="B1991" s="683" t="s">
        <v>5985</v>
      </c>
      <c r="C1991" s="683" t="s">
        <v>44</v>
      </c>
      <c r="D1991" s="693" t="s">
        <v>2278</v>
      </c>
      <c r="E1991" s="1590" t="s">
        <v>10139</v>
      </c>
      <c r="F1991" s="856" t="s">
        <v>4136</v>
      </c>
      <c r="G1991" s="906" t="s">
        <v>4300</v>
      </c>
      <c r="H1991" s="1058">
        <v>43103</v>
      </c>
      <c r="I1991" s="926" t="s">
        <v>11296</v>
      </c>
    </row>
    <row r="1992" spans="1:9" s="666" customFormat="1" ht="31.5" customHeight="1" x14ac:dyDescent="0.2">
      <c r="A1992" s="682" t="s">
        <v>10146</v>
      </c>
      <c r="B1992" s="1138" t="s">
        <v>10128</v>
      </c>
      <c r="C1992" s="865"/>
      <c r="D1992" s="849"/>
      <c r="E1992" s="1168" t="s">
        <v>4134</v>
      </c>
      <c r="F1992" s="856" t="s">
        <v>4136</v>
      </c>
      <c r="G1992" s="906" t="s">
        <v>10385</v>
      </c>
      <c r="H1992" s="1058">
        <v>44866</v>
      </c>
      <c r="I1992" s="907" t="s">
        <v>11296</v>
      </c>
    </row>
    <row r="1993" spans="1:9" s="666" customFormat="1" ht="31.5" customHeight="1" x14ac:dyDescent="0.2">
      <c r="A1993" s="682" t="s">
        <v>10296</v>
      </c>
      <c r="B1993" s="1142" t="s">
        <v>10297</v>
      </c>
      <c r="C1993" s="865"/>
      <c r="D1993" s="849"/>
      <c r="E1993" s="1168" t="s">
        <v>10150</v>
      </c>
      <c r="F1993" s="856" t="s">
        <v>4136</v>
      </c>
      <c r="G1993" s="906" t="s">
        <v>10386</v>
      </c>
      <c r="H1993" s="1058">
        <v>44866</v>
      </c>
      <c r="I1993" s="907" t="s">
        <v>11296</v>
      </c>
    </row>
    <row r="1994" spans="1:9" s="666" customFormat="1" ht="31.5" customHeight="1" x14ac:dyDescent="0.2">
      <c r="A1994" s="1485" t="s">
        <v>5927</v>
      </c>
      <c r="B1994" s="1142" t="s">
        <v>5928</v>
      </c>
      <c r="C1994" s="1142" t="s">
        <v>44</v>
      </c>
      <c r="D1994" s="1165" t="s">
        <v>2277</v>
      </c>
      <c r="E1994" s="1158" t="s">
        <v>10142</v>
      </c>
      <c r="F1994" s="856" t="s">
        <v>4136</v>
      </c>
      <c r="G1994" s="1065" t="s">
        <v>9104</v>
      </c>
      <c r="H1994" s="1422">
        <v>44384</v>
      </c>
      <c r="I1994" s="1066" t="s">
        <v>11296</v>
      </c>
    </row>
    <row r="1995" spans="1:9" s="666" customFormat="1" ht="31.5" customHeight="1" x14ac:dyDescent="0.2">
      <c r="A1995" s="1485" t="s">
        <v>5923</v>
      </c>
      <c r="B1995" s="1142" t="s">
        <v>5924</v>
      </c>
      <c r="C1995" s="1142" t="s">
        <v>44</v>
      </c>
      <c r="D1995" s="1156" t="s">
        <v>2277</v>
      </c>
      <c r="E1995" s="1141"/>
      <c r="F1995" s="857" t="s">
        <v>4136</v>
      </c>
      <c r="G1995" s="1065" t="s">
        <v>4752</v>
      </c>
      <c r="H1995" s="1422">
        <v>44319</v>
      </c>
      <c r="I1995" s="1066" t="s">
        <v>11296</v>
      </c>
    </row>
    <row r="1996" spans="1:9" s="666" customFormat="1" ht="31.5" customHeight="1" x14ac:dyDescent="0.2">
      <c r="A1996" s="1485" t="s">
        <v>5925</v>
      </c>
      <c r="B1996" s="1142" t="s">
        <v>5926</v>
      </c>
      <c r="C1996" s="1142" t="s">
        <v>44</v>
      </c>
      <c r="D1996" s="1156" t="s">
        <v>2277</v>
      </c>
      <c r="E1996" s="1141"/>
      <c r="F1996" s="857" t="s">
        <v>4136</v>
      </c>
      <c r="G1996" s="1065" t="s">
        <v>9103</v>
      </c>
      <c r="H1996" s="1422">
        <v>44384</v>
      </c>
      <c r="I1996" s="1066" t="s">
        <v>11297</v>
      </c>
    </row>
    <row r="1997" spans="1:9" s="666" customFormat="1" ht="31.5" customHeight="1" x14ac:dyDescent="0.2">
      <c r="A1997" s="1537" t="s">
        <v>11132</v>
      </c>
      <c r="B1997" s="1145" t="s">
        <v>11133</v>
      </c>
      <c r="C1997" s="1142" t="s">
        <v>44</v>
      </c>
      <c r="D1997" s="1156" t="s">
        <v>2277</v>
      </c>
      <c r="E1997" s="1151"/>
      <c r="F1997" s="857" t="s">
        <v>4136</v>
      </c>
      <c r="G1997" s="1073" t="s">
        <v>11162</v>
      </c>
      <c r="H1997" s="1428">
        <v>44998</v>
      </c>
      <c r="I1997" s="1074" t="s">
        <v>11296</v>
      </c>
    </row>
    <row r="1998" spans="1:9" s="666" customFormat="1" ht="31.5" customHeight="1" x14ac:dyDescent="0.2">
      <c r="A1998" s="1496" t="s">
        <v>5929</v>
      </c>
      <c r="B1998" s="1497" t="s">
        <v>5930</v>
      </c>
      <c r="C1998" s="1497" t="s">
        <v>44</v>
      </c>
      <c r="D1998" s="1232" t="s">
        <v>2277</v>
      </c>
      <c r="E1998" s="1146"/>
      <c r="F1998" s="1545" t="s">
        <v>4136</v>
      </c>
      <c r="G1998" s="1059" t="s">
        <v>4179</v>
      </c>
      <c r="H1998" s="1406">
        <v>43039</v>
      </c>
      <c r="I1998" s="1060" t="s">
        <v>11296</v>
      </c>
    </row>
    <row r="1999" spans="1:9" s="666" customFormat="1" ht="31.5" customHeight="1" thickBot="1" x14ac:dyDescent="0.25">
      <c r="A1999" s="1805" t="s">
        <v>5917</v>
      </c>
      <c r="B1999" s="1806" t="s">
        <v>5918</v>
      </c>
      <c r="C1999" s="1806" t="s">
        <v>44</v>
      </c>
      <c r="D1999" s="1807" t="s">
        <v>2277</v>
      </c>
      <c r="E1999" s="1808"/>
      <c r="F1999" s="1809" t="s">
        <v>4136</v>
      </c>
      <c r="G1999" s="1810" t="s">
        <v>3036</v>
      </c>
      <c r="H1999" s="1811">
        <v>39223</v>
      </c>
      <c r="I1999" s="1978" t="s">
        <v>11296</v>
      </c>
    </row>
    <row r="2000" spans="1:9" s="666" customFormat="1" ht="31.5" customHeight="1" thickTop="1" x14ac:dyDescent="0.2">
      <c r="A2000" s="700" t="s">
        <v>10483</v>
      </c>
      <c r="B2000" s="842" t="s">
        <v>10484</v>
      </c>
      <c r="C2000" s="842" t="s">
        <v>44</v>
      </c>
      <c r="D2000" s="946" t="s">
        <v>2277</v>
      </c>
      <c r="E2000" s="1175" t="s">
        <v>10139</v>
      </c>
      <c r="F2000" s="942" t="s">
        <v>10500</v>
      </c>
      <c r="G2000" s="844" t="s">
        <v>10540</v>
      </c>
      <c r="H2000" s="1384">
        <v>44873</v>
      </c>
      <c r="I2000" s="845" t="s">
        <v>11296</v>
      </c>
    </row>
    <row r="2001" spans="1:9" s="666" customFormat="1" ht="31.5" customHeight="1" x14ac:dyDescent="0.2">
      <c r="A2001" s="1481" t="s">
        <v>11071</v>
      </c>
      <c r="B2001" s="1482" t="s">
        <v>11072</v>
      </c>
      <c r="C2001" s="1482"/>
      <c r="D2001" s="1484"/>
      <c r="E2001" s="1487" t="s">
        <v>10150</v>
      </c>
      <c r="F2001" s="857" t="s">
        <v>10500</v>
      </c>
      <c r="G2001" s="877" t="s">
        <v>11073</v>
      </c>
      <c r="H2001" s="963">
        <v>45019</v>
      </c>
      <c r="I2001" s="878" t="s">
        <v>11296</v>
      </c>
    </row>
    <row r="2002" spans="1:9" s="666" customFormat="1" ht="31.5" customHeight="1" x14ac:dyDescent="0.2">
      <c r="A2002" s="682" t="s">
        <v>11477</v>
      </c>
      <c r="B2002" s="683" t="s">
        <v>11478</v>
      </c>
      <c r="C2002" s="1486" t="s">
        <v>44</v>
      </c>
      <c r="D2002" s="1812" t="s">
        <v>2277</v>
      </c>
      <c r="E2002" s="1813"/>
      <c r="F2002" s="858" t="s">
        <v>10500</v>
      </c>
      <c r="G2002" s="906" t="s">
        <v>11479</v>
      </c>
      <c r="H2002" s="1058">
        <v>45177</v>
      </c>
      <c r="I2002" s="907" t="s">
        <v>11296</v>
      </c>
    </row>
    <row r="2003" spans="1:9" s="666" customFormat="1" ht="31.5" customHeight="1" x14ac:dyDescent="0.2">
      <c r="A2003" s="1481" t="s">
        <v>11274</v>
      </c>
      <c r="B2003" s="1482" t="s">
        <v>11275</v>
      </c>
      <c r="C2003" s="1482" t="s">
        <v>44</v>
      </c>
      <c r="D2003" s="661" t="s">
        <v>2277</v>
      </c>
      <c r="E2003" s="1487"/>
      <c r="F2003" s="857" t="s">
        <v>10500</v>
      </c>
      <c r="G2003" s="1488" t="s">
        <v>11362</v>
      </c>
      <c r="H2003" s="1489" t="s">
        <v>11363</v>
      </c>
      <c r="I2003" s="1949" t="s">
        <v>11296</v>
      </c>
    </row>
    <row r="2004" spans="1:9" s="666" customFormat="1" ht="31.5" customHeight="1" thickBot="1" x14ac:dyDescent="0.25">
      <c r="A2004" s="711" t="s">
        <v>10790</v>
      </c>
      <c r="B2004" s="943" t="s">
        <v>10487</v>
      </c>
      <c r="C2004" s="943" t="s">
        <v>44</v>
      </c>
      <c r="D2004" s="948" t="s">
        <v>2277</v>
      </c>
      <c r="E2004" s="888"/>
      <c r="F2004" s="900" t="s">
        <v>10500</v>
      </c>
      <c r="G2004" s="869" t="s">
        <v>10542</v>
      </c>
      <c r="H2004" s="1109">
        <v>44873</v>
      </c>
      <c r="I2004" s="870" t="s">
        <v>11296</v>
      </c>
    </row>
    <row r="2005" spans="1:9" s="666" customFormat="1" ht="31.5" customHeight="1" thickTop="1" x14ac:dyDescent="0.2">
      <c r="A2005" s="1485" t="s">
        <v>5933</v>
      </c>
      <c r="B2005" s="1486" t="s">
        <v>5934</v>
      </c>
      <c r="C2005" s="1486" t="s">
        <v>44</v>
      </c>
      <c r="D2005" s="1203" t="s">
        <v>2277</v>
      </c>
      <c r="E2005" s="1204" t="s">
        <v>10139</v>
      </c>
      <c r="F2005" s="1103" t="s">
        <v>2195</v>
      </c>
      <c r="G2005" s="1065" t="s">
        <v>3226</v>
      </c>
      <c r="H2005" s="1422">
        <v>39433</v>
      </c>
      <c r="I2005" s="1066" t="s">
        <v>11296</v>
      </c>
    </row>
    <row r="2006" spans="1:9" s="666" customFormat="1" ht="31.5" customHeight="1" x14ac:dyDescent="0.2">
      <c r="A2006" s="1481" t="s">
        <v>5935</v>
      </c>
      <c r="B2006" s="1482" t="s">
        <v>5936</v>
      </c>
      <c r="C2006" s="1482" t="s">
        <v>9413</v>
      </c>
      <c r="D2006" s="1162" t="s">
        <v>9413</v>
      </c>
      <c r="E2006" s="1191" t="s">
        <v>4134</v>
      </c>
      <c r="F2006" s="857" t="s">
        <v>2195</v>
      </c>
      <c r="G2006" s="950" t="s">
        <v>4356</v>
      </c>
      <c r="H2006" s="1391">
        <v>43377</v>
      </c>
      <c r="I2006" s="951" t="s">
        <v>11296</v>
      </c>
    </row>
    <row r="2007" spans="1:9" s="666" customFormat="1" ht="31.5" customHeight="1" x14ac:dyDescent="0.2">
      <c r="A2007" s="1481" t="s">
        <v>10298</v>
      </c>
      <c r="B2007" s="1482" t="s">
        <v>10299</v>
      </c>
      <c r="C2007" s="1482"/>
      <c r="D2007" s="1484"/>
      <c r="E2007" s="1487" t="s">
        <v>10150</v>
      </c>
      <c r="F2007" s="857" t="s">
        <v>2195</v>
      </c>
      <c r="G2007" s="950" t="s">
        <v>10387</v>
      </c>
      <c r="H2007" s="663">
        <v>44865</v>
      </c>
      <c r="I2007" s="691" t="s">
        <v>11296</v>
      </c>
    </row>
    <row r="2008" spans="1:9" s="666" customFormat="1" ht="31.5" customHeight="1" x14ac:dyDescent="0.2">
      <c r="A2008" s="1481" t="s">
        <v>5937</v>
      </c>
      <c r="B2008" s="1482" t="s">
        <v>5938</v>
      </c>
      <c r="C2008" s="1482" t="s">
        <v>47</v>
      </c>
      <c r="D2008" s="1156" t="s">
        <v>9413</v>
      </c>
      <c r="E2008" s="1141" t="s">
        <v>10142</v>
      </c>
      <c r="F2008" s="857" t="s">
        <v>2195</v>
      </c>
      <c r="G2008" s="877" t="s">
        <v>2825</v>
      </c>
      <c r="H2008" s="963">
        <v>32071</v>
      </c>
      <c r="I2008" s="878" t="s">
        <v>11296</v>
      </c>
    </row>
    <row r="2009" spans="1:9" s="666" customFormat="1" ht="31.5" customHeight="1" thickBot="1" x14ac:dyDescent="0.25">
      <c r="A2009" s="1575" t="s">
        <v>5939</v>
      </c>
      <c r="B2009" s="1576" t="s">
        <v>5940</v>
      </c>
      <c r="C2009" s="1576" t="s">
        <v>47</v>
      </c>
      <c r="D2009" s="1192" t="s">
        <v>9413</v>
      </c>
      <c r="E2009" s="1216"/>
      <c r="F2009" s="1008" t="s">
        <v>2195</v>
      </c>
      <c r="G2009" s="1027" t="s">
        <v>3228</v>
      </c>
      <c r="H2009" s="1386">
        <v>33072</v>
      </c>
      <c r="I2009" s="1028" t="s">
        <v>11296</v>
      </c>
    </row>
    <row r="2010" spans="1:9" s="666" customFormat="1" ht="31.5" customHeight="1" thickTop="1" x14ac:dyDescent="0.2">
      <c r="A2010" s="1481" t="s">
        <v>9175</v>
      </c>
      <c r="B2010" s="1138" t="s">
        <v>5953</v>
      </c>
      <c r="C2010" s="1138" t="s">
        <v>44</v>
      </c>
      <c r="D2010" s="1162" t="s">
        <v>2277</v>
      </c>
      <c r="E2010" s="1143" t="s">
        <v>11074</v>
      </c>
      <c r="F2010" s="846" t="s">
        <v>9830</v>
      </c>
      <c r="G2010" s="950" t="s">
        <v>9106</v>
      </c>
      <c r="H2010" s="1391">
        <v>44412</v>
      </c>
      <c r="I2010" s="951" t="s">
        <v>11296</v>
      </c>
    </row>
    <row r="2011" spans="1:9" s="666" customFormat="1" ht="31.5" customHeight="1" x14ac:dyDescent="0.2">
      <c r="A2011" s="1519" t="s">
        <v>5966</v>
      </c>
      <c r="B2011" s="1170" t="s">
        <v>5967</v>
      </c>
      <c r="C2011" s="1170" t="s">
        <v>44</v>
      </c>
      <c r="D2011" s="1208" t="s">
        <v>2277</v>
      </c>
      <c r="E2011" s="1590" t="s">
        <v>10151</v>
      </c>
      <c r="F2011" s="909" t="s">
        <v>9830</v>
      </c>
      <c r="G2011" s="1029" t="s">
        <v>4633</v>
      </c>
      <c r="H2011" s="1421">
        <v>44075</v>
      </c>
      <c r="I2011" s="1030" t="s">
        <v>11296</v>
      </c>
    </row>
    <row r="2012" spans="1:9" s="666" customFormat="1" ht="31.5" customHeight="1" x14ac:dyDescent="0.2">
      <c r="A2012" s="1481" t="s">
        <v>5962</v>
      </c>
      <c r="B2012" s="1482" t="s">
        <v>5963</v>
      </c>
      <c r="C2012" s="1482" t="s">
        <v>44</v>
      </c>
      <c r="D2012" s="1156" t="s">
        <v>2277</v>
      </c>
      <c r="E2012" s="1143" t="s">
        <v>10247</v>
      </c>
      <c r="F2012" s="846" t="s">
        <v>9830</v>
      </c>
      <c r="G2012" s="877" t="s">
        <v>3264</v>
      </c>
      <c r="H2012" s="963">
        <v>41759</v>
      </c>
      <c r="I2012" s="878" t="s">
        <v>11296</v>
      </c>
    </row>
    <row r="2013" spans="1:9" s="666" customFormat="1" ht="31.5" customHeight="1" x14ac:dyDescent="0.2">
      <c r="A2013" s="1481" t="s">
        <v>5943</v>
      </c>
      <c r="B2013" s="1138" t="s">
        <v>5944</v>
      </c>
      <c r="C2013" s="1138" t="s">
        <v>44</v>
      </c>
      <c r="D2013" s="1162" t="s">
        <v>2277</v>
      </c>
      <c r="E2013" s="1191"/>
      <c r="F2013" s="846" t="s">
        <v>9830</v>
      </c>
      <c r="G2013" s="950" t="s">
        <v>4632</v>
      </c>
      <c r="H2013" s="1391">
        <v>44075</v>
      </c>
      <c r="I2013" s="951" t="s">
        <v>11296</v>
      </c>
    </row>
    <row r="2014" spans="1:9" s="666" customFormat="1" ht="31.5" customHeight="1" x14ac:dyDescent="0.2">
      <c r="A2014" s="688" t="s">
        <v>9516</v>
      </c>
      <c r="B2014" s="655" t="s">
        <v>9517</v>
      </c>
      <c r="C2014" s="1510" t="s">
        <v>44</v>
      </c>
      <c r="D2014" s="1147" t="s">
        <v>2277</v>
      </c>
      <c r="E2014" s="1143"/>
      <c r="F2014" s="846" t="s">
        <v>9830</v>
      </c>
      <c r="G2014" s="877" t="s">
        <v>9623</v>
      </c>
      <c r="H2014" s="963">
        <v>44669</v>
      </c>
      <c r="I2014" s="878" t="s">
        <v>11296</v>
      </c>
    </row>
    <row r="2015" spans="1:9" s="666" customFormat="1" ht="31.5" customHeight="1" x14ac:dyDescent="0.2">
      <c r="A2015" s="1481" t="s">
        <v>5949</v>
      </c>
      <c r="B2015" s="1138" t="s">
        <v>5950</v>
      </c>
      <c r="C2015" s="1138" t="s">
        <v>44</v>
      </c>
      <c r="D2015" s="1162" t="s">
        <v>2277</v>
      </c>
      <c r="E2015" s="1191"/>
      <c r="F2015" s="846" t="s">
        <v>9830</v>
      </c>
      <c r="G2015" s="950" t="s">
        <v>3646</v>
      </c>
      <c r="H2015" s="1391">
        <v>42171</v>
      </c>
      <c r="I2015" s="951" t="s">
        <v>11296</v>
      </c>
    </row>
    <row r="2016" spans="1:9" s="666" customFormat="1" ht="31.5" customHeight="1" x14ac:dyDescent="0.2">
      <c r="A2016" s="1481" t="s">
        <v>5954</v>
      </c>
      <c r="B2016" s="1138" t="s">
        <v>5955</v>
      </c>
      <c r="C2016" s="1138" t="s">
        <v>47</v>
      </c>
      <c r="D2016" s="1530" t="s">
        <v>9413</v>
      </c>
      <c r="E2016" s="1483"/>
      <c r="F2016" s="846" t="s">
        <v>9830</v>
      </c>
      <c r="G2016" s="877" t="s">
        <v>2825</v>
      </c>
      <c r="H2016" s="963">
        <v>32246</v>
      </c>
      <c r="I2016" s="878" t="s">
        <v>11296</v>
      </c>
    </row>
    <row r="2017" spans="1:9" s="666" customFormat="1" ht="31.5" customHeight="1" x14ac:dyDescent="0.2">
      <c r="A2017" s="1481" t="s">
        <v>5117</v>
      </c>
      <c r="B2017" s="1482" t="s">
        <v>5118</v>
      </c>
      <c r="C2017" s="1482" t="s">
        <v>44</v>
      </c>
      <c r="D2017" s="1156" t="s">
        <v>2277</v>
      </c>
      <c r="E2017" s="1487"/>
      <c r="F2017" s="846" t="s">
        <v>9830</v>
      </c>
      <c r="G2017" s="877" t="s">
        <v>2909</v>
      </c>
      <c r="H2017" s="963">
        <v>42073</v>
      </c>
      <c r="I2017" s="878" t="s">
        <v>11296</v>
      </c>
    </row>
    <row r="2018" spans="1:9" s="666" customFormat="1" ht="31.5" customHeight="1" x14ac:dyDescent="0.2">
      <c r="A2018" s="1519" t="s">
        <v>5951</v>
      </c>
      <c r="B2018" s="1170" t="s">
        <v>5952</v>
      </c>
      <c r="C2018" s="1170" t="s">
        <v>44</v>
      </c>
      <c r="D2018" s="1208" t="s">
        <v>2277</v>
      </c>
      <c r="E2018" s="1265"/>
      <c r="F2018" s="909" t="s">
        <v>9830</v>
      </c>
      <c r="G2018" s="1029" t="s">
        <v>4531</v>
      </c>
      <c r="H2018" s="1421">
        <v>44055</v>
      </c>
      <c r="I2018" s="1030" t="s">
        <v>11296</v>
      </c>
    </row>
    <row r="2019" spans="1:9" s="666" customFormat="1" ht="31.5" customHeight="1" x14ac:dyDescent="0.2">
      <c r="A2019" s="1578" t="s">
        <v>8965</v>
      </c>
      <c r="B2019" s="1579" t="s">
        <v>8966</v>
      </c>
      <c r="C2019" s="1579" t="s">
        <v>44</v>
      </c>
      <c r="D2019" s="1341" t="s">
        <v>2277</v>
      </c>
      <c r="E2019" s="1536"/>
      <c r="F2019" s="882" t="s">
        <v>9830</v>
      </c>
      <c r="G2019" s="884" t="s">
        <v>3159</v>
      </c>
      <c r="H2019" s="1099">
        <v>41785</v>
      </c>
      <c r="I2019" s="885" t="s">
        <v>11296</v>
      </c>
    </row>
    <row r="2020" spans="1:9" s="666" customFormat="1" ht="31.5" customHeight="1" thickBot="1" x14ac:dyDescent="0.25">
      <c r="A2020" s="733" t="s">
        <v>5301</v>
      </c>
      <c r="B2020" s="786" t="s">
        <v>5302</v>
      </c>
      <c r="C2020" s="786" t="s">
        <v>4097</v>
      </c>
      <c r="D2020" s="1194" t="s">
        <v>9413</v>
      </c>
      <c r="E2020" s="1195"/>
      <c r="F2020" s="924" t="s">
        <v>9830</v>
      </c>
      <c r="G2020" s="925" t="s">
        <v>9222</v>
      </c>
      <c r="H2020" s="1016" t="s">
        <v>2446</v>
      </c>
      <c r="I2020" s="926" t="s">
        <v>11296</v>
      </c>
    </row>
    <row r="2021" spans="1:9" s="666" customFormat="1" ht="31.5" customHeight="1" thickTop="1" x14ac:dyDescent="0.2">
      <c r="A2021" s="1778" t="s">
        <v>5941</v>
      </c>
      <c r="B2021" s="1814" t="s">
        <v>5942</v>
      </c>
      <c r="C2021" s="1814" t="s">
        <v>9413</v>
      </c>
      <c r="D2021" s="1160" t="s">
        <v>9413</v>
      </c>
      <c r="E2021" s="1252" t="s">
        <v>4166</v>
      </c>
      <c r="F2021" s="842" t="s">
        <v>9155</v>
      </c>
      <c r="G2021" s="1022" t="s">
        <v>4371</v>
      </c>
      <c r="H2021" s="1392">
        <v>43620</v>
      </c>
      <c r="I2021" s="1023" t="s">
        <v>11296</v>
      </c>
    </row>
    <row r="2022" spans="1:9" s="666" customFormat="1" ht="31.5" customHeight="1" x14ac:dyDescent="0.2">
      <c r="A2022" s="1481" t="s">
        <v>5945</v>
      </c>
      <c r="B2022" s="1138" t="s">
        <v>5946</v>
      </c>
      <c r="C2022" s="1138" t="s">
        <v>44</v>
      </c>
      <c r="D2022" s="1157" t="s">
        <v>2277</v>
      </c>
      <c r="E2022" s="1157" t="s">
        <v>10174</v>
      </c>
      <c r="F2022" s="1512" t="s">
        <v>9155</v>
      </c>
      <c r="G2022" s="1488" t="s">
        <v>4758</v>
      </c>
      <c r="H2022" s="1489">
        <v>44319</v>
      </c>
      <c r="I2022" s="1949" t="s">
        <v>11296</v>
      </c>
    </row>
    <row r="2023" spans="1:9" s="666" customFormat="1" ht="31.5" customHeight="1" x14ac:dyDescent="0.2">
      <c r="A2023" s="1481" t="s">
        <v>10488</v>
      </c>
      <c r="B2023" s="1482" t="s">
        <v>10300</v>
      </c>
      <c r="C2023" s="1482"/>
      <c r="D2023" s="1563"/>
      <c r="E2023" s="1563" t="s">
        <v>10150</v>
      </c>
      <c r="F2023" s="1512" t="s">
        <v>9155</v>
      </c>
      <c r="G2023" s="1488" t="s">
        <v>10543</v>
      </c>
      <c r="H2023" s="1489">
        <v>44875</v>
      </c>
      <c r="I2023" s="1949" t="s">
        <v>11296</v>
      </c>
    </row>
    <row r="2024" spans="1:9" s="666" customFormat="1" ht="31.5" customHeight="1" thickBot="1" x14ac:dyDescent="0.25">
      <c r="A2024" s="1513" t="s">
        <v>9173</v>
      </c>
      <c r="B2024" s="1176" t="s">
        <v>9174</v>
      </c>
      <c r="C2024" s="1176" t="s">
        <v>2468</v>
      </c>
      <c r="D2024" s="1234" t="s">
        <v>56</v>
      </c>
      <c r="E2024" s="1263"/>
      <c r="F2024" s="943" t="s">
        <v>9155</v>
      </c>
      <c r="G2024" s="1063" t="s">
        <v>9210</v>
      </c>
      <c r="H2024" s="1437">
        <v>44447</v>
      </c>
      <c r="I2024" s="1064" t="s">
        <v>11296</v>
      </c>
    </row>
    <row r="2025" spans="1:9" s="666" customFormat="1" ht="31.5" customHeight="1" thickTop="1" x14ac:dyDescent="0.2">
      <c r="A2025" s="682" t="s">
        <v>5947</v>
      </c>
      <c r="B2025" s="683" t="s">
        <v>5948</v>
      </c>
      <c r="C2025" s="683" t="s">
        <v>9413</v>
      </c>
      <c r="D2025" s="1203" t="s">
        <v>9413</v>
      </c>
      <c r="E2025" s="1204" t="s">
        <v>4166</v>
      </c>
      <c r="F2025" s="865" t="s">
        <v>10988</v>
      </c>
      <c r="G2025" s="1490" t="s">
        <v>9105</v>
      </c>
      <c r="H2025" s="1491">
        <v>43490</v>
      </c>
      <c r="I2025" s="1950" t="s">
        <v>11296</v>
      </c>
    </row>
    <row r="2026" spans="1:9" s="666" customFormat="1" ht="31.5" customHeight="1" x14ac:dyDescent="0.2">
      <c r="A2026" s="1481" t="s">
        <v>5970</v>
      </c>
      <c r="B2026" s="1138" t="s">
        <v>5971</v>
      </c>
      <c r="C2026" s="1138" t="s">
        <v>44</v>
      </c>
      <c r="D2026" s="1147" t="s">
        <v>2277</v>
      </c>
      <c r="E2026" s="1228" t="s">
        <v>10174</v>
      </c>
      <c r="F2026" s="846" t="s">
        <v>10988</v>
      </c>
      <c r="G2026" s="950" t="s">
        <v>4630</v>
      </c>
      <c r="H2026" s="1391">
        <v>44075</v>
      </c>
      <c r="I2026" s="951" t="s">
        <v>11296</v>
      </c>
    </row>
    <row r="2027" spans="1:9" s="666" customFormat="1" ht="31.5" customHeight="1" x14ac:dyDescent="0.2">
      <c r="A2027" s="688" t="s">
        <v>10301</v>
      </c>
      <c r="B2027" s="846" t="s">
        <v>10302</v>
      </c>
      <c r="C2027" s="846"/>
      <c r="D2027" s="1147"/>
      <c r="E2027" s="1143" t="s">
        <v>10150</v>
      </c>
      <c r="F2027" s="846" t="s">
        <v>10988</v>
      </c>
      <c r="G2027" s="922" t="s">
        <v>10388</v>
      </c>
      <c r="H2027" s="1021">
        <v>44839</v>
      </c>
      <c r="I2027" s="902" t="s">
        <v>11296</v>
      </c>
    </row>
    <row r="2028" spans="1:9" s="666" customFormat="1" ht="31.5" customHeight="1" x14ac:dyDescent="0.2">
      <c r="A2028" s="688" t="s">
        <v>9807</v>
      </c>
      <c r="B2028" s="1138" t="s">
        <v>9808</v>
      </c>
      <c r="C2028" s="1482" t="s">
        <v>44</v>
      </c>
      <c r="D2028" s="834" t="s">
        <v>2277</v>
      </c>
      <c r="E2028" s="1191"/>
      <c r="F2028" s="846" t="s">
        <v>10988</v>
      </c>
      <c r="G2028" s="877" t="s">
        <v>10000</v>
      </c>
      <c r="H2028" s="963">
        <v>44700</v>
      </c>
      <c r="I2028" s="878" t="s">
        <v>11296</v>
      </c>
    </row>
    <row r="2029" spans="1:9" s="666" customFormat="1" ht="31.5" customHeight="1" thickBot="1" x14ac:dyDescent="0.25">
      <c r="A2029" s="1513">
        <v>2491362</v>
      </c>
      <c r="B2029" s="1176" t="s">
        <v>5956</v>
      </c>
      <c r="C2029" s="1176" t="s">
        <v>5957</v>
      </c>
      <c r="D2029" s="1561" t="s">
        <v>9413</v>
      </c>
      <c r="E2029" s="1619"/>
      <c r="F2029" s="943" t="s">
        <v>10988</v>
      </c>
      <c r="G2029" s="869" t="s">
        <v>2446</v>
      </c>
      <c r="H2029" s="1109" t="s">
        <v>2446</v>
      </c>
      <c r="I2029" s="870" t="s">
        <v>11296</v>
      </c>
    </row>
    <row r="2030" spans="1:9" s="666" customFormat="1" ht="31.5" customHeight="1" thickTop="1" x14ac:dyDescent="0.2">
      <c r="A2030" s="1501" t="s">
        <v>5960</v>
      </c>
      <c r="B2030" s="1571" t="s">
        <v>5961</v>
      </c>
      <c r="C2030" s="1571" t="s">
        <v>9413</v>
      </c>
      <c r="D2030" s="1160" t="s">
        <v>9413</v>
      </c>
      <c r="E2030" s="1252" t="s">
        <v>4166</v>
      </c>
      <c r="F2030" s="701" t="s">
        <v>9156</v>
      </c>
      <c r="G2030" s="844" t="s">
        <v>9107</v>
      </c>
      <c r="H2030" s="1384">
        <v>44398</v>
      </c>
      <c r="I2030" s="845" t="s">
        <v>11296</v>
      </c>
    </row>
    <row r="2031" spans="1:9" s="666" customFormat="1" ht="31.5" customHeight="1" x14ac:dyDescent="0.2">
      <c r="A2031" s="1481" t="s">
        <v>9232</v>
      </c>
      <c r="B2031" s="1138" t="s">
        <v>9233</v>
      </c>
      <c r="C2031" s="1138" t="s">
        <v>2468</v>
      </c>
      <c r="D2031" s="1162" t="s">
        <v>56</v>
      </c>
      <c r="E2031" s="1143" t="s">
        <v>10174</v>
      </c>
      <c r="F2031" s="846" t="s">
        <v>9156</v>
      </c>
      <c r="G2031" s="877" t="s">
        <v>9234</v>
      </c>
      <c r="H2031" s="963">
        <v>44467</v>
      </c>
      <c r="I2031" s="878" t="s">
        <v>11296</v>
      </c>
    </row>
    <row r="2032" spans="1:9" s="666" customFormat="1" ht="31.5" customHeight="1" x14ac:dyDescent="0.2">
      <c r="A2032" s="1481" t="s">
        <v>10489</v>
      </c>
      <c r="B2032" s="1138" t="s">
        <v>10303</v>
      </c>
      <c r="C2032" s="1138"/>
      <c r="D2032" s="1162"/>
      <c r="E2032" s="1143" t="s">
        <v>10150</v>
      </c>
      <c r="F2032" s="846" t="s">
        <v>9156</v>
      </c>
      <c r="G2032" s="877" t="s">
        <v>10389</v>
      </c>
      <c r="H2032" s="963">
        <v>44861</v>
      </c>
      <c r="I2032" s="878" t="s">
        <v>11296</v>
      </c>
    </row>
    <row r="2033" spans="1:9" s="666" customFormat="1" ht="31.5" customHeight="1" thickBot="1" x14ac:dyDescent="0.25">
      <c r="A2033" s="1575" t="s">
        <v>7057</v>
      </c>
      <c r="B2033" s="1576" t="s">
        <v>7058</v>
      </c>
      <c r="C2033" s="1576" t="s">
        <v>44</v>
      </c>
      <c r="D2033" s="1613" t="s">
        <v>2277</v>
      </c>
      <c r="E2033" s="1295"/>
      <c r="F2033" s="1026" t="s">
        <v>9156</v>
      </c>
      <c r="G2033" s="1027" t="s">
        <v>3235</v>
      </c>
      <c r="H2033" s="1386">
        <v>41649</v>
      </c>
      <c r="I2033" s="1028" t="s">
        <v>11296</v>
      </c>
    </row>
    <row r="2034" spans="1:9" s="666" customFormat="1" ht="31.5" customHeight="1" thickTop="1" x14ac:dyDescent="0.2">
      <c r="A2034" s="1485" t="s">
        <v>5972</v>
      </c>
      <c r="B2034" s="1486" t="s">
        <v>5973</v>
      </c>
      <c r="C2034" s="1486" t="s">
        <v>44</v>
      </c>
      <c r="D2034" s="1203" t="s">
        <v>2277</v>
      </c>
      <c r="E2034" s="1204" t="s">
        <v>10139</v>
      </c>
      <c r="F2034" s="1506" t="s">
        <v>392</v>
      </c>
      <c r="G2034" s="906" t="s">
        <v>3237</v>
      </c>
      <c r="H2034" s="1058">
        <v>39192</v>
      </c>
      <c r="I2034" s="907" t="s">
        <v>11296</v>
      </c>
    </row>
    <row r="2035" spans="1:9" s="666" customFormat="1" ht="31.5" customHeight="1" x14ac:dyDescent="0.2">
      <c r="A2035" s="688" t="s">
        <v>11324</v>
      </c>
      <c r="B2035" s="657" t="s">
        <v>7104</v>
      </c>
      <c r="C2035" s="657" t="s">
        <v>9413</v>
      </c>
      <c r="D2035" s="684" t="s">
        <v>9413</v>
      </c>
      <c r="E2035" s="1191" t="s">
        <v>4134</v>
      </c>
      <c r="F2035" s="846" t="s">
        <v>392</v>
      </c>
      <c r="G2035" s="906" t="s">
        <v>11075</v>
      </c>
      <c r="H2035" s="1058">
        <v>45029</v>
      </c>
      <c r="I2035" s="907" t="s">
        <v>11296</v>
      </c>
    </row>
    <row r="2036" spans="1:9" s="666" customFormat="1" ht="31.5" customHeight="1" x14ac:dyDescent="0.2">
      <c r="A2036" s="682" t="s">
        <v>10304</v>
      </c>
      <c r="B2036" s="978" t="s">
        <v>10305</v>
      </c>
      <c r="C2036" s="978"/>
      <c r="D2036" s="833"/>
      <c r="E2036" s="1168" t="s">
        <v>10150</v>
      </c>
      <c r="F2036" s="846" t="s">
        <v>392</v>
      </c>
      <c r="G2036" s="906" t="s">
        <v>11076</v>
      </c>
      <c r="H2036" s="1058">
        <v>45043</v>
      </c>
      <c r="I2036" s="907" t="s">
        <v>11296</v>
      </c>
    </row>
    <row r="2037" spans="1:9" s="666" customFormat="1" ht="31.5" customHeight="1" x14ac:dyDescent="0.2">
      <c r="A2037" s="1481" t="s">
        <v>5974</v>
      </c>
      <c r="B2037" s="1482" t="s">
        <v>5975</v>
      </c>
      <c r="C2037" s="1482" t="s">
        <v>44</v>
      </c>
      <c r="D2037" s="1156" t="s">
        <v>2277</v>
      </c>
      <c r="E2037" s="1141" t="s">
        <v>10142</v>
      </c>
      <c r="F2037" s="1507" t="s">
        <v>392</v>
      </c>
      <c r="G2037" s="877" t="s">
        <v>3648</v>
      </c>
      <c r="H2037" s="963">
        <v>42171</v>
      </c>
      <c r="I2037" s="878" t="s">
        <v>11296</v>
      </c>
    </row>
    <row r="2038" spans="1:9" s="666" customFormat="1" ht="31.5" customHeight="1" x14ac:dyDescent="0.2">
      <c r="A2038" s="1481" t="s">
        <v>5976</v>
      </c>
      <c r="B2038" s="1510" t="s">
        <v>5977</v>
      </c>
      <c r="C2038" s="1510" t="s">
        <v>44</v>
      </c>
      <c r="D2038" s="1511" t="s">
        <v>2277</v>
      </c>
      <c r="E2038" s="1494"/>
      <c r="F2038" s="1512" t="s">
        <v>392</v>
      </c>
      <c r="G2038" s="877" t="s">
        <v>4627</v>
      </c>
      <c r="H2038" s="963">
        <v>44095</v>
      </c>
      <c r="I2038" s="878" t="s">
        <v>11296</v>
      </c>
    </row>
    <row r="2039" spans="1:9" s="666" customFormat="1" ht="31.5" customHeight="1" x14ac:dyDescent="0.2">
      <c r="A2039" s="1481" t="s">
        <v>5978</v>
      </c>
      <c r="B2039" s="1138" t="s">
        <v>5979</v>
      </c>
      <c r="C2039" s="1138" t="s">
        <v>44</v>
      </c>
      <c r="D2039" s="1162" t="s">
        <v>2277</v>
      </c>
      <c r="E2039" s="1191"/>
      <c r="F2039" s="857" t="s">
        <v>392</v>
      </c>
      <c r="G2039" s="877" t="s">
        <v>9108</v>
      </c>
      <c r="H2039" s="963">
        <v>44384</v>
      </c>
      <c r="I2039" s="878" t="s">
        <v>11296</v>
      </c>
    </row>
    <row r="2040" spans="1:9" s="666" customFormat="1" ht="31.5" customHeight="1" x14ac:dyDescent="0.2">
      <c r="A2040" s="688" t="s">
        <v>9520</v>
      </c>
      <c r="B2040" s="655" t="s">
        <v>9521</v>
      </c>
      <c r="C2040" s="1510" t="s">
        <v>44</v>
      </c>
      <c r="D2040" s="1147" t="s">
        <v>2277</v>
      </c>
      <c r="E2040" s="1143"/>
      <c r="F2040" s="857" t="s">
        <v>392</v>
      </c>
      <c r="G2040" s="877" t="s">
        <v>9625</v>
      </c>
      <c r="H2040" s="963">
        <v>44669</v>
      </c>
      <c r="I2040" s="878" t="s">
        <v>11296</v>
      </c>
    </row>
    <row r="2041" spans="1:9" s="666" customFormat="1" ht="31.5" customHeight="1" x14ac:dyDescent="0.2">
      <c r="A2041" s="688" t="s">
        <v>9522</v>
      </c>
      <c r="B2041" s="655" t="s">
        <v>9523</v>
      </c>
      <c r="C2041" s="1510" t="s">
        <v>44</v>
      </c>
      <c r="D2041" s="1147" t="s">
        <v>2277</v>
      </c>
      <c r="E2041" s="1143"/>
      <c r="F2041" s="857" t="s">
        <v>392</v>
      </c>
      <c r="G2041" s="877" t="s">
        <v>9626</v>
      </c>
      <c r="H2041" s="963">
        <v>44669</v>
      </c>
      <c r="I2041" s="878" t="s">
        <v>11296</v>
      </c>
    </row>
    <row r="2042" spans="1:9" s="666" customFormat="1" ht="31.5" customHeight="1" thickBot="1" x14ac:dyDescent="0.25">
      <c r="A2042" s="1496" t="s">
        <v>5982</v>
      </c>
      <c r="B2042" s="1497" t="s">
        <v>5983</v>
      </c>
      <c r="C2042" s="1497" t="s">
        <v>44</v>
      </c>
      <c r="D2042" s="1554" t="s">
        <v>2277</v>
      </c>
      <c r="E2042" s="1498"/>
      <c r="F2042" s="1545" t="s">
        <v>392</v>
      </c>
      <c r="G2042" s="974" t="s">
        <v>3649</v>
      </c>
      <c r="H2042" s="1081">
        <v>42171</v>
      </c>
      <c r="I2042" s="962" t="s">
        <v>11296</v>
      </c>
    </row>
    <row r="2043" spans="1:9" s="666" customFormat="1" ht="31.5" customHeight="1" thickTop="1" x14ac:dyDescent="0.2">
      <c r="A2043" s="1501" t="s">
        <v>5958</v>
      </c>
      <c r="B2043" s="1226" t="s">
        <v>5959</v>
      </c>
      <c r="C2043" s="1571" t="s">
        <v>2468</v>
      </c>
      <c r="D2043" s="1160" t="s">
        <v>56</v>
      </c>
      <c r="E2043" s="1252" t="s">
        <v>10139</v>
      </c>
      <c r="F2043" s="1104" t="s">
        <v>11143</v>
      </c>
      <c r="G2043" s="1022" t="s">
        <v>9627</v>
      </c>
      <c r="H2043" s="1392">
        <v>44697</v>
      </c>
      <c r="I2043" s="1023" t="s">
        <v>11296</v>
      </c>
    </row>
    <row r="2044" spans="1:9" s="666" customFormat="1" ht="31.5" customHeight="1" x14ac:dyDescent="0.2">
      <c r="A2044" s="1481" t="s">
        <v>11325</v>
      </c>
      <c r="B2044" s="1604" t="s">
        <v>11326</v>
      </c>
      <c r="C2044" s="1604"/>
      <c r="D2044" s="1484"/>
      <c r="E2044" s="1487" t="s">
        <v>4134</v>
      </c>
      <c r="F2044" s="1086" t="s">
        <v>11143</v>
      </c>
      <c r="G2044" s="1488" t="s">
        <v>11364</v>
      </c>
      <c r="H2044" s="1489">
        <v>45124</v>
      </c>
      <c r="I2044" s="691" t="s">
        <v>11296</v>
      </c>
    </row>
    <row r="2045" spans="1:9" s="666" customFormat="1" ht="31.5" customHeight="1" x14ac:dyDescent="0.2">
      <c r="A2045" s="1481" t="s">
        <v>11077</v>
      </c>
      <c r="B2045" s="1202" t="s">
        <v>11078</v>
      </c>
      <c r="C2045" s="1202"/>
      <c r="D2045" s="1147"/>
      <c r="E2045" s="1143" t="s">
        <v>10150</v>
      </c>
      <c r="F2045" s="1086" t="s">
        <v>11143</v>
      </c>
      <c r="G2045" s="1488" t="s">
        <v>11079</v>
      </c>
      <c r="H2045" s="663">
        <v>45033</v>
      </c>
      <c r="I2045" s="691" t="s">
        <v>11296</v>
      </c>
    </row>
    <row r="2046" spans="1:9" s="666" customFormat="1" ht="31.5" customHeight="1" x14ac:dyDescent="0.2">
      <c r="A2046" s="1481" t="s">
        <v>5870</v>
      </c>
      <c r="B2046" s="1207" t="s">
        <v>5871</v>
      </c>
      <c r="C2046" s="1207" t="s">
        <v>44</v>
      </c>
      <c r="D2046" s="1157" t="s">
        <v>2277</v>
      </c>
      <c r="E2046" s="1143" t="s">
        <v>10142</v>
      </c>
      <c r="F2046" s="1086" t="s">
        <v>11143</v>
      </c>
      <c r="G2046" s="922" t="s">
        <v>3204</v>
      </c>
      <c r="H2046" s="1021">
        <v>41785</v>
      </c>
      <c r="I2046" s="902" t="s">
        <v>11296</v>
      </c>
    </row>
    <row r="2047" spans="1:9" s="666" customFormat="1" ht="31.5" customHeight="1" x14ac:dyDescent="0.2">
      <c r="A2047" s="1481" t="s">
        <v>5964</v>
      </c>
      <c r="B2047" s="1138" t="s">
        <v>5965</v>
      </c>
      <c r="C2047" s="1138" t="s">
        <v>44</v>
      </c>
      <c r="D2047" s="1162" t="s">
        <v>2277</v>
      </c>
      <c r="E2047" s="1191"/>
      <c r="F2047" s="1086" t="s">
        <v>11143</v>
      </c>
      <c r="G2047" s="950" t="s">
        <v>4526</v>
      </c>
      <c r="H2047" s="1391">
        <v>44046</v>
      </c>
      <c r="I2047" s="951" t="s">
        <v>11296</v>
      </c>
    </row>
    <row r="2048" spans="1:9" s="666" customFormat="1" ht="31.5" customHeight="1" x14ac:dyDescent="0.2">
      <c r="A2048" s="1481" t="s">
        <v>9317</v>
      </c>
      <c r="B2048" s="1138" t="s">
        <v>9318</v>
      </c>
      <c r="C2048" s="1138" t="s">
        <v>44</v>
      </c>
      <c r="D2048" s="1156" t="s">
        <v>2277</v>
      </c>
      <c r="E2048" s="1141"/>
      <c r="F2048" s="1086" t="s">
        <v>11143</v>
      </c>
      <c r="G2048" s="1488" t="s">
        <v>9331</v>
      </c>
      <c r="H2048" s="1489">
        <v>44522</v>
      </c>
      <c r="I2048" s="1949" t="s">
        <v>11296</v>
      </c>
    </row>
    <row r="2049" spans="1:9" s="666" customFormat="1" ht="31.5" customHeight="1" x14ac:dyDescent="0.2">
      <c r="A2049" s="1578" t="s">
        <v>11327</v>
      </c>
      <c r="B2049" s="1579" t="s">
        <v>11328</v>
      </c>
      <c r="C2049" s="655" t="s">
        <v>2468</v>
      </c>
      <c r="D2049" s="1174" t="s">
        <v>2269</v>
      </c>
      <c r="E2049" s="1213"/>
      <c r="F2049" s="1086" t="s">
        <v>11143</v>
      </c>
      <c r="G2049" s="884" t="s">
        <v>11365</v>
      </c>
      <c r="H2049" s="1099">
        <v>45079</v>
      </c>
      <c r="I2049" s="1949" t="s">
        <v>11296</v>
      </c>
    </row>
    <row r="2050" spans="1:9" s="666" customFormat="1" ht="31.5" customHeight="1" x14ac:dyDescent="0.2">
      <c r="A2050" s="1481" t="s">
        <v>6189</v>
      </c>
      <c r="B2050" s="1138" t="s">
        <v>6190</v>
      </c>
      <c r="C2050" s="1138" t="s">
        <v>2468</v>
      </c>
      <c r="D2050" s="1484" t="s">
        <v>2269</v>
      </c>
      <c r="E2050" s="1484"/>
      <c r="F2050" s="1086" t="s">
        <v>11143</v>
      </c>
      <c r="G2050" s="922" t="s">
        <v>4591</v>
      </c>
      <c r="H2050" s="1021">
        <v>44092</v>
      </c>
      <c r="I2050" s="902" t="s">
        <v>11296</v>
      </c>
    </row>
    <row r="2051" spans="1:9" s="666" customFormat="1" ht="31.5" customHeight="1" x14ac:dyDescent="0.2">
      <c r="A2051" s="1481" t="s">
        <v>5878</v>
      </c>
      <c r="B2051" s="1482" t="s">
        <v>5879</v>
      </c>
      <c r="C2051" s="1482" t="s">
        <v>44</v>
      </c>
      <c r="D2051" s="1162" t="s">
        <v>2277</v>
      </c>
      <c r="E2051" s="1191"/>
      <c r="F2051" s="1086" t="s">
        <v>11143</v>
      </c>
      <c r="G2051" s="950" t="s">
        <v>2939</v>
      </c>
      <c r="H2051" s="1391">
        <v>38814</v>
      </c>
      <c r="I2051" s="951" t="s">
        <v>11296</v>
      </c>
    </row>
    <row r="2052" spans="1:9" s="666" customFormat="1" ht="31.5" customHeight="1" x14ac:dyDescent="0.2">
      <c r="A2052" s="1481" t="s">
        <v>5866</v>
      </c>
      <c r="B2052" s="1482" t="s">
        <v>5867</v>
      </c>
      <c r="C2052" s="1482" t="s">
        <v>2468</v>
      </c>
      <c r="D2052" s="1162" t="s">
        <v>56</v>
      </c>
      <c r="E2052" s="1141"/>
      <c r="F2052" s="1086" t="s">
        <v>11143</v>
      </c>
      <c r="G2052" s="950" t="s">
        <v>3201</v>
      </c>
      <c r="H2052" s="1391">
        <v>39430</v>
      </c>
      <c r="I2052" s="951" t="s">
        <v>11296</v>
      </c>
    </row>
    <row r="2053" spans="1:9" s="666" customFormat="1" ht="31.5" customHeight="1" thickBot="1" x14ac:dyDescent="0.25">
      <c r="A2053" s="1513" t="s">
        <v>5872</v>
      </c>
      <c r="B2053" s="1523" t="s">
        <v>5873</v>
      </c>
      <c r="C2053" s="1523" t="s">
        <v>2468</v>
      </c>
      <c r="D2053" s="1177" t="s">
        <v>56</v>
      </c>
      <c r="E2053" s="1178"/>
      <c r="F2053" s="1102" t="s">
        <v>11143</v>
      </c>
      <c r="G2053" s="869" t="s">
        <v>2911</v>
      </c>
      <c r="H2053" s="1109">
        <v>41612</v>
      </c>
      <c r="I2053" s="870" t="s">
        <v>11296</v>
      </c>
    </row>
    <row r="2054" spans="1:9" s="666" customFormat="1" ht="31.5" customHeight="1" thickTop="1" x14ac:dyDescent="0.2">
      <c r="A2054" s="1485" t="s">
        <v>5444</v>
      </c>
      <c r="B2054" s="1486" t="s">
        <v>5445</v>
      </c>
      <c r="C2054" s="1486" t="s">
        <v>44</v>
      </c>
      <c r="D2054" s="1203" t="s">
        <v>2277</v>
      </c>
      <c r="E2054" s="1204" t="s">
        <v>10139</v>
      </c>
      <c r="F2054" s="856" t="s">
        <v>4390</v>
      </c>
      <c r="G2054" s="1490" t="s">
        <v>3778</v>
      </c>
      <c r="H2054" s="1491">
        <v>39310</v>
      </c>
      <c r="I2054" s="1950" t="s">
        <v>11296</v>
      </c>
    </row>
    <row r="2055" spans="1:9" s="666" customFormat="1" ht="31.5" customHeight="1" x14ac:dyDescent="0.2">
      <c r="A2055" s="1481" t="s">
        <v>5446</v>
      </c>
      <c r="B2055" s="1482" t="s">
        <v>9809</v>
      </c>
      <c r="C2055" s="1482" t="s">
        <v>9413</v>
      </c>
      <c r="D2055" s="1530" t="s">
        <v>9413</v>
      </c>
      <c r="E2055" s="1141" t="s">
        <v>4134</v>
      </c>
      <c r="F2055" s="1507" t="s">
        <v>4390</v>
      </c>
      <c r="G2055" s="950" t="s">
        <v>10001</v>
      </c>
      <c r="H2055" s="1391">
        <v>44796</v>
      </c>
      <c r="I2055" s="1066" t="s">
        <v>11296</v>
      </c>
    </row>
    <row r="2056" spans="1:9" s="666" customFormat="1" ht="31.5" customHeight="1" x14ac:dyDescent="0.2">
      <c r="A2056" s="1578" t="s">
        <v>10306</v>
      </c>
      <c r="B2056" s="1201" t="s">
        <v>10307</v>
      </c>
      <c r="C2056" s="1201"/>
      <c r="D2056" s="1206"/>
      <c r="E2056" s="1167" t="s">
        <v>10150</v>
      </c>
      <c r="F2056" s="1507" t="s">
        <v>4390</v>
      </c>
      <c r="G2056" s="1079" t="s">
        <v>10390</v>
      </c>
      <c r="H2056" s="1430">
        <v>44855</v>
      </c>
      <c r="I2056" s="1080" t="s">
        <v>11296</v>
      </c>
    </row>
    <row r="2057" spans="1:9" s="666" customFormat="1" ht="31.5" customHeight="1" x14ac:dyDescent="0.2">
      <c r="A2057" s="1578" t="s">
        <v>6002</v>
      </c>
      <c r="B2057" s="1579" t="s">
        <v>6003</v>
      </c>
      <c r="C2057" s="1579" t="s">
        <v>2468</v>
      </c>
      <c r="D2057" s="1708" t="s">
        <v>2233</v>
      </c>
      <c r="E2057" s="1588" t="s">
        <v>10142</v>
      </c>
      <c r="F2057" s="1593" t="s">
        <v>4390</v>
      </c>
      <c r="G2057" s="884" t="s">
        <v>3250</v>
      </c>
      <c r="H2057" s="1099">
        <v>41740</v>
      </c>
      <c r="I2057" s="885" t="s">
        <v>11296</v>
      </c>
    </row>
    <row r="2058" spans="1:9" s="666" customFormat="1" ht="31.5" customHeight="1" x14ac:dyDescent="0.2">
      <c r="A2058" s="682" t="s">
        <v>9524</v>
      </c>
      <c r="B2058" s="1486" t="s">
        <v>9525</v>
      </c>
      <c r="C2058" s="1579" t="s">
        <v>2468</v>
      </c>
      <c r="D2058" s="1206" t="s">
        <v>56</v>
      </c>
      <c r="E2058" s="1193"/>
      <c r="F2058" s="1506" t="s">
        <v>4390</v>
      </c>
      <c r="G2058" s="906" t="s">
        <v>9628</v>
      </c>
      <c r="H2058" s="1058">
        <v>44669</v>
      </c>
      <c r="I2058" s="907" t="s">
        <v>11296</v>
      </c>
    </row>
    <row r="2059" spans="1:9" s="666" customFormat="1" ht="31.5" customHeight="1" thickBot="1" x14ac:dyDescent="0.25">
      <c r="A2059" s="1481" t="s">
        <v>6000</v>
      </c>
      <c r="B2059" s="1482" t="s">
        <v>6001</v>
      </c>
      <c r="C2059" s="1482" t="s">
        <v>44</v>
      </c>
      <c r="D2059" s="1530" t="s">
        <v>2277</v>
      </c>
      <c r="E2059" s="1483"/>
      <c r="F2059" s="1507" t="s">
        <v>4390</v>
      </c>
      <c r="G2059" s="877" t="s">
        <v>3249</v>
      </c>
      <c r="H2059" s="963">
        <v>41785</v>
      </c>
      <c r="I2059" s="878" t="s">
        <v>11296</v>
      </c>
    </row>
    <row r="2060" spans="1:9" s="666" customFormat="1" ht="31.5" customHeight="1" thickTop="1" x14ac:dyDescent="0.2">
      <c r="A2060" s="1501" t="s">
        <v>6004</v>
      </c>
      <c r="B2060" s="1571" t="s">
        <v>6005</v>
      </c>
      <c r="C2060" s="1571" t="s">
        <v>44</v>
      </c>
      <c r="D2060" s="1160" t="s">
        <v>2277</v>
      </c>
      <c r="E2060" s="1252" t="s">
        <v>10139</v>
      </c>
      <c r="F2060" s="1526" t="s">
        <v>412</v>
      </c>
      <c r="G2060" s="844" t="s">
        <v>3101</v>
      </c>
      <c r="H2060" s="1384">
        <v>41701</v>
      </c>
      <c r="I2060" s="845" t="s">
        <v>11296</v>
      </c>
    </row>
    <row r="2061" spans="1:9" s="666" customFormat="1" ht="31.5" customHeight="1" x14ac:dyDescent="0.2">
      <c r="A2061" s="1481" t="s">
        <v>6006</v>
      </c>
      <c r="B2061" s="1138" t="s">
        <v>6007</v>
      </c>
      <c r="C2061" s="1138" t="s">
        <v>9413</v>
      </c>
      <c r="D2061" s="1156" t="s">
        <v>9413</v>
      </c>
      <c r="E2061" s="1141" t="s">
        <v>4134</v>
      </c>
      <c r="F2061" s="857" t="s">
        <v>412</v>
      </c>
      <c r="G2061" s="877" t="s">
        <v>4490</v>
      </c>
      <c r="H2061" s="963">
        <v>44014</v>
      </c>
      <c r="I2061" s="878" t="s">
        <v>11296</v>
      </c>
    </row>
    <row r="2062" spans="1:9" s="666" customFormat="1" ht="31.5" customHeight="1" x14ac:dyDescent="0.2">
      <c r="A2062" s="1481" t="s">
        <v>10989</v>
      </c>
      <c r="B2062" s="1150" t="s">
        <v>10990</v>
      </c>
      <c r="C2062" s="1138"/>
      <c r="D2062" s="1147"/>
      <c r="E2062" s="1167" t="s">
        <v>10150</v>
      </c>
      <c r="F2062" s="857" t="s">
        <v>412</v>
      </c>
      <c r="G2062" s="877" t="s">
        <v>10991</v>
      </c>
      <c r="H2062" s="963">
        <v>45016</v>
      </c>
      <c r="I2062" s="878" t="s">
        <v>11296</v>
      </c>
    </row>
    <row r="2063" spans="1:9" s="666" customFormat="1" ht="31.5" customHeight="1" x14ac:dyDescent="0.2">
      <c r="A2063" s="1797" t="s">
        <v>6008</v>
      </c>
      <c r="B2063" s="1815" t="s">
        <v>6009</v>
      </c>
      <c r="C2063" s="1816" t="s">
        <v>44</v>
      </c>
      <c r="D2063" s="1530" t="s">
        <v>2277</v>
      </c>
      <c r="E2063" s="1483" t="s">
        <v>10142</v>
      </c>
      <c r="F2063" s="1507" t="s">
        <v>412</v>
      </c>
      <c r="G2063" s="922" t="s">
        <v>3634</v>
      </c>
      <c r="H2063" s="1021">
        <v>42171</v>
      </c>
      <c r="I2063" s="902" t="s">
        <v>11296</v>
      </c>
    </row>
    <row r="2064" spans="1:9" s="666" customFormat="1" ht="31.5" customHeight="1" x14ac:dyDescent="0.2">
      <c r="A2064" s="1481" t="s">
        <v>6012</v>
      </c>
      <c r="B2064" s="1227" t="s">
        <v>6013</v>
      </c>
      <c r="C2064" s="1207" t="s">
        <v>44</v>
      </c>
      <c r="D2064" s="1156" t="s">
        <v>2277</v>
      </c>
      <c r="E2064" s="1141"/>
      <c r="F2064" s="857" t="s">
        <v>412</v>
      </c>
      <c r="G2064" s="922" t="s">
        <v>4622</v>
      </c>
      <c r="H2064" s="1021">
        <v>44092</v>
      </c>
      <c r="I2064" s="902" t="s">
        <v>11296</v>
      </c>
    </row>
    <row r="2065" spans="1:9" s="666" customFormat="1" ht="31.5" customHeight="1" x14ac:dyDescent="0.2">
      <c r="A2065" s="1481" t="s">
        <v>6014</v>
      </c>
      <c r="B2065" s="1482" t="s">
        <v>6015</v>
      </c>
      <c r="C2065" s="1482" t="s">
        <v>44</v>
      </c>
      <c r="D2065" s="1530" t="s">
        <v>2277</v>
      </c>
      <c r="E2065" s="1483"/>
      <c r="F2065" s="1507" t="s">
        <v>412</v>
      </c>
      <c r="G2065" s="877" t="s">
        <v>3655</v>
      </c>
      <c r="H2065" s="963">
        <v>42171</v>
      </c>
      <c r="I2065" s="878" t="s">
        <v>11296</v>
      </c>
    </row>
    <row r="2066" spans="1:9" s="666" customFormat="1" ht="31.5" customHeight="1" x14ac:dyDescent="0.2">
      <c r="A2066" s="1481" t="s">
        <v>6016</v>
      </c>
      <c r="B2066" s="1482" t="s">
        <v>6017</v>
      </c>
      <c r="C2066" s="1482" t="s">
        <v>2490</v>
      </c>
      <c r="D2066" s="1187" t="s">
        <v>90</v>
      </c>
      <c r="E2066" s="1188"/>
      <c r="F2066" s="1507" t="s">
        <v>412</v>
      </c>
      <c r="G2066" s="968" t="s">
        <v>2892</v>
      </c>
      <c r="H2066" s="1395">
        <v>35633</v>
      </c>
      <c r="I2066" s="969" t="s">
        <v>11296</v>
      </c>
    </row>
    <row r="2067" spans="1:9" s="666" customFormat="1" ht="31.5" customHeight="1" thickBot="1" x14ac:dyDescent="0.25">
      <c r="A2067" s="711" t="s">
        <v>6877</v>
      </c>
      <c r="B2067" s="712" t="s">
        <v>6878</v>
      </c>
      <c r="C2067" s="712" t="s">
        <v>2468</v>
      </c>
      <c r="D2067" s="862" t="s">
        <v>56</v>
      </c>
      <c r="E2067" s="888"/>
      <c r="F2067" s="1570" t="s">
        <v>412</v>
      </c>
      <c r="G2067" s="869" t="s">
        <v>9118</v>
      </c>
      <c r="H2067" s="1109">
        <v>44175</v>
      </c>
      <c r="I2067" s="870" t="s">
        <v>11296</v>
      </c>
    </row>
    <row r="2068" spans="1:9" s="666" customFormat="1" ht="31.5" customHeight="1" thickTop="1" x14ac:dyDescent="0.2">
      <c r="A2068" s="1485" t="s">
        <v>6080</v>
      </c>
      <c r="B2068" s="1486" t="s">
        <v>6081</v>
      </c>
      <c r="C2068" s="1486" t="s">
        <v>44</v>
      </c>
      <c r="D2068" s="1817" t="s">
        <v>2277</v>
      </c>
      <c r="E2068" s="1780" t="s">
        <v>10139</v>
      </c>
      <c r="F2068" s="856" t="s">
        <v>423</v>
      </c>
      <c r="G2068" s="1490" t="s">
        <v>10008</v>
      </c>
      <c r="H2068" s="1491">
        <v>39192</v>
      </c>
      <c r="I2068" s="1950" t="s">
        <v>11296</v>
      </c>
    </row>
    <row r="2069" spans="1:9" s="666" customFormat="1" ht="31.5" customHeight="1" x14ac:dyDescent="0.2">
      <c r="A2069" s="1481" t="s">
        <v>6084</v>
      </c>
      <c r="B2069" s="1482" t="s">
        <v>6085</v>
      </c>
      <c r="C2069" s="1482" t="s">
        <v>9413</v>
      </c>
      <c r="D2069" s="1156" t="s">
        <v>9413</v>
      </c>
      <c r="E2069" s="1141" t="s">
        <v>4068</v>
      </c>
      <c r="F2069" s="1507" t="s">
        <v>423</v>
      </c>
      <c r="G2069" s="877" t="s">
        <v>4076</v>
      </c>
      <c r="H2069" s="963">
        <v>42558</v>
      </c>
      <c r="I2069" s="878" t="s">
        <v>11296</v>
      </c>
    </row>
    <row r="2070" spans="1:9" s="666" customFormat="1" ht="31.5" customHeight="1" x14ac:dyDescent="0.2">
      <c r="A2070" s="1481" t="s">
        <v>6082</v>
      </c>
      <c r="B2070" s="1482" t="s">
        <v>6083</v>
      </c>
      <c r="C2070" s="1482" t="s">
        <v>44</v>
      </c>
      <c r="D2070" s="1162" t="s">
        <v>2277</v>
      </c>
      <c r="E2070" s="1191" t="s">
        <v>4134</v>
      </c>
      <c r="F2070" s="1507" t="s">
        <v>423</v>
      </c>
      <c r="G2070" s="922" t="s">
        <v>3902</v>
      </c>
      <c r="H2070" s="1021">
        <v>42193</v>
      </c>
      <c r="I2070" s="902" t="s">
        <v>11296</v>
      </c>
    </row>
    <row r="2071" spans="1:9" s="666" customFormat="1" ht="31.5" customHeight="1" x14ac:dyDescent="0.2">
      <c r="A2071" s="1481" t="s">
        <v>10310</v>
      </c>
      <c r="B2071" s="1138" t="s">
        <v>10311</v>
      </c>
      <c r="C2071" s="1138"/>
      <c r="D2071" s="1147"/>
      <c r="E2071" s="1143" t="s">
        <v>10150</v>
      </c>
      <c r="F2071" s="1507" t="s">
        <v>423</v>
      </c>
      <c r="G2071" s="922" t="s">
        <v>10391</v>
      </c>
      <c r="H2071" s="1021">
        <v>44853</v>
      </c>
      <c r="I2071" s="902" t="s">
        <v>11296</v>
      </c>
    </row>
    <row r="2072" spans="1:9" s="666" customFormat="1" ht="31.5" customHeight="1" x14ac:dyDescent="0.2">
      <c r="A2072" s="1481" t="s">
        <v>6086</v>
      </c>
      <c r="B2072" s="1482" t="s">
        <v>6087</v>
      </c>
      <c r="C2072" s="1482" t="s">
        <v>44</v>
      </c>
      <c r="D2072" s="1530" t="s">
        <v>2277</v>
      </c>
      <c r="E2072" s="1483" t="s">
        <v>10142</v>
      </c>
      <c r="F2072" s="1507" t="s">
        <v>423</v>
      </c>
      <c r="G2072" s="877" t="s">
        <v>3660</v>
      </c>
      <c r="H2072" s="963">
        <v>30757</v>
      </c>
      <c r="I2072" s="878" t="s">
        <v>11296</v>
      </c>
    </row>
    <row r="2073" spans="1:9" s="666" customFormat="1" ht="31.5" customHeight="1" x14ac:dyDescent="0.2">
      <c r="A2073" s="1481" t="s">
        <v>8159</v>
      </c>
      <c r="B2073" s="1138" t="s">
        <v>8160</v>
      </c>
      <c r="C2073" s="1138" t="s">
        <v>2468</v>
      </c>
      <c r="D2073" s="1530" t="s">
        <v>2203</v>
      </c>
      <c r="E2073" s="1483"/>
      <c r="F2073" s="1507" t="s">
        <v>423</v>
      </c>
      <c r="G2073" s="877" t="s">
        <v>10009</v>
      </c>
      <c r="H2073" s="963">
        <v>39433</v>
      </c>
      <c r="I2073" s="878" t="s">
        <v>11296</v>
      </c>
    </row>
    <row r="2074" spans="1:9" s="666" customFormat="1" ht="31.5" customHeight="1" x14ac:dyDescent="0.2">
      <c r="A2074" s="1481" t="s">
        <v>6088</v>
      </c>
      <c r="B2074" s="1482" t="s">
        <v>6089</v>
      </c>
      <c r="C2074" s="1482" t="s">
        <v>44</v>
      </c>
      <c r="D2074" s="1147" t="s">
        <v>2277</v>
      </c>
      <c r="E2074" s="1143"/>
      <c r="F2074" s="1507" t="s">
        <v>423</v>
      </c>
      <c r="G2074" s="922" t="s">
        <v>3191</v>
      </c>
      <c r="H2074" s="1021">
        <v>42073</v>
      </c>
      <c r="I2074" s="902" t="s">
        <v>11296</v>
      </c>
    </row>
    <row r="2075" spans="1:9" s="666" customFormat="1" ht="31.5" customHeight="1" x14ac:dyDescent="0.2">
      <c r="A2075" s="1481" t="s">
        <v>6090</v>
      </c>
      <c r="B2075" s="1482" t="s">
        <v>6091</v>
      </c>
      <c r="C2075" s="1482" t="s">
        <v>2490</v>
      </c>
      <c r="D2075" s="835" t="s">
        <v>11386</v>
      </c>
      <c r="E2075" s="1483"/>
      <c r="F2075" s="1507" t="s">
        <v>423</v>
      </c>
      <c r="G2075" s="877" t="s">
        <v>3403</v>
      </c>
      <c r="H2075" s="963">
        <v>39218</v>
      </c>
      <c r="I2075" s="878" t="s">
        <v>11296</v>
      </c>
    </row>
    <row r="2076" spans="1:9" s="666" customFormat="1" ht="31.5" customHeight="1" x14ac:dyDescent="0.2">
      <c r="A2076" s="1481" t="s">
        <v>6092</v>
      </c>
      <c r="B2076" s="1482" t="s">
        <v>6093</v>
      </c>
      <c r="C2076" s="1482" t="s">
        <v>44</v>
      </c>
      <c r="D2076" s="1530" t="s">
        <v>2277</v>
      </c>
      <c r="E2076" s="1483"/>
      <c r="F2076" s="1507" t="s">
        <v>423</v>
      </c>
      <c r="G2076" s="877" t="s">
        <v>3661</v>
      </c>
      <c r="H2076" s="963">
        <v>34591</v>
      </c>
      <c r="I2076" s="878" t="s">
        <v>11296</v>
      </c>
    </row>
    <row r="2077" spans="1:9" s="666" customFormat="1" ht="31.5" customHeight="1" x14ac:dyDescent="0.2">
      <c r="A2077" s="1481" t="s">
        <v>6094</v>
      </c>
      <c r="B2077" s="1482" t="s">
        <v>6095</v>
      </c>
      <c r="C2077" s="1482" t="s">
        <v>2468</v>
      </c>
      <c r="D2077" s="1530" t="s">
        <v>2203</v>
      </c>
      <c r="E2077" s="1483"/>
      <c r="F2077" s="1507" t="s">
        <v>423</v>
      </c>
      <c r="G2077" s="877" t="s">
        <v>3404</v>
      </c>
      <c r="H2077" s="963">
        <v>38882</v>
      </c>
      <c r="I2077" s="878" t="s">
        <v>11296</v>
      </c>
    </row>
    <row r="2078" spans="1:9" s="666" customFormat="1" ht="31.5" customHeight="1" x14ac:dyDescent="0.2">
      <c r="A2078" s="1481" t="s">
        <v>6096</v>
      </c>
      <c r="B2078" s="1482" t="s">
        <v>6097</v>
      </c>
      <c r="C2078" s="1482" t="s">
        <v>2490</v>
      </c>
      <c r="D2078" s="852" t="s">
        <v>11386</v>
      </c>
      <c r="E2078" s="1483"/>
      <c r="F2078" s="1507" t="s">
        <v>423</v>
      </c>
      <c r="G2078" s="877" t="s">
        <v>10010</v>
      </c>
      <c r="H2078" s="963">
        <v>32888</v>
      </c>
      <c r="I2078" s="878" t="s">
        <v>11296</v>
      </c>
    </row>
    <row r="2079" spans="1:9" s="666" customFormat="1" ht="31.5" customHeight="1" x14ac:dyDescent="0.2">
      <c r="A2079" s="1485" t="s">
        <v>6098</v>
      </c>
      <c r="B2079" s="1505" t="s">
        <v>6099</v>
      </c>
      <c r="C2079" s="1505" t="s">
        <v>44</v>
      </c>
      <c r="D2079" s="1139" t="s">
        <v>2277</v>
      </c>
      <c r="E2079" s="1168"/>
      <c r="F2079" s="1506" t="s">
        <v>423</v>
      </c>
      <c r="G2079" s="867" t="s">
        <v>3203</v>
      </c>
      <c r="H2079" s="1385">
        <v>42118</v>
      </c>
      <c r="I2079" s="868" t="s">
        <v>11296</v>
      </c>
    </row>
    <row r="2080" spans="1:9" s="666" customFormat="1" ht="31.5" customHeight="1" x14ac:dyDescent="0.2">
      <c r="A2080" s="1481" t="s">
        <v>8163</v>
      </c>
      <c r="B2080" s="1138" t="s">
        <v>8164</v>
      </c>
      <c r="C2080" s="1138" t="s">
        <v>2490</v>
      </c>
      <c r="D2080" s="835" t="s">
        <v>11386</v>
      </c>
      <c r="E2080" s="1487"/>
      <c r="F2080" s="1506" t="s">
        <v>423</v>
      </c>
      <c r="G2080" s="877" t="s">
        <v>10011</v>
      </c>
      <c r="H2080" s="963">
        <v>35416</v>
      </c>
      <c r="I2080" s="878" t="s">
        <v>11296</v>
      </c>
    </row>
    <row r="2081" spans="1:9" s="666" customFormat="1" ht="31.5" customHeight="1" x14ac:dyDescent="0.25">
      <c r="A2081" s="1496" t="s">
        <v>6100</v>
      </c>
      <c r="B2081" s="1497" t="s">
        <v>6101</v>
      </c>
      <c r="C2081" s="1497" t="s">
        <v>2490</v>
      </c>
      <c r="D2081" s="1818" t="s">
        <v>90</v>
      </c>
      <c r="E2081" s="1819"/>
      <c r="F2081" s="1506" t="s">
        <v>423</v>
      </c>
      <c r="G2081" s="974" t="s">
        <v>3406</v>
      </c>
      <c r="H2081" s="1081">
        <v>35603</v>
      </c>
      <c r="I2081" s="962" t="s">
        <v>11296</v>
      </c>
    </row>
    <row r="2082" spans="1:9" s="666" customFormat="1" ht="31.5" customHeight="1" x14ac:dyDescent="0.2">
      <c r="A2082" s="1519" t="s">
        <v>6734</v>
      </c>
      <c r="B2082" s="1520" t="s">
        <v>6735</v>
      </c>
      <c r="C2082" s="1520" t="s">
        <v>44</v>
      </c>
      <c r="D2082" s="852" t="s">
        <v>2277</v>
      </c>
      <c r="E2082" s="886"/>
      <c r="F2082" s="1506" t="s">
        <v>423</v>
      </c>
      <c r="G2082" s="912" t="s">
        <v>3170</v>
      </c>
      <c r="H2082" s="1082">
        <v>42118</v>
      </c>
      <c r="I2082" s="913" t="s">
        <v>11296</v>
      </c>
    </row>
    <row r="2083" spans="1:9" s="666" customFormat="1" ht="31.5" customHeight="1" thickBot="1" x14ac:dyDescent="0.25">
      <c r="A2083" s="682" t="s">
        <v>5842</v>
      </c>
      <c r="B2083" s="683" t="s">
        <v>5843</v>
      </c>
      <c r="C2083" s="683" t="s">
        <v>2468</v>
      </c>
      <c r="D2083" s="1542" t="s">
        <v>56</v>
      </c>
      <c r="E2083" s="1588"/>
      <c r="F2083" s="1506" t="s">
        <v>423</v>
      </c>
      <c r="G2083" s="906" t="s">
        <v>3167</v>
      </c>
      <c r="H2083" s="1058">
        <v>35512</v>
      </c>
      <c r="I2083" s="907" t="s">
        <v>11296</v>
      </c>
    </row>
    <row r="2084" spans="1:9" s="666" customFormat="1" ht="31.5" customHeight="1" thickTop="1" x14ac:dyDescent="0.2">
      <c r="A2084" s="1501" t="s">
        <v>6102</v>
      </c>
      <c r="B2084" s="1571" t="s">
        <v>6103</v>
      </c>
      <c r="C2084" s="1571" t="s">
        <v>44</v>
      </c>
      <c r="D2084" s="1820" t="s">
        <v>2277</v>
      </c>
      <c r="E2084" s="1598" t="s">
        <v>10139</v>
      </c>
      <c r="F2084" s="1526" t="s">
        <v>4168</v>
      </c>
      <c r="G2084" s="844" t="s">
        <v>3659</v>
      </c>
      <c r="H2084" s="1384">
        <v>34691</v>
      </c>
      <c r="I2084" s="845" t="s">
        <v>11296</v>
      </c>
    </row>
    <row r="2085" spans="1:9" s="666" customFormat="1" ht="31.5" customHeight="1" x14ac:dyDescent="0.2">
      <c r="A2085" s="1481" t="s">
        <v>6104</v>
      </c>
      <c r="B2085" s="1482" t="s">
        <v>6105</v>
      </c>
      <c r="C2085" s="1482" t="s">
        <v>2468</v>
      </c>
      <c r="D2085" s="1156" t="s">
        <v>56</v>
      </c>
      <c r="E2085" s="1141" t="s">
        <v>4134</v>
      </c>
      <c r="F2085" s="1507" t="s">
        <v>4168</v>
      </c>
      <c r="G2085" s="1488" t="s">
        <v>3722</v>
      </c>
      <c r="H2085" s="1489">
        <v>39198</v>
      </c>
      <c r="I2085" s="1949" t="s">
        <v>11296</v>
      </c>
    </row>
    <row r="2086" spans="1:9" s="666" customFormat="1" ht="31.5" customHeight="1" x14ac:dyDescent="0.2">
      <c r="A2086" s="1481" t="s">
        <v>10490</v>
      </c>
      <c r="B2086" s="1482" t="s">
        <v>10312</v>
      </c>
      <c r="C2086" s="1482"/>
      <c r="D2086" s="1484"/>
      <c r="E2086" s="1487" t="s">
        <v>10150</v>
      </c>
      <c r="F2086" s="1507" t="s">
        <v>4168</v>
      </c>
      <c r="G2086" s="1488" t="s">
        <v>10544</v>
      </c>
      <c r="H2086" s="663">
        <v>44881</v>
      </c>
      <c r="I2086" s="691" t="s">
        <v>11296</v>
      </c>
    </row>
    <row r="2087" spans="1:9" s="666" customFormat="1" ht="31.5" customHeight="1" x14ac:dyDescent="0.2">
      <c r="A2087" s="1481" t="s">
        <v>6108</v>
      </c>
      <c r="B2087" s="1482" t="s">
        <v>6109</v>
      </c>
      <c r="C2087" s="1482" t="s">
        <v>75</v>
      </c>
      <c r="D2087" s="1530" t="s">
        <v>75</v>
      </c>
      <c r="E2087" s="1483" t="s">
        <v>10142</v>
      </c>
      <c r="F2087" s="1507" t="s">
        <v>4168</v>
      </c>
      <c r="G2087" s="877" t="s">
        <v>10012</v>
      </c>
      <c r="H2087" s="963">
        <v>29662</v>
      </c>
      <c r="I2087" s="878" t="s">
        <v>11296</v>
      </c>
    </row>
    <row r="2088" spans="1:9" s="666" customFormat="1" ht="31.5" customHeight="1" x14ac:dyDescent="0.2">
      <c r="A2088" s="1481" t="s">
        <v>5295</v>
      </c>
      <c r="B2088" s="1482" t="s">
        <v>5296</v>
      </c>
      <c r="C2088" s="1482" t="s">
        <v>44</v>
      </c>
      <c r="D2088" s="1162" t="s">
        <v>2277</v>
      </c>
      <c r="E2088" s="1487"/>
      <c r="F2088" s="1507" t="s">
        <v>4168</v>
      </c>
      <c r="G2088" s="950" t="s">
        <v>2969</v>
      </c>
      <c r="H2088" s="1391">
        <v>39041</v>
      </c>
      <c r="I2088" s="951" t="s">
        <v>11296</v>
      </c>
    </row>
    <row r="2089" spans="1:9" s="666" customFormat="1" ht="31.5" customHeight="1" thickBot="1" x14ac:dyDescent="0.25">
      <c r="A2089" s="1485" t="s">
        <v>6106</v>
      </c>
      <c r="B2089" s="1142" t="s">
        <v>6107</v>
      </c>
      <c r="C2089" s="1142" t="s">
        <v>44</v>
      </c>
      <c r="D2089" s="1217" t="s">
        <v>2277</v>
      </c>
      <c r="E2089" s="1296"/>
      <c r="F2089" s="856" t="s">
        <v>4168</v>
      </c>
      <c r="G2089" s="1490" t="s">
        <v>4628</v>
      </c>
      <c r="H2089" s="1491">
        <v>44092</v>
      </c>
      <c r="I2089" s="1950" t="s">
        <v>11296</v>
      </c>
    </row>
    <row r="2090" spans="1:9" s="666" customFormat="1" ht="31.5" customHeight="1" thickTop="1" thickBot="1" x14ac:dyDescent="0.25">
      <c r="A2090" s="1821" t="s">
        <v>6110</v>
      </c>
      <c r="B2090" s="1822" t="s">
        <v>6111</v>
      </c>
      <c r="C2090" s="1822" t="s">
        <v>2490</v>
      </c>
      <c r="D2090" s="1297" t="s">
        <v>90</v>
      </c>
      <c r="E2090" s="1298"/>
      <c r="F2090" s="1823" t="s">
        <v>4168</v>
      </c>
      <c r="G2090" s="1119" t="s">
        <v>2973</v>
      </c>
      <c r="H2090" s="1451">
        <v>35633</v>
      </c>
      <c r="I2090" s="1120" t="s">
        <v>11296</v>
      </c>
    </row>
    <row r="2091" spans="1:9" s="666" customFormat="1" ht="31.5" customHeight="1" thickTop="1" x14ac:dyDescent="0.2">
      <c r="A2091" s="1546" t="s">
        <v>10791</v>
      </c>
      <c r="B2091" s="1181" t="s">
        <v>10792</v>
      </c>
      <c r="C2091" s="1181"/>
      <c r="D2091" s="984"/>
      <c r="E2091" s="1299" t="s">
        <v>9539</v>
      </c>
      <c r="F2091" s="729" t="s">
        <v>10793</v>
      </c>
      <c r="G2091" s="1824" t="s">
        <v>10569</v>
      </c>
      <c r="H2091" s="1824">
        <v>44929</v>
      </c>
      <c r="I2091" s="1979" t="s">
        <v>11296</v>
      </c>
    </row>
    <row r="2092" spans="1:9" s="666" customFormat="1" ht="31.5" customHeight="1" x14ac:dyDescent="0.2">
      <c r="A2092" s="720" t="s">
        <v>10992</v>
      </c>
      <c r="B2092" s="882" t="s">
        <v>10993</v>
      </c>
      <c r="C2092" s="655" t="s">
        <v>2468</v>
      </c>
      <c r="D2092" s="985" t="s">
        <v>396</v>
      </c>
      <c r="E2092" s="883"/>
      <c r="F2092" s="828" t="s">
        <v>10793</v>
      </c>
      <c r="G2092" s="884" t="s">
        <v>10994</v>
      </c>
      <c r="H2092" s="1099">
        <v>44970</v>
      </c>
      <c r="I2092" s="885" t="s">
        <v>11296</v>
      </c>
    </row>
    <row r="2093" spans="1:9" s="666" customFormat="1" ht="31.5" customHeight="1" thickBot="1" x14ac:dyDescent="0.25">
      <c r="A2093" s="730" t="s">
        <v>10995</v>
      </c>
      <c r="B2093" s="895" t="s">
        <v>10996</v>
      </c>
      <c r="C2093" s="724" t="s">
        <v>2468</v>
      </c>
      <c r="D2093" s="1825" t="s">
        <v>396</v>
      </c>
      <c r="E2093" s="1003"/>
      <c r="F2093" s="1474" t="s">
        <v>10793</v>
      </c>
      <c r="G2093" s="1004" t="s">
        <v>10997</v>
      </c>
      <c r="H2093" s="1404">
        <v>44957</v>
      </c>
      <c r="I2093" s="1005" t="s">
        <v>11296</v>
      </c>
    </row>
    <row r="2094" spans="1:9" s="666" customFormat="1" ht="31.5" customHeight="1" thickTop="1" x14ac:dyDescent="0.2">
      <c r="A2094" s="682" t="s">
        <v>6070</v>
      </c>
      <c r="B2094" s="693" t="s">
        <v>6071</v>
      </c>
      <c r="C2094" s="693" t="s">
        <v>9413</v>
      </c>
      <c r="D2094" s="1165" t="s">
        <v>9413</v>
      </c>
      <c r="E2094" s="1158" t="s">
        <v>6072</v>
      </c>
      <c r="F2094" s="1506" t="s">
        <v>2063</v>
      </c>
      <c r="G2094" s="867" t="s">
        <v>4534</v>
      </c>
      <c r="H2094" s="1385">
        <v>44083</v>
      </c>
      <c r="I2094" s="868" t="s">
        <v>11296</v>
      </c>
    </row>
    <row r="2095" spans="1:9" s="666" customFormat="1" ht="31.5" customHeight="1" x14ac:dyDescent="0.2">
      <c r="A2095" s="1481" t="s">
        <v>6073</v>
      </c>
      <c r="B2095" s="1138" t="s">
        <v>11449</v>
      </c>
      <c r="C2095" s="1138" t="s">
        <v>2468</v>
      </c>
      <c r="D2095" s="1147" t="s">
        <v>396</v>
      </c>
      <c r="E2095" s="1143"/>
      <c r="F2095" s="857" t="s">
        <v>2063</v>
      </c>
      <c r="G2095" s="1122" t="s">
        <v>4050</v>
      </c>
      <c r="H2095" s="1452">
        <v>42353</v>
      </c>
      <c r="I2095" s="1123" t="s">
        <v>11296</v>
      </c>
    </row>
    <row r="2096" spans="1:9" s="666" customFormat="1" ht="31.5" customHeight="1" thickBot="1" x14ac:dyDescent="0.25">
      <c r="A2096" s="1513" t="s">
        <v>6076</v>
      </c>
      <c r="B2096" s="1523" t="s">
        <v>6077</v>
      </c>
      <c r="C2096" s="1523" t="s">
        <v>47</v>
      </c>
      <c r="D2096" s="1561" t="s">
        <v>9413</v>
      </c>
      <c r="E2096" s="1561"/>
      <c r="F2096" s="1570" t="s">
        <v>2063</v>
      </c>
      <c r="G2096" s="869" t="s">
        <v>3272</v>
      </c>
      <c r="H2096" s="1109">
        <v>33389</v>
      </c>
      <c r="I2096" s="870" t="s">
        <v>11296</v>
      </c>
    </row>
    <row r="2097" spans="1:9" s="666" customFormat="1" ht="31.5" customHeight="1" thickTop="1" x14ac:dyDescent="0.2">
      <c r="A2097" s="1485" t="s">
        <v>6112</v>
      </c>
      <c r="B2097" s="1505" t="s">
        <v>6113</v>
      </c>
      <c r="C2097" s="1505" t="s">
        <v>44</v>
      </c>
      <c r="D2097" s="1817" t="s">
        <v>2277</v>
      </c>
      <c r="E2097" s="1780" t="s">
        <v>10139</v>
      </c>
      <c r="F2097" s="1506" t="s">
        <v>432</v>
      </c>
      <c r="G2097" s="867" t="s">
        <v>2915</v>
      </c>
      <c r="H2097" s="1385">
        <v>42073</v>
      </c>
      <c r="I2097" s="868" t="s">
        <v>11296</v>
      </c>
    </row>
    <row r="2098" spans="1:9" s="666" customFormat="1" ht="31.5" customHeight="1" x14ac:dyDescent="0.2">
      <c r="A2098" s="1481" t="s">
        <v>6114</v>
      </c>
      <c r="B2098" s="1611" t="s">
        <v>6115</v>
      </c>
      <c r="C2098" s="1611" t="s">
        <v>44</v>
      </c>
      <c r="D2098" s="1162" t="s">
        <v>2277</v>
      </c>
      <c r="E2098" s="1191" t="s">
        <v>4134</v>
      </c>
      <c r="F2098" s="1507" t="s">
        <v>432</v>
      </c>
      <c r="G2098" s="922" t="s">
        <v>2914</v>
      </c>
      <c r="H2098" s="1021">
        <v>41190</v>
      </c>
      <c r="I2098" s="902" t="s">
        <v>11296</v>
      </c>
    </row>
    <row r="2099" spans="1:9" s="666" customFormat="1" ht="31.5" customHeight="1" x14ac:dyDescent="0.2">
      <c r="A2099" s="1481" t="s">
        <v>10491</v>
      </c>
      <c r="B2099" s="1611" t="s">
        <v>10313</v>
      </c>
      <c r="C2099" s="1611"/>
      <c r="D2099" s="1484"/>
      <c r="E2099" s="1487" t="s">
        <v>10150</v>
      </c>
      <c r="F2099" s="1507" t="s">
        <v>432</v>
      </c>
      <c r="G2099" s="922" t="s">
        <v>10392</v>
      </c>
      <c r="H2099" s="1021">
        <v>44865</v>
      </c>
      <c r="I2099" s="902" t="s">
        <v>11296</v>
      </c>
    </row>
    <row r="2100" spans="1:9" s="666" customFormat="1" ht="31.5" customHeight="1" x14ac:dyDescent="0.2">
      <c r="A2100" s="1481" t="s">
        <v>6116</v>
      </c>
      <c r="B2100" s="1611" t="s">
        <v>6117</v>
      </c>
      <c r="C2100" s="1611" t="s">
        <v>44</v>
      </c>
      <c r="D2100" s="1530" t="s">
        <v>2277</v>
      </c>
      <c r="E2100" s="1483" t="s">
        <v>10142</v>
      </c>
      <c r="F2100" s="1507" t="s">
        <v>432</v>
      </c>
      <c r="G2100" s="922" t="s">
        <v>3408</v>
      </c>
      <c r="H2100" s="1021">
        <v>41704</v>
      </c>
      <c r="I2100" s="902" t="s">
        <v>11296</v>
      </c>
    </row>
    <row r="2101" spans="1:9" s="666" customFormat="1" ht="31.5" customHeight="1" x14ac:dyDescent="0.2">
      <c r="A2101" s="1481" t="s">
        <v>5131</v>
      </c>
      <c r="B2101" s="1482" t="s">
        <v>5132</v>
      </c>
      <c r="C2101" s="1482" t="s">
        <v>2468</v>
      </c>
      <c r="D2101" s="1156" t="s">
        <v>396</v>
      </c>
      <c r="E2101" s="1141"/>
      <c r="F2101" s="857" t="s">
        <v>432</v>
      </c>
      <c r="G2101" s="877" t="s">
        <v>2916</v>
      </c>
      <c r="H2101" s="963">
        <v>35389</v>
      </c>
      <c r="I2101" s="878" t="s">
        <v>11296</v>
      </c>
    </row>
    <row r="2102" spans="1:9" s="666" customFormat="1" ht="31.5" customHeight="1" x14ac:dyDescent="0.2">
      <c r="A2102" s="1481" t="s">
        <v>6118</v>
      </c>
      <c r="B2102" s="1482" t="s">
        <v>6119</v>
      </c>
      <c r="C2102" s="1482" t="s">
        <v>44</v>
      </c>
      <c r="D2102" s="1162" t="s">
        <v>2277</v>
      </c>
      <c r="E2102" s="1191"/>
      <c r="F2102" s="1507" t="s">
        <v>432</v>
      </c>
      <c r="G2102" s="950" t="s">
        <v>2913</v>
      </c>
      <c r="H2102" s="1391">
        <v>39311</v>
      </c>
      <c r="I2102" s="951" t="s">
        <v>11296</v>
      </c>
    </row>
    <row r="2103" spans="1:9" s="666" customFormat="1" ht="31.5" customHeight="1" x14ac:dyDescent="0.2">
      <c r="A2103" s="1481" t="s">
        <v>6120</v>
      </c>
      <c r="B2103" s="1138" t="s">
        <v>6121</v>
      </c>
      <c r="C2103" s="1138" t="s">
        <v>44</v>
      </c>
      <c r="D2103" s="1162" t="s">
        <v>2277</v>
      </c>
      <c r="E2103" s="1191"/>
      <c r="F2103" s="1507" t="s">
        <v>432</v>
      </c>
      <c r="G2103" s="950" t="s">
        <v>4584</v>
      </c>
      <c r="H2103" s="1391">
        <v>44092</v>
      </c>
      <c r="I2103" s="951" t="s">
        <v>11296</v>
      </c>
    </row>
    <row r="2104" spans="1:9" s="666" customFormat="1" ht="31.5" customHeight="1" x14ac:dyDescent="0.2">
      <c r="A2104" s="1481" t="s">
        <v>6122</v>
      </c>
      <c r="B2104" s="1482" t="s">
        <v>6123</v>
      </c>
      <c r="C2104" s="1482" t="s">
        <v>47</v>
      </c>
      <c r="D2104" s="1530" t="s">
        <v>9413</v>
      </c>
      <c r="E2104" s="1483"/>
      <c r="F2104" s="1507" t="s">
        <v>432</v>
      </c>
      <c r="G2104" s="877" t="s">
        <v>10013</v>
      </c>
      <c r="H2104" s="963">
        <v>35353</v>
      </c>
      <c r="I2104" s="878" t="s">
        <v>11296</v>
      </c>
    </row>
    <row r="2105" spans="1:9" s="666" customFormat="1" ht="31.5" customHeight="1" thickBot="1" x14ac:dyDescent="0.25">
      <c r="A2105" s="1481" t="s">
        <v>6128</v>
      </c>
      <c r="B2105" s="1482" t="s">
        <v>6129</v>
      </c>
      <c r="C2105" s="1482" t="s">
        <v>2490</v>
      </c>
      <c r="D2105" s="835" t="s">
        <v>11386</v>
      </c>
      <c r="E2105" s="1483"/>
      <c r="F2105" s="1507" t="s">
        <v>432</v>
      </c>
      <c r="G2105" s="877" t="s">
        <v>10014</v>
      </c>
      <c r="H2105" s="963">
        <v>30917</v>
      </c>
      <c r="I2105" s="878" t="s">
        <v>11296</v>
      </c>
    </row>
    <row r="2106" spans="1:9" s="666" customFormat="1" ht="31.5" customHeight="1" thickTop="1" x14ac:dyDescent="0.2">
      <c r="A2106" s="1826" t="s">
        <v>6130</v>
      </c>
      <c r="B2106" s="1827" t="s">
        <v>6131</v>
      </c>
      <c r="C2106" s="1827" t="s">
        <v>47</v>
      </c>
      <c r="D2106" s="1254" t="s">
        <v>9413</v>
      </c>
      <c r="E2106" s="1255" t="s">
        <v>9235</v>
      </c>
      <c r="F2106" s="1828" t="s">
        <v>433</v>
      </c>
      <c r="G2106" s="1017" t="s">
        <v>3653</v>
      </c>
      <c r="H2106" s="1408">
        <v>35419</v>
      </c>
      <c r="I2106" s="1018" t="s">
        <v>11296</v>
      </c>
    </row>
    <row r="2107" spans="1:9" s="666" customFormat="1" ht="31.5" customHeight="1" x14ac:dyDescent="0.2">
      <c r="A2107" s="1481" t="s">
        <v>6132</v>
      </c>
      <c r="B2107" s="1482" t="s">
        <v>6133</v>
      </c>
      <c r="C2107" s="1482" t="s">
        <v>2490</v>
      </c>
      <c r="D2107" s="835" t="s">
        <v>11386</v>
      </c>
      <c r="E2107" s="1483" t="s">
        <v>4277</v>
      </c>
      <c r="F2107" s="1507" t="s">
        <v>433</v>
      </c>
      <c r="G2107" s="877" t="s">
        <v>3411</v>
      </c>
      <c r="H2107" s="963">
        <v>35552</v>
      </c>
      <c r="I2107" s="878" t="s">
        <v>11296</v>
      </c>
    </row>
    <row r="2108" spans="1:9" s="666" customFormat="1" ht="31.5" customHeight="1" x14ac:dyDescent="0.2">
      <c r="A2108" s="1481" t="s">
        <v>6134</v>
      </c>
      <c r="B2108" s="1138" t="s">
        <v>6135</v>
      </c>
      <c r="C2108" s="1138" t="s">
        <v>44</v>
      </c>
      <c r="D2108" s="1156" t="s">
        <v>2277</v>
      </c>
      <c r="E2108" s="1141" t="s">
        <v>6136</v>
      </c>
      <c r="F2108" s="857" t="s">
        <v>433</v>
      </c>
      <c r="G2108" s="877" t="s">
        <v>3245</v>
      </c>
      <c r="H2108" s="963">
        <v>42118</v>
      </c>
      <c r="I2108" s="878" t="s">
        <v>11296</v>
      </c>
    </row>
    <row r="2109" spans="1:9" s="666" customFormat="1" ht="31.5" customHeight="1" x14ac:dyDescent="0.2">
      <c r="A2109" s="1481" t="s">
        <v>6137</v>
      </c>
      <c r="B2109" s="1482" t="s">
        <v>6138</v>
      </c>
      <c r="C2109" s="1482" t="s">
        <v>47</v>
      </c>
      <c r="D2109" s="1156" t="s">
        <v>9413</v>
      </c>
      <c r="E2109" s="1141"/>
      <c r="F2109" s="857" t="s">
        <v>433</v>
      </c>
      <c r="G2109" s="877" t="s">
        <v>9111</v>
      </c>
      <c r="H2109" s="963">
        <v>44160</v>
      </c>
      <c r="I2109" s="878" t="s">
        <v>11296</v>
      </c>
    </row>
    <row r="2110" spans="1:9" s="666" customFormat="1" ht="31.5" customHeight="1" x14ac:dyDescent="0.2">
      <c r="A2110" s="1481" t="s">
        <v>6139</v>
      </c>
      <c r="B2110" s="1482" t="s">
        <v>6140</v>
      </c>
      <c r="C2110" s="1482" t="s">
        <v>44</v>
      </c>
      <c r="D2110" s="1156" t="s">
        <v>2277</v>
      </c>
      <c r="E2110" s="1141"/>
      <c r="F2110" s="1507" t="s">
        <v>433</v>
      </c>
      <c r="G2110" s="877" t="s">
        <v>2825</v>
      </c>
      <c r="H2110" s="963">
        <v>31896</v>
      </c>
      <c r="I2110" s="878" t="s">
        <v>11296</v>
      </c>
    </row>
    <row r="2111" spans="1:9" s="666" customFormat="1" ht="31.5" customHeight="1" x14ac:dyDescent="0.2">
      <c r="A2111" s="1481" t="s">
        <v>8518</v>
      </c>
      <c r="B2111" s="1138" t="s">
        <v>8519</v>
      </c>
      <c r="C2111" s="1138" t="s">
        <v>44</v>
      </c>
      <c r="D2111" s="834" t="s">
        <v>2277</v>
      </c>
      <c r="E2111" s="1608"/>
      <c r="F2111" s="1507" t="s">
        <v>433</v>
      </c>
      <c r="G2111" s="877" t="s">
        <v>3244</v>
      </c>
      <c r="H2111" s="963">
        <v>35521</v>
      </c>
      <c r="I2111" s="907" t="s">
        <v>11296</v>
      </c>
    </row>
    <row r="2112" spans="1:9" s="666" customFormat="1" ht="31.5" customHeight="1" x14ac:dyDescent="0.2">
      <c r="A2112" s="1481" t="s">
        <v>6126</v>
      </c>
      <c r="B2112" s="1482" t="s">
        <v>6127</v>
      </c>
      <c r="C2112" s="1482" t="s">
        <v>75</v>
      </c>
      <c r="D2112" s="1530" t="s">
        <v>75</v>
      </c>
      <c r="E2112" s="1483"/>
      <c r="F2112" s="1507" t="s">
        <v>433</v>
      </c>
      <c r="G2112" s="877" t="s">
        <v>3409</v>
      </c>
      <c r="H2112" s="963">
        <v>29662</v>
      </c>
      <c r="I2112" s="878" t="s">
        <v>11296</v>
      </c>
    </row>
    <row r="2113" spans="1:9" s="666" customFormat="1" ht="31.5" customHeight="1" x14ac:dyDescent="0.2">
      <c r="A2113" s="1481" t="s">
        <v>6141</v>
      </c>
      <c r="B2113" s="1482" t="s">
        <v>6142</v>
      </c>
      <c r="C2113" s="1482" t="s">
        <v>47</v>
      </c>
      <c r="D2113" s="1530" t="s">
        <v>9413</v>
      </c>
      <c r="E2113" s="1530"/>
      <c r="F2113" s="1507" t="s">
        <v>433</v>
      </c>
      <c r="G2113" s="1488" t="s">
        <v>10015</v>
      </c>
      <c r="H2113" s="1489">
        <v>35353</v>
      </c>
      <c r="I2113" s="1949" t="s">
        <v>11296</v>
      </c>
    </row>
    <row r="2114" spans="1:9" s="666" customFormat="1" ht="31.5" customHeight="1" x14ac:dyDescent="0.2">
      <c r="A2114" s="1481" t="s">
        <v>6143</v>
      </c>
      <c r="B2114" s="1482" t="s">
        <v>6144</v>
      </c>
      <c r="C2114" s="1482" t="s">
        <v>2490</v>
      </c>
      <c r="D2114" s="835" t="s">
        <v>11386</v>
      </c>
      <c r="E2114" s="1141"/>
      <c r="F2114" s="1507" t="s">
        <v>433</v>
      </c>
      <c r="G2114" s="877" t="s">
        <v>3413</v>
      </c>
      <c r="H2114" s="963">
        <v>35521</v>
      </c>
      <c r="I2114" s="878" t="s">
        <v>11296</v>
      </c>
    </row>
    <row r="2115" spans="1:9" s="666" customFormat="1" ht="31.5" customHeight="1" x14ac:dyDescent="0.2">
      <c r="A2115" s="1481" t="s">
        <v>6145</v>
      </c>
      <c r="B2115" s="1482" t="s">
        <v>6146</v>
      </c>
      <c r="C2115" s="1482" t="s">
        <v>2490</v>
      </c>
      <c r="D2115" s="835" t="s">
        <v>11386</v>
      </c>
      <c r="E2115" s="1483"/>
      <c r="F2115" s="1507" t="s">
        <v>433</v>
      </c>
      <c r="G2115" s="877" t="s">
        <v>3412</v>
      </c>
      <c r="H2115" s="963">
        <v>30918</v>
      </c>
      <c r="I2115" s="878" t="s">
        <v>11296</v>
      </c>
    </row>
    <row r="2116" spans="1:9" s="666" customFormat="1" ht="31.5" customHeight="1" x14ac:dyDescent="0.2">
      <c r="A2116" s="1496" t="s">
        <v>6147</v>
      </c>
      <c r="B2116" s="1497" t="s">
        <v>6148</v>
      </c>
      <c r="C2116" s="1497" t="s">
        <v>47</v>
      </c>
      <c r="D2116" s="1554" t="s">
        <v>9413</v>
      </c>
      <c r="E2116" s="1498"/>
      <c r="F2116" s="1545" t="s">
        <v>433</v>
      </c>
      <c r="G2116" s="974" t="s">
        <v>10016</v>
      </c>
      <c r="H2116" s="1081">
        <v>35389</v>
      </c>
      <c r="I2116" s="962" t="s">
        <v>11296</v>
      </c>
    </row>
    <row r="2117" spans="1:9" s="666" customFormat="1" ht="31.5" customHeight="1" thickBot="1" x14ac:dyDescent="0.25">
      <c r="A2117" s="1575" t="s">
        <v>6149</v>
      </c>
      <c r="B2117" s="1576" t="s">
        <v>6150</v>
      </c>
      <c r="C2117" s="1576" t="s">
        <v>2490</v>
      </c>
      <c r="D2117" s="1614" t="s">
        <v>90</v>
      </c>
      <c r="E2117" s="1710"/>
      <c r="F2117" s="1577" t="s">
        <v>433</v>
      </c>
      <c r="G2117" s="1027" t="s">
        <v>3410</v>
      </c>
      <c r="H2117" s="1386">
        <v>35633</v>
      </c>
      <c r="I2117" s="1028" t="s">
        <v>11296</v>
      </c>
    </row>
    <row r="2118" spans="1:9" s="666" customFormat="1" ht="31.5" customHeight="1" thickTop="1" x14ac:dyDescent="0.2">
      <c r="A2118" s="1485" t="s">
        <v>6018</v>
      </c>
      <c r="B2118" s="1628" t="s">
        <v>9810</v>
      </c>
      <c r="C2118" s="1628" t="s">
        <v>44</v>
      </c>
      <c r="D2118" s="1493" t="s">
        <v>2277</v>
      </c>
      <c r="E2118" s="1574"/>
      <c r="F2118" s="1495" t="s">
        <v>11001</v>
      </c>
      <c r="G2118" s="1124" t="s">
        <v>4780</v>
      </c>
      <c r="H2118" s="1453">
        <v>44348</v>
      </c>
      <c r="I2118" s="1125" t="s">
        <v>11296</v>
      </c>
    </row>
    <row r="2119" spans="1:9" s="666" customFormat="1" ht="31.5" customHeight="1" thickBot="1" x14ac:dyDescent="0.25">
      <c r="A2119" s="1496" t="s">
        <v>6019</v>
      </c>
      <c r="B2119" s="1150" t="s">
        <v>6020</v>
      </c>
      <c r="C2119" s="1150" t="s">
        <v>44</v>
      </c>
      <c r="D2119" s="1209" t="s">
        <v>2277</v>
      </c>
      <c r="E2119" s="1151"/>
      <c r="F2119" s="1009" t="s">
        <v>11001</v>
      </c>
      <c r="G2119" s="1126" t="s">
        <v>9110</v>
      </c>
      <c r="H2119" s="1454">
        <v>44384</v>
      </c>
      <c r="I2119" s="1127" t="s">
        <v>11296</v>
      </c>
    </row>
    <row r="2120" spans="1:9" s="666" customFormat="1" ht="31.5" customHeight="1" thickTop="1" x14ac:dyDescent="0.2">
      <c r="A2120" s="1501" t="s">
        <v>10871</v>
      </c>
      <c r="B2120" s="1829" t="s">
        <v>10872</v>
      </c>
      <c r="C2120" s="1650"/>
      <c r="D2120" s="1830" t="s">
        <v>9413</v>
      </c>
      <c r="E2120" s="1175" t="s">
        <v>10794</v>
      </c>
      <c r="F2120" s="1526" t="s">
        <v>4045</v>
      </c>
      <c r="G2120" s="844" t="s">
        <v>10873</v>
      </c>
      <c r="H2120" s="1384">
        <v>44965</v>
      </c>
      <c r="I2120" s="845" t="s">
        <v>11296</v>
      </c>
    </row>
    <row r="2121" spans="1:9" s="666" customFormat="1" ht="31.5" customHeight="1" x14ac:dyDescent="0.2">
      <c r="A2121" s="1481" t="s">
        <v>6021</v>
      </c>
      <c r="B2121" s="1482" t="s">
        <v>6022</v>
      </c>
      <c r="C2121" s="1482" t="s">
        <v>2468</v>
      </c>
      <c r="D2121" s="1530" t="s">
        <v>422</v>
      </c>
      <c r="E2121" s="1530"/>
      <c r="F2121" s="1507" t="s">
        <v>4045</v>
      </c>
      <c r="G2121" s="1488" t="s">
        <v>3424</v>
      </c>
      <c r="H2121" s="1489">
        <v>31382</v>
      </c>
      <c r="I2121" s="1949" t="s">
        <v>11296</v>
      </c>
    </row>
    <row r="2122" spans="1:9" s="666" customFormat="1" ht="31.5" customHeight="1" x14ac:dyDescent="0.2">
      <c r="A2122" s="1481" t="s">
        <v>6124</v>
      </c>
      <c r="B2122" s="1482" t="s">
        <v>6125</v>
      </c>
      <c r="C2122" s="1482" t="s">
        <v>47</v>
      </c>
      <c r="D2122" s="1484" t="s">
        <v>9413</v>
      </c>
      <c r="E2122" s="1487"/>
      <c r="F2122" s="1507" t="s">
        <v>4045</v>
      </c>
      <c r="G2122" s="922" t="s">
        <v>2825</v>
      </c>
      <c r="H2122" s="1021">
        <v>37571</v>
      </c>
      <c r="I2122" s="902" t="s">
        <v>11296</v>
      </c>
    </row>
    <row r="2123" spans="1:9" s="666" customFormat="1" ht="31.5" customHeight="1" thickBot="1" x14ac:dyDescent="0.25">
      <c r="A2123" s="711" t="s">
        <v>6023</v>
      </c>
      <c r="B2123" s="775" t="s">
        <v>6024</v>
      </c>
      <c r="C2123" s="1831" t="s">
        <v>37</v>
      </c>
      <c r="D2123" s="1532" t="s">
        <v>9413</v>
      </c>
      <c r="E2123" s="1605"/>
      <c r="F2123" s="1570" t="s">
        <v>4045</v>
      </c>
      <c r="G2123" s="869" t="s">
        <v>2825</v>
      </c>
      <c r="H2123" s="1109">
        <v>28410</v>
      </c>
      <c r="I2123" s="870" t="s">
        <v>11296</v>
      </c>
    </row>
    <row r="2124" spans="1:9" s="666" customFormat="1" ht="31.5" customHeight="1" thickTop="1" x14ac:dyDescent="0.2">
      <c r="A2124" s="1485" t="s">
        <v>6025</v>
      </c>
      <c r="B2124" s="1486" t="s">
        <v>6026</v>
      </c>
      <c r="C2124" s="1486" t="s">
        <v>2468</v>
      </c>
      <c r="D2124" s="1203" t="s">
        <v>131</v>
      </c>
      <c r="E2124" s="1204" t="s">
        <v>10152</v>
      </c>
      <c r="F2124" s="1506" t="s">
        <v>9465</v>
      </c>
      <c r="G2124" s="906" t="s">
        <v>4299</v>
      </c>
      <c r="H2124" s="1058">
        <v>43040</v>
      </c>
      <c r="I2124" s="907" t="s">
        <v>11296</v>
      </c>
    </row>
    <row r="2125" spans="1:9" s="666" customFormat="1" ht="31.5" customHeight="1" x14ac:dyDescent="0.2">
      <c r="A2125" s="1481" t="s">
        <v>6027</v>
      </c>
      <c r="B2125" s="1138" t="s">
        <v>6028</v>
      </c>
      <c r="C2125" s="1138" t="s">
        <v>9413</v>
      </c>
      <c r="D2125" s="1156" t="s">
        <v>9413</v>
      </c>
      <c r="E2125" s="1141" t="s">
        <v>6029</v>
      </c>
      <c r="F2125" s="1506" t="s">
        <v>9465</v>
      </c>
      <c r="G2125" s="877" t="s">
        <v>3662</v>
      </c>
      <c r="H2125" s="963">
        <v>40324</v>
      </c>
      <c r="I2125" s="878" t="s">
        <v>11296</v>
      </c>
    </row>
    <row r="2126" spans="1:9" s="666" customFormat="1" ht="31.5" customHeight="1" x14ac:dyDescent="0.2">
      <c r="A2126" s="1481" t="s">
        <v>6030</v>
      </c>
      <c r="B2126" s="1482" t="s">
        <v>6031</v>
      </c>
      <c r="C2126" s="1482" t="s">
        <v>44</v>
      </c>
      <c r="D2126" s="1530" t="s">
        <v>2277</v>
      </c>
      <c r="E2126" s="1483" t="s">
        <v>10142</v>
      </c>
      <c r="F2126" s="1506" t="s">
        <v>9465</v>
      </c>
      <c r="G2126" s="877" t="s">
        <v>3663</v>
      </c>
      <c r="H2126" s="963">
        <v>42171</v>
      </c>
      <c r="I2126" s="878" t="s">
        <v>11296</v>
      </c>
    </row>
    <row r="2127" spans="1:9" s="666" customFormat="1" ht="31.5" customHeight="1" x14ac:dyDescent="0.2">
      <c r="A2127" s="1481" t="s">
        <v>6036</v>
      </c>
      <c r="B2127" s="1138" t="s">
        <v>6037</v>
      </c>
      <c r="C2127" s="1138" t="s">
        <v>44</v>
      </c>
      <c r="D2127" s="1156" t="s">
        <v>2277</v>
      </c>
      <c r="E2127" s="1141"/>
      <c r="F2127" s="1506" t="s">
        <v>9465</v>
      </c>
      <c r="G2127" s="877" t="s">
        <v>4548</v>
      </c>
      <c r="H2127" s="963">
        <v>44092</v>
      </c>
      <c r="I2127" s="878" t="s">
        <v>11296</v>
      </c>
    </row>
    <row r="2128" spans="1:9" s="666" customFormat="1" ht="31.5" customHeight="1" x14ac:dyDescent="0.2">
      <c r="A2128" s="1481" t="s">
        <v>6038</v>
      </c>
      <c r="B2128" s="1138" t="s">
        <v>6039</v>
      </c>
      <c r="C2128" s="1138" t="s">
        <v>44</v>
      </c>
      <c r="D2128" s="1156" t="s">
        <v>2277</v>
      </c>
      <c r="E2128" s="1141"/>
      <c r="F2128" s="1506" t="s">
        <v>9465</v>
      </c>
      <c r="G2128" s="877" t="s">
        <v>4549</v>
      </c>
      <c r="H2128" s="963">
        <v>44092</v>
      </c>
      <c r="I2128" s="878" t="s">
        <v>11296</v>
      </c>
    </row>
    <row r="2129" spans="1:9" s="666" customFormat="1" ht="31.5" customHeight="1" x14ac:dyDescent="0.2">
      <c r="A2129" s="1481" t="s">
        <v>6040</v>
      </c>
      <c r="B2129" s="1510" t="s">
        <v>6041</v>
      </c>
      <c r="C2129" s="1510" t="s">
        <v>44</v>
      </c>
      <c r="D2129" s="1511" t="s">
        <v>2277</v>
      </c>
      <c r="E2129" s="1494"/>
      <c r="F2129" s="1495" t="s">
        <v>9465</v>
      </c>
      <c r="G2129" s="877" t="s">
        <v>4550</v>
      </c>
      <c r="H2129" s="963">
        <v>44092</v>
      </c>
      <c r="I2129" s="878" t="s">
        <v>11296</v>
      </c>
    </row>
    <row r="2130" spans="1:9" s="666" customFormat="1" ht="31.5" customHeight="1" x14ac:dyDescent="0.2">
      <c r="A2130" s="1481" t="s">
        <v>6042</v>
      </c>
      <c r="B2130" s="1482" t="s">
        <v>6043</v>
      </c>
      <c r="C2130" s="1482" t="s">
        <v>2468</v>
      </c>
      <c r="D2130" s="1530" t="s">
        <v>2203</v>
      </c>
      <c r="E2130" s="1483"/>
      <c r="F2130" s="1506" t="s">
        <v>9465</v>
      </c>
      <c r="G2130" s="877" t="s">
        <v>3416</v>
      </c>
      <c r="H2130" s="963">
        <v>39442</v>
      </c>
      <c r="I2130" s="878" t="s">
        <v>11296</v>
      </c>
    </row>
    <row r="2131" spans="1:9" s="666" customFormat="1" ht="31.5" customHeight="1" x14ac:dyDescent="0.2">
      <c r="A2131" s="688" t="s">
        <v>9526</v>
      </c>
      <c r="B2131" s="655" t="s">
        <v>9527</v>
      </c>
      <c r="C2131" s="1510" t="s">
        <v>44</v>
      </c>
      <c r="D2131" s="1147" t="s">
        <v>2277</v>
      </c>
      <c r="E2131" s="1143"/>
      <c r="F2131" s="1506" t="s">
        <v>9465</v>
      </c>
      <c r="G2131" s="877" t="s">
        <v>9629</v>
      </c>
      <c r="H2131" s="963">
        <v>44669</v>
      </c>
      <c r="I2131" s="878" t="s">
        <v>11296</v>
      </c>
    </row>
    <row r="2132" spans="1:9" s="666" customFormat="1" ht="31.5" customHeight="1" x14ac:dyDescent="0.2">
      <c r="A2132" s="682" t="s">
        <v>9811</v>
      </c>
      <c r="B2132" s="1142" t="s">
        <v>9812</v>
      </c>
      <c r="C2132" s="1486" t="s">
        <v>44</v>
      </c>
      <c r="D2132" s="837" t="s">
        <v>2277</v>
      </c>
      <c r="E2132" s="1204"/>
      <c r="F2132" s="1506" t="s">
        <v>9465</v>
      </c>
      <c r="G2132" s="906" t="s">
        <v>10002</v>
      </c>
      <c r="H2132" s="1058">
        <v>44697</v>
      </c>
      <c r="I2132" s="907" t="s">
        <v>11296</v>
      </c>
    </row>
    <row r="2133" spans="1:9" s="666" customFormat="1" ht="31.5" customHeight="1" x14ac:dyDescent="0.2">
      <c r="A2133" s="1481" t="s">
        <v>6034</v>
      </c>
      <c r="B2133" s="1138" t="s">
        <v>6035</v>
      </c>
      <c r="C2133" s="1138" t="s">
        <v>44</v>
      </c>
      <c r="D2133" s="1156" t="s">
        <v>2277</v>
      </c>
      <c r="E2133" s="1141"/>
      <c r="F2133" s="1506" t="s">
        <v>9465</v>
      </c>
      <c r="G2133" s="877" t="s">
        <v>4547</v>
      </c>
      <c r="H2133" s="963">
        <v>44092</v>
      </c>
      <c r="I2133" s="878" t="s">
        <v>11296</v>
      </c>
    </row>
    <row r="2134" spans="1:9" s="666" customFormat="1" ht="31.5" customHeight="1" thickBot="1" x14ac:dyDescent="0.25">
      <c r="A2134" s="1575" t="s">
        <v>6032</v>
      </c>
      <c r="B2134" s="1576" t="s">
        <v>6033</v>
      </c>
      <c r="C2134" s="1576" t="s">
        <v>2468</v>
      </c>
      <c r="D2134" s="1614" t="s">
        <v>56</v>
      </c>
      <c r="E2134" s="1710"/>
      <c r="F2134" s="1771" t="s">
        <v>9465</v>
      </c>
      <c r="G2134" s="1110" t="s">
        <v>2985</v>
      </c>
      <c r="H2134" s="1448">
        <v>35521</v>
      </c>
      <c r="I2134" s="1111" t="s">
        <v>11296</v>
      </c>
    </row>
    <row r="2135" spans="1:9" s="666" customFormat="1" ht="31.5" customHeight="1" thickTop="1" thickBot="1" x14ac:dyDescent="0.25">
      <c r="A2135" s="1578" t="s">
        <v>8875</v>
      </c>
      <c r="B2135" s="1579" t="s">
        <v>8876</v>
      </c>
      <c r="C2135" s="1579" t="s">
        <v>2490</v>
      </c>
      <c r="D2135" s="835" t="s">
        <v>11386</v>
      </c>
      <c r="E2135" s="1581"/>
      <c r="F2135" s="689" t="s">
        <v>11344</v>
      </c>
      <c r="G2135" s="1594" t="s">
        <v>3975</v>
      </c>
      <c r="H2135" s="1595">
        <v>39237</v>
      </c>
      <c r="I2135" s="1960" t="s">
        <v>11296</v>
      </c>
    </row>
    <row r="2136" spans="1:9" s="666" customFormat="1" ht="31.5" customHeight="1" thickTop="1" x14ac:dyDescent="0.2">
      <c r="A2136" s="1501" t="s">
        <v>6044</v>
      </c>
      <c r="B2136" s="1571" t="s">
        <v>6045</v>
      </c>
      <c r="C2136" s="1571" t="s">
        <v>44</v>
      </c>
      <c r="D2136" s="1820" t="s">
        <v>2277</v>
      </c>
      <c r="E2136" s="1598" t="s">
        <v>4276</v>
      </c>
      <c r="F2136" s="1526" t="s">
        <v>9601</v>
      </c>
      <c r="G2136" s="844" t="s">
        <v>2970</v>
      </c>
      <c r="H2136" s="1384">
        <v>34688</v>
      </c>
      <c r="I2136" s="845" t="s">
        <v>11296</v>
      </c>
    </row>
    <row r="2137" spans="1:9" s="666" customFormat="1" ht="31.5" customHeight="1" x14ac:dyDescent="0.2">
      <c r="A2137" s="1481" t="s">
        <v>6048</v>
      </c>
      <c r="B2137" s="1482" t="s">
        <v>6049</v>
      </c>
      <c r="C2137" s="1482" t="s">
        <v>2468</v>
      </c>
      <c r="D2137" s="1162" t="s">
        <v>56</v>
      </c>
      <c r="E2137" s="1487" t="s">
        <v>2466</v>
      </c>
      <c r="F2137" s="1507" t="s">
        <v>9601</v>
      </c>
      <c r="G2137" s="950" t="s">
        <v>2968</v>
      </c>
      <c r="H2137" s="1391">
        <v>39218</v>
      </c>
      <c r="I2137" s="951" t="s">
        <v>11296</v>
      </c>
    </row>
    <row r="2138" spans="1:9" s="666" customFormat="1" ht="31.5" customHeight="1" x14ac:dyDescent="0.2">
      <c r="A2138" s="1481" t="s">
        <v>6046</v>
      </c>
      <c r="B2138" s="1611" t="s">
        <v>6047</v>
      </c>
      <c r="C2138" s="1611" t="s">
        <v>37</v>
      </c>
      <c r="D2138" s="1147" t="s">
        <v>9413</v>
      </c>
      <c r="E2138" s="1143"/>
      <c r="F2138" s="1507" t="s">
        <v>9601</v>
      </c>
      <c r="G2138" s="922" t="s">
        <v>2922</v>
      </c>
      <c r="H2138" s="1021">
        <v>42146</v>
      </c>
      <c r="I2138" s="902" t="s">
        <v>11296</v>
      </c>
    </row>
    <row r="2139" spans="1:9" s="666" customFormat="1" ht="31.5" customHeight="1" x14ac:dyDescent="0.2">
      <c r="A2139" s="1481" t="s">
        <v>6052</v>
      </c>
      <c r="B2139" s="1482" t="s">
        <v>6053</v>
      </c>
      <c r="C2139" s="1482" t="s">
        <v>47</v>
      </c>
      <c r="D2139" s="1156" t="s">
        <v>9413</v>
      </c>
      <c r="E2139" s="1141"/>
      <c r="F2139" s="1507" t="s">
        <v>9601</v>
      </c>
      <c r="G2139" s="877" t="s">
        <v>2825</v>
      </c>
      <c r="H2139" s="963">
        <v>30911</v>
      </c>
      <c r="I2139" s="878" t="s">
        <v>11296</v>
      </c>
    </row>
    <row r="2140" spans="1:9" s="666" customFormat="1" ht="31.5" customHeight="1" x14ac:dyDescent="0.2">
      <c r="A2140" s="682" t="s">
        <v>9813</v>
      </c>
      <c r="B2140" s="1138" t="s">
        <v>9814</v>
      </c>
      <c r="C2140" s="1482" t="s">
        <v>44</v>
      </c>
      <c r="D2140" s="834" t="s">
        <v>2277</v>
      </c>
      <c r="E2140" s="1204"/>
      <c r="F2140" s="1507" t="s">
        <v>9601</v>
      </c>
      <c r="G2140" s="906" t="s">
        <v>10003</v>
      </c>
      <c r="H2140" s="1058">
        <v>44697</v>
      </c>
      <c r="I2140" s="907" t="s">
        <v>11296</v>
      </c>
    </row>
    <row r="2141" spans="1:9" s="666" customFormat="1" ht="31.5" customHeight="1" x14ac:dyDescent="0.2">
      <c r="A2141" s="688" t="s">
        <v>9528</v>
      </c>
      <c r="B2141" s="1663" t="s">
        <v>9529</v>
      </c>
      <c r="C2141" s="1510" t="s">
        <v>44</v>
      </c>
      <c r="D2141" s="1147" t="s">
        <v>2277</v>
      </c>
      <c r="E2141" s="1143"/>
      <c r="F2141" s="1507" t="s">
        <v>9601</v>
      </c>
      <c r="G2141" s="877" t="s">
        <v>9630</v>
      </c>
      <c r="H2141" s="963">
        <v>44677</v>
      </c>
      <c r="I2141" s="878" t="s">
        <v>11296</v>
      </c>
    </row>
    <row r="2142" spans="1:9" s="666" customFormat="1" ht="31.5" customHeight="1" x14ac:dyDescent="0.2">
      <c r="A2142" s="1519" t="s">
        <v>5476</v>
      </c>
      <c r="B2142" s="1520" t="s">
        <v>5477</v>
      </c>
      <c r="C2142" s="1520" t="s">
        <v>2490</v>
      </c>
      <c r="D2142" s="835" t="s">
        <v>11386</v>
      </c>
      <c r="E2142" s="1171"/>
      <c r="F2142" s="1506" t="s">
        <v>9601</v>
      </c>
      <c r="G2142" s="912" t="s">
        <v>3049</v>
      </c>
      <c r="H2142" s="1082">
        <v>32898</v>
      </c>
      <c r="I2142" s="913" t="s">
        <v>11296</v>
      </c>
    </row>
    <row r="2143" spans="1:9" s="666" customFormat="1" ht="31.5" customHeight="1" x14ac:dyDescent="0.2">
      <c r="A2143" s="1485" t="s">
        <v>8078</v>
      </c>
      <c r="B2143" s="1486" t="s">
        <v>8079</v>
      </c>
      <c r="C2143" s="1486" t="s">
        <v>44</v>
      </c>
      <c r="D2143" s="1165" t="s">
        <v>2277</v>
      </c>
      <c r="E2143" s="1158"/>
      <c r="F2143" s="1506" t="s">
        <v>9601</v>
      </c>
      <c r="G2143" s="906" t="s">
        <v>3275</v>
      </c>
      <c r="H2143" s="1058">
        <v>34691</v>
      </c>
      <c r="I2143" s="907" t="s">
        <v>11296</v>
      </c>
    </row>
    <row r="2144" spans="1:9" s="666" customFormat="1" ht="31.5" customHeight="1" x14ac:dyDescent="0.2">
      <c r="A2144" s="1481" t="s">
        <v>6054</v>
      </c>
      <c r="B2144" s="1482" t="s">
        <v>6055</v>
      </c>
      <c r="C2144" s="1482" t="s">
        <v>44</v>
      </c>
      <c r="D2144" s="1156" t="s">
        <v>2277</v>
      </c>
      <c r="E2144" s="1141"/>
      <c r="F2144" s="1507" t="s">
        <v>9601</v>
      </c>
      <c r="G2144" s="877" t="s">
        <v>2987</v>
      </c>
      <c r="H2144" s="963">
        <v>32895</v>
      </c>
      <c r="I2144" s="878" t="s">
        <v>11296</v>
      </c>
    </row>
    <row r="2145" spans="1:9" s="666" customFormat="1" ht="31.5" customHeight="1" thickBot="1" x14ac:dyDescent="0.25">
      <c r="A2145" s="1513" t="s">
        <v>6056</v>
      </c>
      <c r="B2145" s="1523" t="s">
        <v>6057</v>
      </c>
      <c r="C2145" s="1523" t="s">
        <v>47</v>
      </c>
      <c r="D2145" s="986" t="s">
        <v>9413</v>
      </c>
      <c r="E2145" s="899"/>
      <c r="F2145" s="1570" t="s">
        <v>9601</v>
      </c>
      <c r="G2145" s="869" t="s">
        <v>3268</v>
      </c>
      <c r="H2145" s="1109">
        <v>33072</v>
      </c>
      <c r="I2145" s="870" t="s">
        <v>11296</v>
      </c>
    </row>
    <row r="2146" spans="1:9" s="666" customFormat="1" ht="31.5" customHeight="1" thickTop="1" x14ac:dyDescent="0.2">
      <c r="A2146" s="1501" t="s">
        <v>6058</v>
      </c>
      <c r="B2146" s="1571" t="s">
        <v>6059</v>
      </c>
      <c r="C2146" s="1571" t="s">
        <v>44</v>
      </c>
      <c r="D2146" s="1621" t="s">
        <v>2277</v>
      </c>
      <c r="E2146" s="1525" t="s">
        <v>4037</v>
      </c>
      <c r="F2146" s="1526" t="s">
        <v>3998</v>
      </c>
      <c r="G2146" s="844" t="s">
        <v>10004</v>
      </c>
      <c r="H2146" s="1384">
        <v>35521</v>
      </c>
      <c r="I2146" s="845" t="s">
        <v>11296</v>
      </c>
    </row>
    <row r="2147" spans="1:9" s="666" customFormat="1" ht="31.5" customHeight="1" x14ac:dyDescent="0.2">
      <c r="A2147" s="1481" t="s">
        <v>6060</v>
      </c>
      <c r="B2147" s="1482" t="s">
        <v>6061</v>
      </c>
      <c r="C2147" s="1482" t="s">
        <v>44</v>
      </c>
      <c r="D2147" s="1156" t="s">
        <v>2277</v>
      </c>
      <c r="E2147" s="1141" t="s">
        <v>4382</v>
      </c>
      <c r="F2147" s="1507" t="s">
        <v>3998</v>
      </c>
      <c r="G2147" s="877" t="s">
        <v>3423</v>
      </c>
      <c r="H2147" s="963">
        <v>41759</v>
      </c>
      <c r="I2147" s="878" t="s">
        <v>11296</v>
      </c>
    </row>
    <row r="2148" spans="1:9" s="666" customFormat="1" ht="31.5" customHeight="1" x14ac:dyDescent="0.2">
      <c r="A2148" s="1481" t="s">
        <v>6062</v>
      </c>
      <c r="B2148" s="1138" t="s">
        <v>6063</v>
      </c>
      <c r="C2148" s="1138" t="s">
        <v>44</v>
      </c>
      <c r="D2148" s="1156" t="s">
        <v>2277</v>
      </c>
      <c r="E2148" s="1141"/>
      <c r="F2148" s="857" t="s">
        <v>3998</v>
      </c>
      <c r="G2148" s="877" t="s">
        <v>4657</v>
      </c>
      <c r="H2148" s="963">
        <v>44138</v>
      </c>
      <c r="I2148" s="878" t="s">
        <v>11296</v>
      </c>
    </row>
    <row r="2149" spans="1:9" s="666" customFormat="1" ht="31.5" customHeight="1" x14ac:dyDescent="0.2">
      <c r="A2149" s="1481" t="s">
        <v>6064</v>
      </c>
      <c r="B2149" s="1510" t="s">
        <v>6065</v>
      </c>
      <c r="C2149" s="1510" t="s">
        <v>44</v>
      </c>
      <c r="D2149" s="1511" t="s">
        <v>2277</v>
      </c>
      <c r="E2149" s="1494"/>
      <c r="F2149" s="1512" t="s">
        <v>3998</v>
      </c>
      <c r="G2149" s="877" t="s">
        <v>4551</v>
      </c>
      <c r="H2149" s="963">
        <v>44092</v>
      </c>
      <c r="I2149" s="878" t="s">
        <v>11296</v>
      </c>
    </row>
    <row r="2150" spans="1:9" s="666" customFormat="1" ht="31.5" customHeight="1" x14ac:dyDescent="0.2">
      <c r="A2150" s="1481" t="s">
        <v>6066</v>
      </c>
      <c r="B2150" s="1482" t="s">
        <v>6067</v>
      </c>
      <c r="C2150" s="1482" t="s">
        <v>44</v>
      </c>
      <c r="D2150" s="1156" t="s">
        <v>2277</v>
      </c>
      <c r="E2150" s="1141"/>
      <c r="F2150" s="1507" t="s">
        <v>3998</v>
      </c>
      <c r="G2150" s="877" t="s">
        <v>2852</v>
      </c>
      <c r="H2150" s="963">
        <v>41785</v>
      </c>
      <c r="I2150" s="878" t="s">
        <v>11296</v>
      </c>
    </row>
    <row r="2151" spans="1:9" s="666" customFormat="1" ht="31.5" customHeight="1" thickBot="1" x14ac:dyDescent="0.25">
      <c r="A2151" s="1513" t="s">
        <v>6068</v>
      </c>
      <c r="B2151" s="1523" t="s">
        <v>6069</v>
      </c>
      <c r="C2151" s="1523" t="s">
        <v>2490</v>
      </c>
      <c r="D2151" s="1561" t="s">
        <v>90</v>
      </c>
      <c r="E2151" s="1619"/>
      <c r="F2151" s="1507" t="s">
        <v>3998</v>
      </c>
      <c r="G2151" s="869" t="s">
        <v>10005</v>
      </c>
      <c r="H2151" s="1109">
        <v>39217</v>
      </c>
      <c r="I2151" s="870" t="s">
        <v>11296</v>
      </c>
    </row>
    <row r="2152" spans="1:9" s="666" customFormat="1" ht="31.5" customHeight="1" thickTop="1" x14ac:dyDescent="0.2">
      <c r="A2152" s="1501" t="s">
        <v>8074</v>
      </c>
      <c r="B2152" s="1571" t="s">
        <v>8075</v>
      </c>
      <c r="C2152" s="1571" t="s">
        <v>9413</v>
      </c>
      <c r="D2152" s="831" t="s">
        <v>9413</v>
      </c>
      <c r="E2152" s="1621" t="s">
        <v>4347</v>
      </c>
      <c r="F2152" s="1526" t="s">
        <v>4760</v>
      </c>
      <c r="G2152" s="1508" t="s">
        <v>4349</v>
      </c>
      <c r="H2152" s="1509">
        <v>43292</v>
      </c>
      <c r="I2152" s="1953" t="s">
        <v>11296</v>
      </c>
    </row>
    <row r="2153" spans="1:9" s="666" customFormat="1" ht="31.5" customHeight="1" x14ac:dyDescent="0.2">
      <c r="A2153" s="1481" t="s">
        <v>8080</v>
      </c>
      <c r="B2153" s="1482" t="s">
        <v>8081</v>
      </c>
      <c r="C2153" s="1482" t="s">
        <v>44</v>
      </c>
      <c r="D2153" s="834" t="s">
        <v>2277</v>
      </c>
      <c r="E2153" s="1483" t="s">
        <v>2464</v>
      </c>
      <c r="F2153" s="1507" t="s">
        <v>4760</v>
      </c>
      <c r="G2153" s="877" t="s">
        <v>10006</v>
      </c>
      <c r="H2153" s="963">
        <v>35389</v>
      </c>
      <c r="I2153" s="878" t="s">
        <v>11296</v>
      </c>
    </row>
    <row r="2154" spans="1:9" s="666" customFormat="1" ht="31.5" customHeight="1" x14ac:dyDescent="0.2">
      <c r="A2154" s="1481" t="s">
        <v>8082</v>
      </c>
      <c r="B2154" s="1138" t="s">
        <v>8083</v>
      </c>
      <c r="C2154" s="1138" t="s">
        <v>2468</v>
      </c>
      <c r="D2154" s="987" t="s">
        <v>422</v>
      </c>
      <c r="E2154" s="1300" t="s">
        <v>2465</v>
      </c>
      <c r="F2154" s="1507" t="s">
        <v>4760</v>
      </c>
      <c r="G2154" s="877" t="s">
        <v>4170</v>
      </c>
      <c r="H2154" s="963">
        <v>42993</v>
      </c>
      <c r="I2154" s="878" t="s">
        <v>11296</v>
      </c>
    </row>
    <row r="2155" spans="1:9" s="666" customFormat="1" ht="31.5" customHeight="1" x14ac:dyDescent="0.2">
      <c r="A2155" s="1481" t="s">
        <v>8084</v>
      </c>
      <c r="B2155" s="1482" t="s">
        <v>8085</v>
      </c>
      <c r="C2155" s="1482" t="s">
        <v>2468</v>
      </c>
      <c r="D2155" s="834" t="s">
        <v>2203</v>
      </c>
      <c r="E2155" s="1483" t="s">
        <v>2464</v>
      </c>
      <c r="F2155" s="1507" t="s">
        <v>4760</v>
      </c>
      <c r="G2155" s="877" t="s">
        <v>3258</v>
      </c>
      <c r="H2155" s="963">
        <v>39436</v>
      </c>
      <c r="I2155" s="878" t="s">
        <v>11296</v>
      </c>
    </row>
    <row r="2156" spans="1:9" s="666" customFormat="1" ht="31.5" customHeight="1" x14ac:dyDescent="0.2">
      <c r="A2156" s="1481" t="s">
        <v>8090</v>
      </c>
      <c r="B2156" s="1611" t="s">
        <v>8091</v>
      </c>
      <c r="C2156" s="1611" t="s">
        <v>2468</v>
      </c>
      <c r="D2156" s="832" t="s">
        <v>422</v>
      </c>
      <c r="E2156" s="1143" t="s">
        <v>2464</v>
      </c>
      <c r="F2156" s="1507" t="s">
        <v>4760</v>
      </c>
      <c r="G2156" s="922" t="s">
        <v>3008</v>
      </c>
      <c r="H2156" s="1021">
        <v>41759</v>
      </c>
      <c r="I2156" s="902" t="s">
        <v>11296</v>
      </c>
    </row>
    <row r="2157" spans="1:9" s="666" customFormat="1" ht="31.5" customHeight="1" x14ac:dyDescent="0.2">
      <c r="A2157" s="1481" t="s">
        <v>8092</v>
      </c>
      <c r="B2157" s="1482" t="s">
        <v>8093</v>
      </c>
      <c r="C2157" s="1482" t="s">
        <v>2468</v>
      </c>
      <c r="D2157" s="834" t="s">
        <v>422</v>
      </c>
      <c r="E2157" s="1141" t="s">
        <v>2465</v>
      </c>
      <c r="F2157" s="1507" t="s">
        <v>4760</v>
      </c>
      <c r="G2157" s="877" t="s">
        <v>3240</v>
      </c>
      <c r="H2157" s="963">
        <v>41612</v>
      </c>
      <c r="I2157" s="878" t="s">
        <v>11296</v>
      </c>
    </row>
    <row r="2158" spans="1:9" s="666" customFormat="1" ht="31.5" customHeight="1" x14ac:dyDescent="0.2">
      <c r="A2158" s="1481" t="s">
        <v>8094</v>
      </c>
      <c r="B2158" s="1482" t="s">
        <v>8095</v>
      </c>
      <c r="C2158" s="1482" t="s">
        <v>2490</v>
      </c>
      <c r="D2158" s="835" t="s">
        <v>11386</v>
      </c>
      <c r="E2158" s="1300" t="s">
        <v>2465</v>
      </c>
      <c r="F2158" s="1507" t="s">
        <v>4760</v>
      </c>
      <c r="G2158" s="1122" t="s">
        <v>3414</v>
      </c>
      <c r="H2158" s="1452">
        <v>35709</v>
      </c>
      <c r="I2158" s="1123" t="s">
        <v>11296</v>
      </c>
    </row>
    <row r="2159" spans="1:9" s="666" customFormat="1" ht="31.5" customHeight="1" x14ac:dyDescent="0.2">
      <c r="A2159" s="1481" t="s">
        <v>8126</v>
      </c>
      <c r="B2159" s="1138" t="s">
        <v>8127</v>
      </c>
      <c r="C2159" s="1138" t="s">
        <v>2468</v>
      </c>
      <c r="D2159" s="834" t="s">
        <v>422</v>
      </c>
      <c r="E2159" s="1300" t="s">
        <v>2465</v>
      </c>
      <c r="F2159" s="1507" t="s">
        <v>4760</v>
      </c>
      <c r="G2159" s="877" t="s">
        <v>4054</v>
      </c>
      <c r="H2159" s="963">
        <v>42353</v>
      </c>
      <c r="I2159" s="878" t="s">
        <v>11296</v>
      </c>
    </row>
    <row r="2160" spans="1:9" s="666" customFormat="1" ht="31.5" customHeight="1" x14ac:dyDescent="0.2">
      <c r="A2160" s="795" t="s">
        <v>9530</v>
      </c>
      <c r="B2160" s="1138" t="s">
        <v>9531</v>
      </c>
      <c r="C2160" s="1138" t="s">
        <v>2468</v>
      </c>
      <c r="D2160" s="1156" t="s">
        <v>422</v>
      </c>
      <c r="E2160" s="1300" t="s">
        <v>2465</v>
      </c>
      <c r="F2160" s="1507" t="s">
        <v>4760</v>
      </c>
      <c r="G2160" s="877" t="s">
        <v>9631</v>
      </c>
      <c r="H2160" s="963">
        <v>44669</v>
      </c>
      <c r="I2160" s="878" t="s">
        <v>11296</v>
      </c>
    </row>
    <row r="2161" spans="1:9" s="666" customFormat="1" ht="31.5" customHeight="1" x14ac:dyDescent="0.2">
      <c r="A2161" s="796" t="s">
        <v>9536</v>
      </c>
      <c r="B2161" s="1832" t="s">
        <v>9537</v>
      </c>
      <c r="C2161" s="1482" t="s">
        <v>2468</v>
      </c>
      <c r="D2161" s="835" t="s">
        <v>422</v>
      </c>
      <c r="E2161" s="1709" t="s">
        <v>2465</v>
      </c>
      <c r="F2161" s="1507" t="s">
        <v>4760</v>
      </c>
      <c r="G2161" s="877" t="s">
        <v>9634</v>
      </c>
      <c r="H2161" s="963">
        <v>44669</v>
      </c>
      <c r="I2161" s="878" t="s">
        <v>11296</v>
      </c>
    </row>
    <row r="2162" spans="1:9" s="666" customFormat="1" ht="31.5" customHeight="1" x14ac:dyDescent="0.2">
      <c r="A2162" s="1481" t="s">
        <v>8096</v>
      </c>
      <c r="B2162" s="1482" t="s">
        <v>8097</v>
      </c>
      <c r="C2162" s="1482" t="s">
        <v>2468</v>
      </c>
      <c r="D2162" s="834" t="s">
        <v>396</v>
      </c>
      <c r="E2162" s="1483" t="s">
        <v>2376</v>
      </c>
      <c r="F2162" s="1507" t="s">
        <v>4760</v>
      </c>
      <c r="G2162" s="877" t="s">
        <v>3217</v>
      </c>
      <c r="H2162" s="963">
        <v>39232</v>
      </c>
      <c r="I2162" s="878" t="s">
        <v>11296</v>
      </c>
    </row>
    <row r="2163" spans="1:9" s="666" customFormat="1" ht="31.5" customHeight="1" x14ac:dyDescent="0.2">
      <c r="A2163" s="1584" t="s">
        <v>8098</v>
      </c>
      <c r="B2163" s="1229" t="s">
        <v>8099</v>
      </c>
      <c r="C2163" s="1229" t="s">
        <v>2468</v>
      </c>
      <c r="D2163" s="832" t="s">
        <v>396</v>
      </c>
      <c r="E2163" s="1487" t="s">
        <v>2376</v>
      </c>
      <c r="F2163" s="1507" t="s">
        <v>4760</v>
      </c>
      <c r="G2163" s="922" t="s">
        <v>3417</v>
      </c>
      <c r="H2163" s="1021">
        <v>41649</v>
      </c>
      <c r="I2163" s="902" t="s">
        <v>11296</v>
      </c>
    </row>
    <row r="2164" spans="1:9" s="666" customFormat="1" ht="31.5" customHeight="1" x14ac:dyDescent="0.2">
      <c r="A2164" s="1584" t="s">
        <v>8130</v>
      </c>
      <c r="B2164" s="1229" t="s">
        <v>8131</v>
      </c>
      <c r="C2164" s="1229" t="s">
        <v>2468</v>
      </c>
      <c r="D2164" s="832" t="s">
        <v>396</v>
      </c>
      <c r="E2164" s="1487" t="s">
        <v>2376</v>
      </c>
      <c r="F2164" s="1507" t="s">
        <v>4760</v>
      </c>
      <c r="G2164" s="922" t="s">
        <v>3447</v>
      </c>
      <c r="H2164" s="1021">
        <v>41649</v>
      </c>
      <c r="I2164" s="902" t="s">
        <v>11296</v>
      </c>
    </row>
    <row r="2165" spans="1:9" s="666" customFormat="1" ht="31.5" customHeight="1" x14ac:dyDescent="0.2">
      <c r="A2165" s="1481" t="s">
        <v>8102</v>
      </c>
      <c r="B2165" s="1482" t="s">
        <v>8103</v>
      </c>
      <c r="C2165" s="1482" t="s">
        <v>2468</v>
      </c>
      <c r="D2165" s="834" t="s">
        <v>396</v>
      </c>
      <c r="E2165" s="1483" t="s">
        <v>2376</v>
      </c>
      <c r="F2165" s="1507" t="s">
        <v>4760</v>
      </c>
      <c r="G2165" s="877" t="s">
        <v>3224</v>
      </c>
      <c r="H2165" s="963">
        <v>35389</v>
      </c>
      <c r="I2165" s="878" t="s">
        <v>11296</v>
      </c>
    </row>
    <row r="2166" spans="1:9" s="666" customFormat="1" ht="31.5" customHeight="1" x14ac:dyDescent="0.2">
      <c r="A2166" s="1481" t="s">
        <v>8104</v>
      </c>
      <c r="B2166" s="1482" t="s">
        <v>8105</v>
      </c>
      <c r="C2166" s="1482" t="s">
        <v>2468</v>
      </c>
      <c r="D2166" s="832" t="s">
        <v>396</v>
      </c>
      <c r="E2166" s="1487" t="s">
        <v>2376</v>
      </c>
      <c r="F2166" s="1507" t="s">
        <v>4760</v>
      </c>
      <c r="G2166" s="877" t="s">
        <v>3236</v>
      </c>
      <c r="H2166" s="963">
        <v>39500</v>
      </c>
      <c r="I2166" s="878" t="s">
        <v>11296</v>
      </c>
    </row>
    <row r="2167" spans="1:9" s="666" customFormat="1" ht="31.5" customHeight="1" x14ac:dyDescent="0.2">
      <c r="A2167" s="1481" t="s">
        <v>8106</v>
      </c>
      <c r="B2167" s="1482" t="s">
        <v>8107</v>
      </c>
      <c r="C2167" s="1482" t="s">
        <v>2468</v>
      </c>
      <c r="D2167" s="832" t="s">
        <v>396</v>
      </c>
      <c r="E2167" s="1487" t="s">
        <v>2376</v>
      </c>
      <c r="F2167" s="1507" t="s">
        <v>4760</v>
      </c>
      <c r="G2167" s="877" t="s">
        <v>3407</v>
      </c>
      <c r="H2167" s="963">
        <v>35698</v>
      </c>
      <c r="I2167" s="878" t="s">
        <v>11296</v>
      </c>
    </row>
    <row r="2168" spans="1:9" s="666" customFormat="1" ht="31.5" customHeight="1" x14ac:dyDescent="0.2">
      <c r="A2168" s="1481" t="s">
        <v>8108</v>
      </c>
      <c r="B2168" s="1482" t="s">
        <v>8109</v>
      </c>
      <c r="C2168" s="1482" t="s">
        <v>2468</v>
      </c>
      <c r="D2168" s="832" t="s">
        <v>396</v>
      </c>
      <c r="E2168" s="1487" t="s">
        <v>2376</v>
      </c>
      <c r="F2168" s="1507" t="s">
        <v>4760</v>
      </c>
      <c r="G2168" s="877" t="s">
        <v>3445</v>
      </c>
      <c r="H2168" s="963">
        <v>39128</v>
      </c>
      <c r="I2168" s="878" t="s">
        <v>11296</v>
      </c>
    </row>
    <row r="2169" spans="1:9" s="666" customFormat="1" ht="31.5" customHeight="1" x14ac:dyDescent="0.2">
      <c r="A2169" s="1481" t="s">
        <v>8139</v>
      </c>
      <c r="B2169" s="1138" t="s">
        <v>8140</v>
      </c>
      <c r="C2169" s="1138" t="s">
        <v>2468</v>
      </c>
      <c r="D2169" s="834" t="s">
        <v>396</v>
      </c>
      <c r="E2169" s="1143" t="s">
        <v>2376</v>
      </c>
      <c r="F2169" s="1507" t="s">
        <v>4760</v>
      </c>
      <c r="G2169" s="877" t="s">
        <v>3657</v>
      </c>
      <c r="H2169" s="963">
        <v>35389</v>
      </c>
      <c r="I2169" s="878" t="s">
        <v>11296</v>
      </c>
    </row>
    <row r="2170" spans="1:9" s="666" customFormat="1" ht="31.5" customHeight="1" x14ac:dyDescent="0.2">
      <c r="A2170" s="1481" t="s">
        <v>8565</v>
      </c>
      <c r="B2170" s="1482" t="s">
        <v>8566</v>
      </c>
      <c r="C2170" s="1482" t="s">
        <v>2490</v>
      </c>
      <c r="D2170" s="835" t="s">
        <v>11386</v>
      </c>
      <c r="E2170" s="656" t="s">
        <v>4382</v>
      </c>
      <c r="F2170" s="1507" t="s">
        <v>4760</v>
      </c>
      <c r="G2170" s="1488" t="s">
        <v>3866</v>
      </c>
      <c r="H2170" s="1489">
        <v>41660</v>
      </c>
      <c r="I2170" s="1949" t="s">
        <v>11296</v>
      </c>
    </row>
    <row r="2171" spans="1:9" s="666" customFormat="1" ht="31.5" customHeight="1" x14ac:dyDescent="0.2">
      <c r="A2171" s="1481" t="s">
        <v>8110</v>
      </c>
      <c r="B2171" s="1482" t="s">
        <v>8111</v>
      </c>
      <c r="C2171" s="1482" t="s">
        <v>2468</v>
      </c>
      <c r="D2171" s="832" t="s">
        <v>422</v>
      </c>
      <c r="E2171" s="1143"/>
      <c r="F2171" s="1507" t="s">
        <v>4760</v>
      </c>
      <c r="G2171" s="877" t="s">
        <v>4180</v>
      </c>
      <c r="H2171" s="963">
        <v>43039</v>
      </c>
      <c r="I2171" s="878" t="s">
        <v>11296</v>
      </c>
    </row>
    <row r="2172" spans="1:9" s="666" customFormat="1" ht="31.5" customHeight="1" x14ac:dyDescent="0.2">
      <c r="A2172" s="682" t="s">
        <v>9589</v>
      </c>
      <c r="B2172" s="1142" t="s">
        <v>9590</v>
      </c>
      <c r="C2172" s="1142" t="s">
        <v>2468</v>
      </c>
      <c r="D2172" s="1165" t="s">
        <v>422</v>
      </c>
      <c r="E2172" s="1204"/>
      <c r="F2172" s="1507" t="s">
        <v>4760</v>
      </c>
      <c r="G2172" s="906" t="s">
        <v>9656</v>
      </c>
      <c r="H2172" s="1058">
        <v>44697</v>
      </c>
      <c r="I2172" s="907" t="s">
        <v>11296</v>
      </c>
    </row>
    <row r="2173" spans="1:9" s="666" customFormat="1" ht="31.5" customHeight="1" x14ac:dyDescent="0.2">
      <c r="A2173" s="1481" t="s">
        <v>8112</v>
      </c>
      <c r="B2173" s="1482" t="s">
        <v>8113</v>
      </c>
      <c r="C2173" s="1482" t="s">
        <v>2468</v>
      </c>
      <c r="D2173" s="834" t="s">
        <v>422</v>
      </c>
      <c r="E2173" s="1483"/>
      <c r="F2173" s="1507" t="s">
        <v>4760</v>
      </c>
      <c r="G2173" s="877" t="s">
        <v>4519</v>
      </c>
      <c r="H2173" s="963">
        <v>44055</v>
      </c>
      <c r="I2173" s="878" t="s">
        <v>11296</v>
      </c>
    </row>
    <row r="2174" spans="1:9" s="666" customFormat="1" ht="31.5" customHeight="1" x14ac:dyDescent="0.2">
      <c r="A2174" s="1481" t="s">
        <v>8114</v>
      </c>
      <c r="B2174" s="1611" t="s">
        <v>8115</v>
      </c>
      <c r="C2174" s="1611" t="s">
        <v>2468</v>
      </c>
      <c r="D2174" s="832" t="s">
        <v>422</v>
      </c>
      <c r="E2174" s="1143"/>
      <c r="F2174" s="1507" t="s">
        <v>4760</v>
      </c>
      <c r="G2174" s="922" t="s">
        <v>2999</v>
      </c>
      <c r="H2174" s="1021">
        <v>41704</v>
      </c>
      <c r="I2174" s="902" t="s">
        <v>11296</v>
      </c>
    </row>
    <row r="2175" spans="1:9" s="666" customFormat="1" ht="31.5" customHeight="1" x14ac:dyDescent="0.2">
      <c r="A2175" s="1584" t="s">
        <v>8116</v>
      </c>
      <c r="B2175" s="1229" t="s">
        <v>8117</v>
      </c>
      <c r="C2175" s="1229" t="s">
        <v>2468</v>
      </c>
      <c r="D2175" s="832" t="s">
        <v>422</v>
      </c>
      <c r="E2175" s="1487"/>
      <c r="F2175" s="1507" t="s">
        <v>4760</v>
      </c>
      <c r="G2175" s="922" t="s">
        <v>4053</v>
      </c>
      <c r="H2175" s="1021">
        <v>42353</v>
      </c>
      <c r="I2175" s="902" t="s">
        <v>11296</v>
      </c>
    </row>
    <row r="2176" spans="1:9" s="666" customFormat="1" ht="31.5" customHeight="1" x14ac:dyDescent="0.2">
      <c r="A2176" s="1481" t="s">
        <v>9320</v>
      </c>
      <c r="B2176" s="1138" t="s">
        <v>9321</v>
      </c>
      <c r="C2176" s="1138" t="s">
        <v>2468</v>
      </c>
      <c r="D2176" s="832" t="s">
        <v>422</v>
      </c>
      <c r="E2176" s="1143"/>
      <c r="F2176" s="846" t="s">
        <v>4760</v>
      </c>
      <c r="G2176" s="877" t="s">
        <v>9336</v>
      </c>
      <c r="H2176" s="963">
        <v>44522</v>
      </c>
      <c r="I2176" s="878" t="s">
        <v>11296</v>
      </c>
    </row>
    <row r="2177" spans="1:9" s="666" customFormat="1" ht="31.5" customHeight="1" x14ac:dyDescent="0.2">
      <c r="A2177" s="1481" t="s">
        <v>8118</v>
      </c>
      <c r="B2177" s="1138" t="s">
        <v>8119</v>
      </c>
      <c r="C2177" s="1138" t="s">
        <v>2468</v>
      </c>
      <c r="D2177" s="834" t="s">
        <v>422</v>
      </c>
      <c r="E2177" s="1141"/>
      <c r="F2177" s="857" t="s">
        <v>4760</v>
      </c>
      <c r="G2177" s="877" t="s">
        <v>4609</v>
      </c>
      <c r="H2177" s="963">
        <v>44075</v>
      </c>
      <c r="I2177" s="878" t="s">
        <v>11296</v>
      </c>
    </row>
    <row r="2178" spans="1:9" s="666" customFormat="1" ht="31.5" customHeight="1" x14ac:dyDescent="0.2">
      <c r="A2178" s="1481" t="s">
        <v>8120</v>
      </c>
      <c r="B2178" s="1482" t="s">
        <v>8121</v>
      </c>
      <c r="C2178" s="1482" t="s">
        <v>2468</v>
      </c>
      <c r="D2178" s="834" t="s">
        <v>422</v>
      </c>
      <c r="E2178" s="1483"/>
      <c r="F2178" s="1507" t="s">
        <v>4760</v>
      </c>
      <c r="G2178" s="877" t="s">
        <v>4047</v>
      </c>
      <c r="H2178" s="963">
        <v>42353</v>
      </c>
      <c r="I2178" s="878" t="s">
        <v>11296</v>
      </c>
    </row>
    <row r="2179" spans="1:9" s="666" customFormat="1" ht="31.5" customHeight="1" x14ac:dyDescent="0.2">
      <c r="A2179" s="1481" t="s">
        <v>8122</v>
      </c>
      <c r="B2179" s="1138" t="s">
        <v>8123</v>
      </c>
      <c r="C2179" s="1138" t="s">
        <v>2468</v>
      </c>
      <c r="D2179" s="834" t="s">
        <v>422</v>
      </c>
      <c r="E2179" s="1483"/>
      <c r="F2179" s="1507" t="s">
        <v>4760</v>
      </c>
      <c r="G2179" s="877" t="s">
        <v>3231</v>
      </c>
      <c r="H2179" s="963">
        <v>41759</v>
      </c>
      <c r="I2179" s="878" t="s">
        <v>11296</v>
      </c>
    </row>
    <row r="2180" spans="1:9" s="666" customFormat="1" ht="31.5" customHeight="1" x14ac:dyDescent="0.2">
      <c r="A2180" s="1481" t="s">
        <v>8124</v>
      </c>
      <c r="B2180" s="1138" t="s">
        <v>8125</v>
      </c>
      <c r="C2180" s="1138" t="s">
        <v>2468</v>
      </c>
      <c r="D2180" s="834" t="s">
        <v>422</v>
      </c>
      <c r="E2180" s="1530"/>
      <c r="F2180" s="1507" t="s">
        <v>4760</v>
      </c>
      <c r="G2180" s="1488" t="s">
        <v>4283</v>
      </c>
      <c r="H2180" s="1489">
        <v>43039</v>
      </c>
      <c r="I2180" s="1949" t="s">
        <v>11296</v>
      </c>
    </row>
    <row r="2181" spans="1:9" s="666" customFormat="1" ht="31.5" customHeight="1" x14ac:dyDescent="0.2">
      <c r="A2181" s="1481" t="s">
        <v>9191</v>
      </c>
      <c r="B2181" s="1138" t="s">
        <v>9192</v>
      </c>
      <c r="C2181" s="1138" t="s">
        <v>2468</v>
      </c>
      <c r="D2181" s="834" t="s">
        <v>422</v>
      </c>
      <c r="E2181" s="1483"/>
      <c r="F2181" s="1507" t="s">
        <v>4760</v>
      </c>
      <c r="G2181" s="877" t="s">
        <v>9215</v>
      </c>
      <c r="H2181" s="963">
        <v>44447</v>
      </c>
      <c r="I2181" s="878" t="s">
        <v>11296</v>
      </c>
    </row>
    <row r="2182" spans="1:9" s="666" customFormat="1" ht="31.5" customHeight="1" x14ac:dyDescent="0.2">
      <c r="A2182" s="1481" t="s">
        <v>9193</v>
      </c>
      <c r="B2182" s="1138" t="s">
        <v>9194</v>
      </c>
      <c r="C2182" s="1138" t="s">
        <v>2468</v>
      </c>
      <c r="D2182" s="834" t="s">
        <v>422</v>
      </c>
      <c r="E2182" s="1483"/>
      <c r="F2182" s="1507" t="s">
        <v>4760</v>
      </c>
      <c r="G2182" s="877" t="s">
        <v>9216</v>
      </c>
      <c r="H2182" s="963">
        <v>44447</v>
      </c>
      <c r="I2182" s="878" t="s">
        <v>11296</v>
      </c>
    </row>
    <row r="2183" spans="1:9" s="666" customFormat="1" ht="31.5" customHeight="1" x14ac:dyDescent="0.2">
      <c r="A2183" s="1496" t="s">
        <v>9263</v>
      </c>
      <c r="B2183" s="1138" t="s">
        <v>9264</v>
      </c>
      <c r="C2183" s="1138" t="s">
        <v>2468</v>
      </c>
      <c r="D2183" s="834" t="s">
        <v>422</v>
      </c>
      <c r="E2183" s="1483"/>
      <c r="F2183" s="1507" t="s">
        <v>4760</v>
      </c>
      <c r="G2183" s="877" t="s">
        <v>9265</v>
      </c>
      <c r="H2183" s="963">
        <v>44447</v>
      </c>
      <c r="I2183" s="878" t="s">
        <v>11296</v>
      </c>
    </row>
    <row r="2184" spans="1:9" s="666" customFormat="1" ht="31.5" customHeight="1" x14ac:dyDescent="0.2">
      <c r="A2184" s="1833" t="s">
        <v>9532</v>
      </c>
      <c r="B2184" s="1834" t="s">
        <v>9533</v>
      </c>
      <c r="C2184" s="1482" t="s">
        <v>2468</v>
      </c>
      <c r="D2184" s="834" t="s">
        <v>422</v>
      </c>
      <c r="E2184" s="1156"/>
      <c r="F2184" s="1507" t="s">
        <v>4760</v>
      </c>
      <c r="G2184" s="877" t="s">
        <v>9632</v>
      </c>
      <c r="H2184" s="963">
        <v>44669</v>
      </c>
      <c r="I2184" s="878" t="s">
        <v>11296</v>
      </c>
    </row>
    <row r="2185" spans="1:9" s="666" customFormat="1" ht="31.5" customHeight="1" x14ac:dyDescent="0.2">
      <c r="A2185" s="1578" t="s">
        <v>11080</v>
      </c>
      <c r="B2185" s="1579" t="s">
        <v>11081</v>
      </c>
      <c r="C2185" s="1732" t="s">
        <v>2468</v>
      </c>
      <c r="D2185" s="1251" t="s">
        <v>422</v>
      </c>
      <c r="E2185" s="1301"/>
      <c r="F2185" s="1507" t="s">
        <v>4760</v>
      </c>
      <c r="G2185" s="884" t="s">
        <v>11082</v>
      </c>
      <c r="H2185" s="1099">
        <v>45001</v>
      </c>
      <c r="I2185" s="885" t="s">
        <v>11296</v>
      </c>
    </row>
    <row r="2186" spans="1:9" s="666" customFormat="1" ht="31.5" customHeight="1" x14ac:dyDescent="0.2">
      <c r="A2186" s="720" t="s">
        <v>11002</v>
      </c>
      <c r="B2186" s="882" t="s">
        <v>11003</v>
      </c>
      <c r="C2186" s="655" t="s">
        <v>2468</v>
      </c>
      <c r="D2186" s="1174" t="s">
        <v>422</v>
      </c>
      <c r="E2186" s="883"/>
      <c r="F2186" s="1507" t="s">
        <v>4760</v>
      </c>
      <c r="G2186" s="884" t="s">
        <v>11004</v>
      </c>
      <c r="H2186" s="1099">
        <v>44970</v>
      </c>
      <c r="I2186" s="885" t="s">
        <v>11296</v>
      </c>
    </row>
    <row r="2187" spans="1:9" s="666" customFormat="1" ht="31.5" customHeight="1" x14ac:dyDescent="0.2">
      <c r="A2187" s="720" t="s">
        <v>11005</v>
      </c>
      <c r="B2187" s="882" t="s">
        <v>11006</v>
      </c>
      <c r="C2187" s="655" t="s">
        <v>2468</v>
      </c>
      <c r="D2187" s="1174" t="s">
        <v>422</v>
      </c>
      <c r="E2187" s="883"/>
      <c r="F2187" s="1507" t="s">
        <v>4760</v>
      </c>
      <c r="G2187" s="884" t="s">
        <v>11007</v>
      </c>
      <c r="H2187" s="1099">
        <v>44970</v>
      </c>
      <c r="I2187" s="885" t="s">
        <v>11296</v>
      </c>
    </row>
    <row r="2188" spans="1:9" s="666" customFormat="1" ht="31.5" customHeight="1" x14ac:dyDescent="0.2">
      <c r="A2188" s="720" t="s">
        <v>11008</v>
      </c>
      <c r="B2188" s="882" t="s">
        <v>11009</v>
      </c>
      <c r="C2188" s="655" t="s">
        <v>2468</v>
      </c>
      <c r="D2188" s="985" t="s">
        <v>396</v>
      </c>
      <c r="E2188" s="883"/>
      <c r="F2188" s="1507" t="s">
        <v>4760</v>
      </c>
      <c r="G2188" s="884" t="s">
        <v>11010</v>
      </c>
      <c r="H2188" s="1099" t="s">
        <v>10947</v>
      </c>
      <c r="I2188" s="885" t="s">
        <v>11296</v>
      </c>
    </row>
    <row r="2189" spans="1:9" s="666" customFormat="1" ht="31.5" customHeight="1" x14ac:dyDescent="0.2">
      <c r="A2189" s="1578" t="s">
        <v>11083</v>
      </c>
      <c r="B2189" s="1579" t="s">
        <v>11134</v>
      </c>
      <c r="C2189" s="1486" t="s">
        <v>2468</v>
      </c>
      <c r="D2189" s="1174" t="s">
        <v>396</v>
      </c>
      <c r="E2189" s="1213"/>
      <c r="F2189" s="1507" t="s">
        <v>4760</v>
      </c>
      <c r="G2189" s="884" t="s">
        <v>11084</v>
      </c>
      <c r="H2189" s="1099">
        <v>44998</v>
      </c>
      <c r="I2189" s="885" t="s">
        <v>11296</v>
      </c>
    </row>
    <row r="2190" spans="1:9" s="666" customFormat="1" ht="31.5" customHeight="1" x14ac:dyDescent="0.2">
      <c r="A2190" s="1481" t="s">
        <v>8100</v>
      </c>
      <c r="B2190" s="1482" t="s">
        <v>8101</v>
      </c>
      <c r="C2190" s="1482" t="s">
        <v>2468</v>
      </c>
      <c r="D2190" s="832" t="s">
        <v>396</v>
      </c>
      <c r="E2190" s="1487"/>
      <c r="F2190" s="1507" t="s">
        <v>4760</v>
      </c>
      <c r="G2190" s="877" t="s">
        <v>3446</v>
      </c>
      <c r="H2190" s="963">
        <v>35409</v>
      </c>
      <c r="I2190" s="878" t="s">
        <v>11296</v>
      </c>
    </row>
    <row r="2191" spans="1:9" s="666" customFormat="1" ht="31.5" customHeight="1" x14ac:dyDescent="0.2">
      <c r="A2191" s="1833" t="s">
        <v>9534</v>
      </c>
      <c r="B2191" s="1834" t="s">
        <v>9535</v>
      </c>
      <c r="C2191" s="1482" t="s">
        <v>2468</v>
      </c>
      <c r="D2191" s="1156" t="s">
        <v>396</v>
      </c>
      <c r="E2191" s="1141"/>
      <c r="F2191" s="1507" t="s">
        <v>4760</v>
      </c>
      <c r="G2191" s="877" t="s">
        <v>9633</v>
      </c>
      <c r="H2191" s="963">
        <v>44669</v>
      </c>
      <c r="I2191" s="878" t="s">
        <v>11296</v>
      </c>
    </row>
    <row r="2192" spans="1:9" s="666" customFormat="1" ht="31.5" customHeight="1" x14ac:dyDescent="0.2">
      <c r="A2192" s="1485" t="s">
        <v>8128</v>
      </c>
      <c r="B2192" s="1138" t="s">
        <v>8129</v>
      </c>
      <c r="C2192" s="1138" t="s">
        <v>2468</v>
      </c>
      <c r="D2192" s="832" t="s">
        <v>396</v>
      </c>
      <c r="E2192" s="1487"/>
      <c r="F2192" s="1507" t="s">
        <v>4760</v>
      </c>
      <c r="G2192" s="877" t="s">
        <v>4052</v>
      </c>
      <c r="H2192" s="963">
        <v>42353</v>
      </c>
      <c r="I2192" s="878" t="s">
        <v>11296</v>
      </c>
    </row>
    <row r="2193" spans="1:9" s="666" customFormat="1" ht="31.5" customHeight="1" x14ac:dyDescent="0.2">
      <c r="A2193" s="682" t="s">
        <v>9593</v>
      </c>
      <c r="B2193" s="1138" t="s">
        <v>9594</v>
      </c>
      <c r="C2193" s="1482" t="s">
        <v>2468</v>
      </c>
      <c r="D2193" s="834" t="s">
        <v>396</v>
      </c>
      <c r="E2193" s="1204"/>
      <c r="F2193" s="1507" t="s">
        <v>4760</v>
      </c>
      <c r="G2193" s="906" t="s">
        <v>9657</v>
      </c>
      <c r="H2193" s="1058">
        <v>44697</v>
      </c>
      <c r="I2193" s="907" t="s">
        <v>11296</v>
      </c>
    </row>
    <row r="2194" spans="1:9" s="666" customFormat="1" ht="31.5" customHeight="1" x14ac:dyDescent="0.2">
      <c r="A2194" s="1481" t="s">
        <v>8132</v>
      </c>
      <c r="B2194" s="1482" t="s">
        <v>8133</v>
      </c>
      <c r="C2194" s="1482" t="s">
        <v>2468</v>
      </c>
      <c r="D2194" s="832" t="s">
        <v>396</v>
      </c>
      <c r="E2194" s="1487"/>
      <c r="F2194" s="1507" t="s">
        <v>4760</v>
      </c>
      <c r="G2194" s="877" t="s">
        <v>3415</v>
      </c>
      <c r="H2194" s="963">
        <v>35881</v>
      </c>
      <c r="I2194" s="878" t="s">
        <v>11296</v>
      </c>
    </row>
    <row r="2195" spans="1:9" s="666" customFormat="1" ht="31.5" customHeight="1" x14ac:dyDescent="0.2">
      <c r="A2195" s="1481" t="s">
        <v>8134</v>
      </c>
      <c r="B2195" s="1482" t="s">
        <v>8135</v>
      </c>
      <c r="C2195" s="1482" t="s">
        <v>2468</v>
      </c>
      <c r="D2195" s="834" t="s">
        <v>396</v>
      </c>
      <c r="E2195" s="1483"/>
      <c r="F2195" s="1507" t="s">
        <v>4760</v>
      </c>
      <c r="G2195" s="877" t="s">
        <v>4048</v>
      </c>
      <c r="H2195" s="963">
        <v>42353</v>
      </c>
      <c r="I2195" s="878" t="s">
        <v>11296</v>
      </c>
    </row>
    <row r="2196" spans="1:9" s="666" customFormat="1" ht="31.5" customHeight="1" x14ac:dyDescent="0.2">
      <c r="A2196" s="1481" t="s">
        <v>8136</v>
      </c>
      <c r="B2196" s="1482" t="s">
        <v>11450</v>
      </c>
      <c r="C2196" s="1482" t="s">
        <v>2468</v>
      </c>
      <c r="D2196" s="834" t="s">
        <v>396</v>
      </c>
      <c r="E2196" s="1483"/>
      <c r="F2196" s="1507" t="s">
        <v>4760</v>
      </c>
      <c r="G2196" s="877" t="s">
        <v>3218</v>
      </c>
      <c r="H2196" s="963">
        <v>41785</v>
      </c>
      <c r="I2196" s="878" t="s">
        <v>11296</v>
      </c>
    </row>
    <row r="2197" spans="1:9" s="666" customFormat="1" ht="31.5" customHeight="1" x14ac:dyDescent="0.2">
      <c r="A2197" s="1481" t="s">
        <v>8137</v>
      </c>
      <c r="B2197" s="1482" t="s">
        <v>8138</v>
      </c>
      <c r="C2197" s="1482" t="s">
        <v>2468</v>
      </c>
      <c r="D2197" s="834" t="s">
        <v>396</v>
      </c>
      <c r="E2197" s="1483"/>
      <c r="F2197" s="1507" t="s">
        <v>4760</v>
      </c>
      <c r="G2197" s="877" t="s">
        <v>4520</v>
      </c>
      <c r="H2197" s="963">
        <v>44055</v>
      </c>
      <c r="I2197" s="878" t="s">
        <v>11296</v>
      </c>
    </row>
    <row r="2198" spans="1:9" s="666" customFormat="1" ht="31.5" customHeight="1" x14ac:dyDescent="0.2">
      <c r="A2198" s="1481" t="s">
        <v>8141</v>
      </c>
      <c r="B2198" s="1138" t="s">
        <v>8142</v>
      </c>
      <c r="C2198" s="1138" t="s">
        <v>2468</v>
      </c>
      <c r="D2198" s="832" t="s">
        <v>396</v>
      </c>
      <c r="E2198" s="1487"/>
      <c r="F2198" s="1507" t="s">
        <v>4760</v>
      </c>
      <c r="G2198" s="877" t="s">
        <v>3259</v>
      </c>
      <c r="H2198" s="963">
        <v>39248</v>
      </c>
      <c r="I2198" s="878" t="s">
        <v>11296</v>
      </c>
    </row>
    <row r="2199" spans="1:9" s="666" customFormat="1" ht="31.5" customHeight="1" x14ac:dyDescent="0.2">
      <c r="A2199" s="1481" t="s">
        <v>8143</v>
      </c>
      <c r="B2199" s="1138" t="s">
        <v>8144</v>
      </c>
      <c r="C2199" s="1138" t="s">
        <v>2468</v>
      </c>
      <c r="D2199" s="834" t="s">
        <v>396</v>
      </c>
      <c r="E2199" s="1141"/>
      <c r="F2199" s="857" t="s">
        <v>4760</v>
      </c>
      <c r="G2199" s="877" t="s">
        <v>4607</v>
      </c>
      <c r="H2199" s="963">
        <v>44075</v>
      </c>
      <c r="I2199" s="878" t="s">
        <v>11296</v>
      </c>
    </row>
    <row r="2200" spans="1:9" s="666" customFormat="1" ht="31.5" customHeight="1" x14ac:dyDescent="0.2">
      <c r="A2200" s="1481" t="s">
        <v>8145</v>
      </c>
      <c r="B2200" s="1482" t="s">
        <v>8146</v>
      </c>
      <c r="C2200" s="1482" t="s">
        <v>2468</v>
      </c>
      <c r="D2200" s="832" t="s">
        <v>396</v>
      </c>
      <c r="E2200" s="1487"/>
      <c r="F2200" s="1507" t="s">
        <v>4760</v>
      </c>
      <c r="G2200" s="1488" t="s">
        <v>4051</v>
      </c>
      <c r="H2200" s="1489">
        <v>42353</v>
      </c>
      <c r="I2200" s="1949" t="s">
        <v>11296</v>
      </c>
    </row>
    <row r="2201" spans="1:9" s="666" customFormat="1" ht="31.5" customHeight="1" x14ac:dyDescent="0.2">
      <c r="A2201" s="1481" t="s">
        <v>8147</v>
      </c>
      <c r="B2201" s="1138" t="s">
        <v>8148</v>
      </c>
      <c r="C2201" s="1138" t="s">
        <v>2468</v>
      </c>
      <c r="D2201" s="834" t="s">
        <v>396</v>
      </c>
      <c r="E2201" s="1483"/>
      <c r="F2201" s="1507" t="s">
        <v>4760</v>
      </c>
      <c r="G2201" s="877" t="s">
        <v>3405</v>
      </c>
      <c r="H2201" s="963">
        <v>41612</v>
      </c>
      <c r="I2201" s="878" t="s">
        <v>11296</v>
      </c>
    </row>
    <row r="2202" spans="1:9" s="666" customFormat="1" ht="31.5" customHeight="1" x14ac:dyDescent="0.2">
      <c r="A2202" s="1481" t="s">
        <v>8149</v>
      </c>
      <c r="B2202" s="1482" t="s">
        <v>8150</v>
      </c>
      <c r="C2202" s="1482" t="s">
        <v>2468</v>
      </c>
      <c r="D2202" s="834" t="s">
        <v>396</v>
      </c>
      <c r="E2202" s="1483"/>
      <c r="F2202" s="1507" t="s">
        <v>4760</v>
      </c>
      <c r="G2202" s="877" t="s">
        <v>3239</v>
      </c>
      <c r="H2202" s="963">
        <v>41612</v>
      </c>
      <c r="I2202" s="878" t="s">
        <v>11296</v>
      </c>
    </row>
    <row r="2203" spans="1:9" s="666" customFormat="1" ht="31.5" customHeight="1" x14ac:dyDescent="0.2">
      <c r="A2203" s="1481" t="s">
        <v>8151</v>
      </c>
      <c r="B2203" s="1611" t="s">
        <v>8152</v>
      </c>
      <c r="C2203" s="1611" t="s">
        <v>2468</v>
      </c>
      <c r="D2203" s="832" t="s">
        <v>396</v>
      </c>
      <c r="E2203" s="1143"/>
      <c r="F2203" s="1507" t="s">
        <v>4760</v>
      </c>
      <c r="G2203" s="922" t="s">
        <v>3006</v>
      </c>
      <c r="H2203" s="1021">
        <v>41704</v>
      </c>
      <c r="I2203" s="902" t="s">
        <v>11296</v>
      </c>
    </row>
    <row r="2204" spans="1:9" s="666" customFormat="1" ht="31.5" customHeight="1" x14ac:dyDescent="0.2">
      <c r="A2204" s="1481" t="s">
        <v>8153</v>
      </c>
      <c r="B2204" s="1611" t="s">
        <v>8154</v>
      </c>
      <c r="C2204" s="1611" t="s">
        <v>2468</v>
      </c>
      <c r="D2204" s="832" t="s">
        <v>396</v>
      </c>
      <c r="E2204" s="1143"/>
      <c r="F2204" s="1507" t="s">
        <v>4760</v>
      </c>
      <c r="G2204" s="922" t="s">
        <v>3000</v>
      </c>
      <c r="H2204" s="1021">
        <v>41704</v>
      </c>
      <c r="I2204" s="902" t="s">
        <v>11296</v>
      </c>
    </row>
    <row r="2205" spans="1:9" s="666" customFormat="1" ht="31.5" customHeight="1" x14ac:dyDescent="0.2">
      <c r="A2205" s="1481" t="s">
        <v>8155</v>
      </c>
      <c r="B2205" s="1611" t="s">
        <v>8156</v>
      </c>
      <c r="C2205" s="1611" t="s">
        <v>2468</v>
      </c>
      <c r="D2205" s="832" t="s">
        <v>121</v>
      </c>
      <c r="E2205" s="1487"/>
      <c r="F2205" s="1507" t="s">
        <v>4760</v>
      </c>
      <c r="G2205" s="922" t="s">
        <v>3238</v>
      </c>
      <c r="H2205" s="1021">
        <v>41704</v>
      </c>
      <c r="I2205" s="902" t="s">
        <v>11296</v>
      </c>
    </row>
    <row r="2206" spans="1:9" s="666" customFormat="1" ht="31.5" customHeight="1" x14ac:dyDescent="0.2">
      <c r="A2206" s="1481" t="s">
        <v>8157</v>
      </c>
      <c r="B2206" s="1138" t="s">
        <v>8158</v>
      </c>
      <c r="C2206" s="1138" t="s">
        <v>2468</v>
      </c>
      <c r="D2206" s="834" t="s">
        <v>121</v>
      </c>
      <c r="E2206" s="1483"/>
      <c r="F2206" s="1507" t="s">
        <v>4760</v>
      </c>
      <c r="G2206" s="1488" t="s">
        <v>10007</v>
      </c>
      <c r="H2206" s="1489">
        <v>32400</v>
      </c>
      <c r="I2206" s="1949" t="s">
        <v>11296</v>
      </c>
    </row>
    <row r="2207" spans="1:9" s="666" customFormat="1" ht="31.5" customHeight="1" x14ac:dyDescent="0.2">
      <c r="A2207" s="1578" t="s">
        <v>6263</v>
      </c>
      <c r="B2207" s="1579" t="s">
        <v>6264</v>
      </c>
      <c r="C2207" s="1579" t="s">
        <v>2490</v>
      </c>
      <c r="D2207" s="835" t="s">
        <v>11386</v>
      </c>
      <c r="E2207" s="1536"/>
      <c r="F2207" s="1507" t="s">
        <v>4760</v>
      </c>
      <c r="G2207" s="1594" t="s">
        <v>3280</v>
      </c>
      <c r="H2207" s="1595">
        <v>36243</v>
      </c>
      <c r="I2207" s="1960" t="s">
        <v>11296</v>
      </c>
    </row>
    <row r="2208" spans="1:9" s="666" customFormat="1" ht="31.5" customHeight="1" x14ac:dyDescent="0.2">
      <c r="A2208" s="1481" t="s">
        <v>8161</v>
      </c>
      <c r="B2208" s="1482" t="s">
        <v>8162</v>
      </c>
      <c r="C2208" s="1482" t="s">
        <v>2490</v>
      </c>
      <c r="D2208" s="834" t="s">
        <v>11386</v>
      </c>
      <c r="E2208" s="1300"/>
      <c r="F2208" s="1507" t="s">
        <v>4760</v>
      </c>
      <c r="G2208" s="877" t="s">
        <v>3448</v>
      </c>
      <c r="H2208" s="963">
        <v>35661</v>
      </c>
      <c r="I2208" s="878" t="s">
        <v>11296</v>
      </c>
    </row>
    <row r="2209" spans="1:9" s="666" customFormat="1" ht="31.5" customHeight="1" thickBot="1" x14ac:dyDescent="0.25">
      <c r="A2209" s="1537" t="s">
        <v>4061</v>
      </c>
      <c r="B2209" s="1145" t="s">
        <v>8165</v>
      </c>
      <c r="C2209" s="1145" t="s">
        <v>8166</v>
      </c>
      <c r="D2209" s="887" t="s">
        <v>9413</v>
      </c>
      <c r="E2209" s="1703"/>
      <c r="F2209" s="1507" t="s">
        <v>4760</v>
      </c>
      <c r="G2209" s="925" t="s">
        <v>2446</v>
      </c>
      <c r="H2209" s="1016" t="s">
        <v>2446</v>
      </c>
      <c r="I2209" s="926" t="s">
        <v>11296</v>
      </c>
    </row>
    <row r="2210" spans="1:9" s="666" customFormat="1" ht="31.5" customHeight="1" thickTop="1" x14ac:dyDescent="0.2">
      <c r="A2210" s="1501" t="s">
        <v>6155</v>
      </c>
      <c r="B2210" s="1571" t="s">
        <v>6156</v>
      </c>
      <c r="C2210" s="1571" t="s">
        <v>47</v>
      </c>
      <c r="D2210" s="1621"/>
      <c r="E2210" s="1525" t="s">
        <v>4149</v>
      </c>
      <c r="F2210" s="1526" t="s">
        <v>443</v>
      </c>
      <c r="G2210" s="844" t="s">
        <v>10017</v>
      </c>
      <c r="H2210" s="1384">
        <v>30918</v>
      </c>
      <c r="I2210" s="845" t="s">
        <v>11296</v>
      </c>
    </row>
    <row r="2211" spans="1:9" s="666" customFormat="1" ht="31.5" customHeight="1" x14ac:dyDescent="0.2">
      <c r="A2211" s="1481" t="s">
        <v>6157</v>
      </c>
      <c r="B2211" s="1482" t="s">
        <v>6158</v>
      </c>
      <c r="C2211" s="1482" t="s">
        <v>2490</v>
      </c>
      <c r="D2211" s="835" t="s">
        <v>11386</v>
      </c>
      <c r="E2211" s="1487"/>
      <c r="F2211" s="1507" t="s">
        <v>443</v>
      </c>
      <c r="G2211" s="877" t="s">
        <v>10018</v>
      </c>
      <c r="H2211" s="963">
        <v>35860</v>
      </c>
      <c r="I2211" s="878" t="s">
        <v>11296</v>
      </c>
    </row>
    <row r="2212" spans="1:9" s="666" customFormat="1" ht="31.5" customHeight="1" x14ac:dyDescent="0.2">
      <c r="A2212" s="1481" t="s">
        <v>6169</v>
      </c>
      <c r="B2212" s="1482" t="s">
        <v>6170</v>
      </c>
      <c r="C2212" s="1482" t="s">
        <v>2490</v>
      </c>
      <c r="D2212" s="835" t="s">
        <v>11386</v>
      </c>
      <c r="E2212" s="1483"/>
      <c r="F2212" s="1507" t="s">
        <v>443</v>
      </c>
      <c r="G2212" s="877" t="s">
        <v>3211</v>
      </c>
      <c r="H2212" s="963">
        <v>39237</v>
      </c>
      <c r="I2212" s="878" t="s">
        <v>11296</v>
      </c>
    </row>
    <row r="2213" spans="1:9" s="666" customFormat="1" ht="31.5" customHeight="1" x14ac:dyDescent="0.2">
      <c r="A2213" s="1481" t="s">
        <v>6159</v>
      </c>
      <c r="B2213" s="1611" t="s">
        <v>6160</v>
      </c>
      <c r="C2213" s="1611" t="s">
        <v>44</v>
      </c>
      <c r="D2213" s="1530" t="s">
        <v>2277</v>
      </c>
      <c r="E2213" s="1483"/>
      <c r="F2213" s="1507" t="s">
        <v>443</v>
      </c>
      <c r="G2213" s="877" t="s">
        <v>3214</v>
      </c>
      <c r="H2213" s="963">
        <v>41704</v>
      </c>
      <c r="I2213" s="878" t="s">
        <v>11296</v>
      </c>
    </row>
    <row r="2214" spans="1:9" s="666" customFormat="1" ht="31.5" customHeight="1" thickBot="1" x14ac:dyDescent="0.25">
      <c r="A2214" s="1481" t="s">
        <v>6161</v>
      </c>
      <c r="B2214" s="1482" t="s">
        <v>6162</v>
      </c>
      <c r="C2214" s="1482" t="s">
        <v>44</v>
      </c>
      <c r="D2214" s="1154" t="s">
        <v>2277</v>
      </c>
      <c r="E2214" s="1286"/>
      <c r="F2214" s="996" t="s">
        <v>443</v>
      </c>
      <c r="G2214" s="877" t="s">
        <v>3665</v>
      </c>
      <c r="H2214" s="963">
        <v>42171</v>
      </c>
      <c r="I2214" s="878" t="s">
        <v>11296</v>
      </c>
    </row>
    <row r="2215" spans="1:9" s="666" customFormat="1" ht="31.5" customHeight="1" thickTop="1" x14ac:dyDescent="0.2">
      <c r="A2215" s="1501" t="s">
        <v>6163</v>
      </c>
      <c r="B2215" s="1571" t="s">
        <v>6164</v>
      </c>
      <c r="C2215" s="1571" t="s">
        <v>47</v>
      </c>
      <c r="D2215" s="1835" t="s">
        <v>9413</v>
      </c>
      <c r="E2215" s="1786" t="s">
        <v>4149</v>
      </c>
      <c r="F2215" s="1526" t="s">
        <v>444</v>
      </c>
      <c r="G2215" s="844" t="s">
        <v>10019</v>
      </c>
      <c r="H2215" s="1384">
        <v>35303</v>
      </c>
      <c r="I2215" s="845" t="s">
        <v>11296</v>
      </c>
    </row>
    <row r="2216" spans="1:9" s="666" customFormat="1" ht="31.5" customHeight="1" x14ac:dyDescent="0.2">
      <c r="A2216" s="1481" t="s">
        <v>5480</v>
      </c>
      <c r="B2216" s="1482" t="s">
        <v>5481</v>
      </c>
      <c r="C2216" s="1482" t="s">
        <v>44</v>
      </c>
      <c r="D2216" s="1484" t="s">
        <v>2277</v>
      </c>
      <c r="E2216" s="1487"/>
      <c r="F2216" s="1507" t="s">
        <v>444</v>
      </c>
      <c r="G2216" s="877" t="s">
        <v>3054</v>
      </c>
      <c r="H2216" s="963">
        <v>42118</v>
      </c>
      <c r="I2216" s="878" t="s">
        <v>11296</v>
      </c>
    </row>
    <row r="2217" spans="1:9" s="666" customFormat="1" ht="31.5" customHeight="1" x14ac:dyDescent="0.2">
      <c r="A2217" s="1481" t="s">
        <v>4903</v>
      </c>
      <c r="B2217" s="1482" t="s">
        <v>4904</v>
      </c>
      <c r="C2217" s="1482" t="s">
        <v>2490</v>
      </c>
      <c r="D2217" s="835" t="s">
        <v>11386</v>
      </c>
      <c r="E2217" s="1483"/>
      <c r="F2217" s="1507" t="s">
        <v>444</v>
      </c>
      <c r="G2217" s="877" t="s">
        <v>2848</v>
      </c>
      <c r="H2217" s="963">
        <v>30918</v>
      </c>
      <c r="I2217" s="878" t="s">
        <v>11296</v>
      </c>
    </row>
    <row r="2218" spans="1:9" s="666" customFormat="1" ht="31.5" customHeight="1" thickBot="1" x14ac:dyDescent="0.25">
      <c r="A2218" s="1513" t="s">
        <v>6171</v>
      </c>
      <c r="B2218" s="1523" t="s">
        <v>6172</v>
      </c>
      <c r="C2218" s="1523" t="s">
        <v>47</v>
      </c>
      <c r="D2218" s="1561" t="s">
        <v>9413</v>
      </c>
      <c r="E2218" s="1619"/>
      <c r="F2218" s="1570" t="s">
        <v>444</v>
      </c>
      <c r="G2218" s="869" t="s">
        <v>10020</v>
      </c>
      <c r="H2218" s="1109">
        <v>35409</v>
      </c>
      <c r="I2218" s="870" t="s">
        <v>11296</v>
      </c>
    </row>
    <row r="2219" spans="1:9" s="666" customFormat="1" ht="31.5" customHeight="1" thickTop="1" x14ac:dyDescent="0.2">
      <c r="A2219" s="1578" t="s">
        <v>6173</v>
      </c>
      <c r="B2219" s="1579" t="s">
        <v>6174</v>
      </c>
      <c r="C2219" s="1579" t="s">
        <v>44</v>
      </c>
      <c r="D2219" s="1836" t="s">
        <v>2277</v>
      </c>
      <c r="E2219" s="1837" t="s">
        <v>4149</v>
      </c>
      <c r="F2219" s="1593" t="s">
        <v>445</v>
      </c>
      <c r="G2219" s="884" t="s">
        <v>3673</v>
      </c>
      <c r="H2219" s="1099">
        <v>35626</v>
      </c>
      <c r="I2219" s="885" t="s">
        <v>11296</v>
      </c>
    </row>
    <row r="2220" spans="1:9" s="666" customFormat="1" ht="31.5" customHeight="1" x14ac:dyDescent="0.2">
      <c r="A2220" s="1481" t="s">
        <v>6050</v>
      </c>
      <c r="B2220" s="1482" t="s">
        <v>6051</v>
      </c>
      <c r="C2220" s="1482" t="s">
        <v>44</v>
      </c>
      <c r="D2220" s="1530" t="s">
        <v>2277</v>
      </c>
      <c r="E2220" s="1487" t="s">
        <v>9259</v>
      </c>
      <c r="F2220" s="857" t="s">
        <v>445</v>
      </c>
      <c r="G2220" s="1488" t="s">
        <v>10021</v>
      </c>
      <c r="H2220" s="1489">
        <v>35328</v>
      </c>
      <c r="I2220" s="1949" t="s">
        <v>11296</v>
      </c>
    </row>
    <row r="2221" spans="1:9" s="666" customFormat="1" ht="31.5" customHeight="1" x14ac:dyDescent="0.2">
      <c r="A2221" s="1537" t="s">
        <v>6175</v>
      </c>
      <c r="B2221" s="1145" t="s">
        <v>6176</v>
      </c>
      <c r="C2221" s="1145" t="s">
        <v>2490</v>
      </c>
      <c r="D2221" s="835" t="s">
        <v>11386</v>
      </c>
      <c r="E2221" s="1302"/>
      <c r="F2221" s="856" t="s">
        <v>445</v>
      </c>
      <c r="G2221" s="1540" t="s">
        <v>3965</v>
      </c>
      <c r="H2221" s="1541">
        <v>35697</v>
      </c>
      <c r="I2221" s="1955" t="s">
        <v>11296</v>
      </c>
    </row>
    <row r="2222" spans="1:9" s="666" customFormat="1" ht="31.5" customHeight="1" x14ac:dyDescent="0.2">
      <c r="A2222" s="1481" t="s">
        <v>6177</v>
      </c>
      <c r="B2222" s="1482" t="s">
        <v>6178</v>
      </c>
      <c r="C2222" s="1482" t="s">
        <v>2490</v>
      </c>
      <c r="D2222" s="835" t="s">
        <v>11386</v>
      </c>
      <c r="E2222" s="1483"/>
      <c r="F2222" s="857" t="s">
        <v>445</v>
      </c>
      <c r="G2222" s="877" t="s">
        <v>3436</v>
      </c>
      <c r="H2222" s="963">
        <v>35508</v>
      </c>
      <c r="I2222" s="878" t="s">
        <v>11296</v>
      </c>
    </row>
    <row r="2223" spans="1:9" s="666" customFormat="1" ht="31.5" customHeight="1" x14ac:dyDescent="0.2">
      <c r="A2223" s="1481" t="s">
        <v>9016</v>
      </c>
      <c r="B2223" s="1482" t="s">
        <v>9017</v>
      </c>
      <c r="C2223" s="1482" t="s">
        <v>2468</v>
      </c>
      <c r="D2223" s="1484" t="s">
        <v>127</v>
      </c>
      <c r="E2223" s="1487"/>
      <c r="F2223" s="856" t="s">
        <v>445</v>
      </c>
      <c r="G2223" s="950" t="s">
        <v>3009</v>
      </c>
      <c r="H2223" s="1391">
        <v>33126</v>
      </c>
      <c r="I2223" s="951" t="s">
        <v>11296</v>
      </c>
    </row>
    <row r="2224" spans="1:9" s="666" customFormat="1" ht="31.5" customHeight="1" thickBot="1" x14ac:dyDescent="0.25">
      <c r="A2224" s="1496" t="s">
        <v>6261</v>
      </c>
      <c r="B2224" s="1497" t="s">
        <v>6262</v>
      </c>
      <c r="C2224" s="1497" t="s">
        <v>44</v>
      </c>
      <c r="D2224" s="1554" t="s">
        <v>2277</v>
      </c>
      <c r="E2224" s="1498"/>
      <c r="F2224" s="1009" t="s">
        <v>445</v>
      </c>
      <c r="G2224" s="974" t="s">
        <v>3279</v>
      </c>
      <c r="H2224" s="1081">
        <v>42118</v>
      </c>
      <c r="I2224" s="962" t="s">
        <v>11296</v>
      </c>
    </row>
    <row r="2225" spans="1:9" s="666" customFormat="1" ht="31.5" customHeight="1" thickTop="1" thickBot="1" x14ac:dyDescent="0.25">
      <c r="A2225" s="1502" t="s">
        <v>6181</v>
      </c>
      <c r="B2225" s="1622" t="s">
        <v>6182</v>
      </c>
      <c r="C2225" s="1622" t="s">
        <v>2468</v>
      </c>
      <c r="D2225" s="1838" t="s">
        <v>4062</v>
      </c>
      <c r="E2225" s="1839"/>
      <c r="F2225" s="1840" t="s">
        <v>9374</v>
      </c>
      <c r="G2225" s="1052" t="s">
        <v>2825</v>
      </c>
      <c r="H2225" s="1388">
        <v>29319</v>
      </c>
      <c r="I2225" s="1053" t="s">
        <v>11296</v>
      </c>
    </row>
    <row r="2226" spans="1:9" s="666" customFormat="1" ht="31.5" customHeight="1" thickTop="1" thickBot="1" x14ac:dyDescent="0.25">
      <c r="A2226" s="1502" t="s">
        <v>6183</v>
      </c>
      <c r="B2226" s="1622" t="s">
        <v>6184</v>
      </c>
      <c r="C2226" s="1622" t="s">
        <v>2468</v>
      </c>
      <c r="D2226" s="1838" t="s">
        <v>4062</v>
      </c>
      <c r="E2226" s="1839"/>
      <c r="F2226" s="1840" t="s">
        <v>9375</v>
      </c>
      <c r="G2226" s="1052" t="s">
        <v>2825</v>
      </c>
      <c r="H2226" s="1388">
        <v>30109</v>
      </c>
      <c r="I2226" s="1053" t="s">
        <v>11296</v>
      </c>
    </row>
    <row r="2227" spans="1:9" s="666" customFormat="1" ht="31.5" customHeight="1" thickTop="1" x14ac:dyDescent="0.2">
      <c r="A2227" s="1501" t="s">
        <v>6185</v>
      </c>
      <c r="B2227" s="1148" t="s">
        <v>6186</v>
      </c>
      <c r="C2227" s="1148" t="s">
        <v>2468</v>
      </c>
      <c r="D2227" s="1155" t="s">
        <v>2203</v>
      </c>
      <c r="E2227" s="1149" t="s">
        <v>4654</v>
      </c>
      <c r="F2227" s="942" t="s">
        <v>448</v>
      </c>
      <c r="G2227" s="844" t="s">
        <v>10022</v>
      </c>
      <c r="H2227" s="1384">
        <v>39433</v>
      </c>
      <c r="I2227" s="845" t="s">
        <v>11296</v>
      </c>
    </row>
    <row r="2228" spans="1:9" s="666" customFormat="1" ht="31.5" customHeight="1" x14ac:dyDescent="0.2">
      <c r="A2228" s="1481" t="s">
        <v>6187</v>
      </c>
      <c r="B2228" s="1207" t="s">
        <v>6188</v>
      </c>
      <c r="C2228" s="1207" t="s">
        <v>44</v>
      </c>
      <c r="D2228" s="1156" t="s">
        <v>2277</v>
      </c>
      <c r="E2228" s="1141" t="s">
        <v>4280</v>
      </c>
      <c r="F2228" s="857" t="s">
        <v>448</v>
      </c>
      <c r="G2228" s="922" t="s">
        <v>3426</v>
      </c>
      <c r="H2228" s="1021">
        <v>41704</v>
      </c>
      <c r="I2228" s="902" t="s">
        <v>11296</v>
      </c>
    </row>
    <row r="2229" spans="1:9" s="666" customFormat="1" ht="31.5" customHeight="1" x14ac:dyDescent="0.2">
      <c r="A2229" s="1481" t="s">
        <v>6195</v>
      </c>
      <c r="B2229" s="1482" t="s">
        <v>6196</v>
      </c>
      <c r="C2229" s="1482" t="s">
        <v>44</v>
      </c>
      <c r="D2229" s="1484" t="s">
        <v>2277</v>
      </c>
      <c r="E2229" s="1143" t="s">
        <v>4280</v>
      </c>
      <c r="F2229" s="1507" t="s">
        <v>448</v>
      </c>
      <c r="G2229" s="877" t="s">
        <v>3427</v>
      </c>
      <c r="H2229" s="963">
        <v>41785</v>
      </c>
      <c r="I2229" s="878" t="s">
        <v>11296</v>
      </c>
    </row>
    <row r="2230" spans="1:9" s="666" customFormat="1" ht="31.5" customHeight="1" x14ac:dyDescent="0.2">
      <c r="A2230" s="1481" t="s">
        <v>10600</v>
      </c>
      <c r="B2230" s="1609" t="s">
        <v>10601</v>
      </c>
      <c r="C2230" s="1609"/>
      <c r="D2230" s="1511"/>
      <c r="E2230" s="1494" t="s">
        <v>9539</v>
      </c>
      <c r="F2230" s="857" t="s">
        <v>448</v>
      </c>
      <c r="G2230" s="1488" t="s">
        <v>10569</v>
      </c>
      <c r="H2230" s="1021">
        <v>44929</v>
      </c>
      <c r="I2230" s="902" t="s">
        <v>11296</v>
      </c>
    </row>
    <row r="2231" spans="1:9" s="666" customFormat="1" ht="31.5" customHeight="1" x14ac:dyDescent="0.2">
      <c r="A2231" s="1481" t="s">
        <v>6191</v>
      </c>
      <c r="B2231" s="1482" t="s">
        <v>6192</v>
      </c>
      <c r="C2231" s="1482" t="s">
        <v>2490</v>
      </c>
      <c r="D2231" s="835" t="s">
        <v>11386</v>
      </c>
      <c r="E2231" s="1483"/>
      <c r="F2231" s="1507" t="s">
        <v>448</v>
      </c>
      <c r="G2231" s="877" t="s">
        <v>3425</v>
      </c>
      <c r="H2231" s="963">
        <v>35860</v>
      </c>
      <c r="I2231" s="878" t="s">
        <v>11296</v>
      </c>
    </row>
    <row r="2232" spans="1:9" s="666" customFormat="1" ht="31.5" customHeight="1" x14ac:dyDescent="0.2">
      <c r="A2232" s="1481" t="s">
        <v>10129</v>
      </c>
      <c r="B2232" s="1482" t="s">
        <v>6201</v>
      </c>
      <c r="C2232" s="1482" t="s">
        <v>2468</v>
      </c>
      <c r="D2232" s="1484" t="s">
        <v>2269</v>
      </c>
      <c r="E2232" s="1487"/>
      <c r="F2232" s="1507" t="s">
        <v>448</v>
      </c>
      <c r="G2232" s="922" t="s">
        <v>4537</v>
      </c>
      <c r="H2232" s="1021">
        <v>44046</v>
      </c>
      <c r="I2232" s="902" t="s">
        <v>11296</v>
      </c>
    </row>
    <row r="2233" spans="1:9" s="666" customFormat="1" ht="31.5" customHeight="1" x14ac:dyDescent="0.2">
      <c r="A2233" s="1481" t="s">
        <v>6199</v>
      </c>
      <c r="B2233" s="1138" t="s">
        <v>6200</v>
      </c>
      <c r="C2233" s="1138" t="s">
        <v>2468</v>
      </c>
      <c r="D2233" s="1147" t="s">
        <v>2269</v>
      </c>
      <c r="E2233" s="1143"/>
      <c r="F2233" s="857" t="s">
        <v>448</v>
      </c>
      <c r="G2233" s="922" t="s">
        <v>4590</v>
      </c>
      <c r="H2233" s="1021">
        <v>44092</v>
      </c>
      <c r="I2233" s="902" t="s">
        <v>11296</v>
      </c>
    </row>
    <row r="2234" spans="1:9" s="666" customFormat="1" ht="31.5" customHeight="1" x14ac:dyDescent="0.2">
      <c r="A2234" s="1481" t="s">
        <v>6197</v>
      </c>
      <c r="B2234" s="1482" t="s">
        <v>6198</v>
      </c>
      <c r="C2234" s="1482" t="s">
        <v>2468</v>
      </c>
      <c r="D2234" s="1484" t="s">
        <v>56</v>
      </c>
      <c r="E2234" s="1487"/>
      <c r="F2234" s="1507" t="s">
        <v>448</v>
      </c>
      <c r="G2234" s="922" t="s">
        <v>3428</v>
      </c>
      <c r="H2234" s="1021">
        <v>38882</v>
      </c>
      <c r="I2234" s="902" t="s">
        <v>11296</v>
      </c>
    </row>
    <row r="2235" spans="1:9" s="666" customFormat="1" ht="31.5" customHeight="1" thickBot="1" x14ac:dyDescent="0.25">
      <c r="A2235" s="1513" t="s">
        <v>6193</v>
      </c>
      <c r="B2235" s="1523" t="s">
        <v>6194</v>
      </c>
      <c r="C2235" s="1523" t="s">
        <v>2468</v>
      </c>
      <c r="D2235" s="1555" t="s">
        <v>2228</v>
      </c>
      <c r="E2235" s="1555"/>
      <c r="F2235" s="1570" t="s">
        <v>448</v>
      </c>
      <c r="G2235" s="869" t="s">
        <v>4193</v>
      </c>
      <c r="H2235" s="1109">
        <v>43040</v>
      </c>
      <c r="I2235" s="870" t="s">
        <v>11296</v>
      </c>
    </row>
    <row r="2236" spans="1:9" s="666" customFormat="1" ht="31.5" customHeight="1" thickTop="1" x14ac:dyDescent="0.2">
      <c r="A2236" s="1485" t="s">
        <v>6231</v>
      </c>
      <c r="B2236" s="1142" t="s">
        <v>6232</v>
      </c>
      <c r="C2236" s="1142" t="s">
        <v>9413</v>
      </c>
      <c r="D2236" s="1165" t="s">
        <v>9413</v>
      </c>
      <c r="E2236" s="1158" t="s">
        <v>4278</v>
      </c>
      <c r="F2236" s="856" t="s">
        <v>453</v>
      </c>
      <c r="G2236" s="906" t="s">
        <v>9831</v>
      </c>
      <c r="H2236" s="1058">
        <v>44746</v>
      </c>
      <c r="I2236" s="907" t="s">
        <v>11296</v>
      </c>
    </row>
    <row r="2237" spans="1:9" s="666" customFormat="1" ht="31.5" customHeight="1" x14ac:dyDescent="0.2">
      <c r="A2237" s="1481" t="s">
        <v>6233</v>
      </c>
      <c r="B2237" s="1138" t="s">
        <v>6234</v>
      </c>
      <c r="C2237" s="1138" t="s">
        <v>44</v>
      </c>
      <c r="D2237" s="1156" t="s">
        <v>2277</v>
      </c>
      <c r="E2237" s="1141" t="s">
        <v>6235</v>
      </c>
      <c r="F2237" s="857" t="s">
        <v>453</v>
      </c>
      <c r="G2237" s="877" t="s">
        <v>3437</v>
      </c>
      <c r="H2237" s="963">
        <v>39216</v>
      </c>
      <c r="I2237" s="907" t="s">
        <v>11296</v>
      </c>
    </row>
    <row r="2238" spans="1:9" s="666" customFormat="1" ht="31.5" customHeight="1" x14ac:dyDescent="0.2">
      <c r="A2238" s="1481" t="s">
        <v>6236</v>
      </c>
      <c r="B2238" s="1482" t="s">
        <v>6237</v>
      </c>
      <c r="C2238" s="1482" t="s">
        <v>44</v>
      </c>
      <c r="D2238" s="1156" t="s">
        <v>2277</v>
      </c>
      <c r="E2238" s="1141"/>
      <c r="F2238" s="1507" t="s">
        <v>453</v>
      </c>
      <c r="G2238" s="877" t="s">
        <v>3155</v>
      </c>
      <c r="H2238" s="963">
        <v>35942</v>
      </c>
      <c r="I2238" s="878" t="s">
        <v>11296</v>
      </c>
    </row>
    <row r="2239" spans="1:9" s="666" customFormat="1" ht="31.5" customHeight="1" x14ac:dyDescent="0.2">
      <c r="A2239" s="1481" t="s">
        <v>6238</v>
      </c>
      <c r="B2239" s="1482" t="s">
        <v>6239</v>
      </c>
      <c r="C2239" s="1482" t="s">
        <v>2468</v>
      </c>
      <c r="D2239" s="1530" t="s">
        <v>56</v>
      </c>
      <c r="E2239" s="1483"/>
      <c r="F2239" s="1507" t="s">
        <v>453</v>
      </c>
      <c r="G2239" s="877" t="s">
        <v>3438</v>
      </c>
      <c r="H2239" s="963">
        <v>35521</v>
      </c>
      <c r="I2239" s="878" t="s">
        <v>11296</v>
      </c>
    </row>
    <row r="2240" spans="1:9" s="666" customFormat="1" ht="31.5" customHeight="1" x14ac:dyDescent="0.2">
      <c r="A2240" s="1481" t="s">
        <v>6240</v>
      </c>
      <c r="B2240" s="1482" t="s">
        <v>6241</v>
      </c>
      <c r="C2240" s="1482" t="s">
        <v>2468</v>
      </c>
      <c r="D2240" s="1530" t="s">
        <v>2203</v>
      </c>
      <c r="E2240" s="1483"/>
      <c r="F2240" s="1507" t="s">
        <v>453</v>
      </c>
      <c r="G2240" s="877" t="s">
        <v>3439</v>
      </c>
      <c r="H2240" s="963">
        <v>31271</v>
      </c>
      <c r="I2240" s="878" t="s">
        <v>11296</v>
      </c>
    </row>
    <row r="2241" spans="1:9" s="666" customFormat="1" ht="31.5" customHeight="1" thickBot="1" x14ac:dyDescent="0.25">
      <c r="A2241" s="1513" t="s">
        <v>6242</v>
      </c>
      <c r="B2241" s="1523" t="s">
        <v>6243</v>
      </c>
      <c r="C2241" s="1523" t="s">
        <v>2490</v>
      </c>
      <c r="D2241" s="835" t="s">
        <v>11386</v>
      </c>
      <c r="E2241" s="1619"/>
      <c r="F2241" s="1570" t="s">
        <v>453</v>
      </c>
      <c r="G2241" s="869" t="s">
        <v>3440</v>
      </c>
      <c r="H2241" s="1109">
        <v>39218</v>
      </c>
      <c r="I2241" s="870" t="s">
        <v>11296</v>
      </c>
    </row>
    <row r="2242" spans="1:9" s="666" customFormat="1" ht="31.5" customHeight="1" thickTop="1" x14ac:dyDescent="0.2">
      <c r="A2242" s="1537" t="s">
        <v>6244</v>
      </c>
      <c r="B2242" s="1145" t="s">
        <v>6245</v>
      </c>
      <c r="C2242" s="1145" t="s">
        <v>9413</v>
      </c>
      <c r="D2242" s="1155" t="s">
        <v>9413</v>
      </c>
      <c r="E2242" s="1149" t="s">
        <v>6246</v>
      </c>
      <c r="F2242" s="942" t="s">
        <v>456</v>
      </c>
      <c r="G2242" s="925" t="s">
        <v>4489</v>
      </c>
      <c r="H2242" s="1016">
        <v>44015</v>
      </c>
      <c r="I2242" s="926" t="s">
        <v>11296</v>
      </c>
    </row>
    <row r="2243" spans="1:9" s="666" customFormat="1" ht="31.5" customHeight="1" x14ac:dyDescent="0.2">
      <c r="A2243" s="1481" t="s">
        <v>6249</v>
      </c>
      <c r="B2243" s="1482" t="s">
        <v>6250</v>
      </c>
      <c r="C2243" s="1482" t="s">
        <v>2468</v>
      </c>
      <c r="D2243" s="1530" t="s">
        <v>2228</v>
      </c>
      <c r="E2243" s="1483"/>
      <c r="F2243" s="1507" t="s">
        <v>456</v>
      </c>
      <c r="G2243" s="877" t="s">
        <v>3442</v>
      </c>
      <c r="H2243" s="963">
        <v>33072</v>
      </c>
      <c r="I2243" s="878" t="s">
        <v>11296</v>
      </c>
    </row>
    <row r="2244" spans="1:9" s="666" customFormat="1" ht="31.5" customHeight="1" x14ac:dyDescent="0.2">
      <c r="A2244" s="1481" t="s">
        <v>8918</v>
      </c>
      <c r="B2244" s="1482" t="s">
        <v>8919</v>
      </c>
      <c r="C2244" s="1482" t="s">
        <v>47</v>
      </c>
      <c r="D2244" s="1156" t="s">
        <v>9413</v>
      </c>
      <c r="E2244" s="1141"/>
      <c r="F2244" s="1507" t="s">
        <v>456</v>
      </c>
      <c r="G2244" s="877" t="s">
        <v>2825</v>
      </c>
      <c r="H2244" s="963">
        <v>29319</v>
      </c>
      <c r="I2244" s="878" t="s">
        <v>11296</v>
      </c>
    </row>
    <row r="2245" spans="1:9" s="666" customFormat="1" ht="31.5" customHeight="1" x14ac:dyDescent="0.2">
      <c r="A2245" s="1481" t="s">
        <v>8920</v>
      </c>
      <c r="B2245" s="1482" t="s">
        <v>8921</v>
      </c>
      <c r="C2245" s="1482" t="s">
        <v>44</v>
      </c>
      <c r="D2245" s="1530" t="s">
        <v>2277</v>
      </c>
      <c r="E2245" s="1483"/>
      <c r="F2245" s="1507" t="s">
        <v>456</v>
      </c>
      <c r="G2245" s="877" t="s">
        <v>10024</v>
      </c>
      <c r="H2245" s="963">
        <v>35942</v>
      </c>
      <c r="I2245" s="878" t="s">
        <v>11296</v>
      </c>
    </row>
    <row r="2246" spans="1:9" s="666" customFormat="1" ht="31.5" customHeight="1" x14ac:dyDescent="0.2">
      <c r="A2246" s="1481" t="s">
        <v>6253</v>
      </c>
      <c r="B2246" s="1138" t="s">
        <v>6254</v>
      </c>
      <c r="C2246" s="1138" t="s">
        <v>44</v>
      </c>
      <c r="D2246" s="834" t="s">
        <v>2277</v>
      </c>
      <c r="E2246" s="881"/>
      <c r="F2246" s="1507" t="s">
        <v>456</v>
      </c>
      <c r="G2246" s="968" t="s">
        <v>9112</v>
      </c>
      <c r="H2246" s="1395">
        <v>43817</v>
      </c>
      <c r="I2246" s="969" t="s">
        <v>11296</v>
      </c>
    </row>
    <row r="2247" spans="1:9" s="666" customFormat="1" ht="31.5" customHeight="1" thickBot="1" x14ac:dyDescent="0.25">
      <c r="A2247" s="1575" t="s">
        <v>6255</v>
      </c>
      <c r="B2247" s="1734" t="s">
        <v>6256</v>
      </c>
      <c r="C2247" s="1734" t="s">
        <v>44</v>
      </c>
      <c r="D2247" s="1841" t="s">
        <v>2277</v>
      </c>
      <c r="E2247" s="1842"/>
      <c r="F2247" s="1737" t="s">
        <v>456</v>
      </c>
      <c r="G2247" s="1128" t="s">
        <v>4603</v>
      </c>
      <c r="H2247" s="1455">
        <v>44092</v>
      </c>
      <c r="I2247" s="1129" t="s">
        <v>11296</v>
      </c>
    </row>
    <row r="2248" spans="1:9" s="666" customFormat="1" ht="31.5" customHeight="1" thickTop="1" x14ac:dyDescent="0.2">
      <c r="A2248" s="1578" t="s">
        <v>8867</v>
      </c>
      <c r="B2248" s="1201" t="s">
        <v>8868</v>
      </c>
      <c r="C2248" s="1843" t="s">
        <v>2490</v>
      </c>
      <c r="D2248" s="873" t="s">
        <v>11386</v>
      </c>
      <c r="E2248" s="1301" t="s">
        <v>4150</v>
      </c>
      <c r="F2248" s="1506" t="s">
        <v>458</v>
      </c>
      <c r="G2248" s="1594" t="s">
        <v>3966</v>
      </c>
      <c r="H2248" s="1595">
        <v>39237</v>
      </c>
      <c r="I2248" s="1960" t="s">
        <v>11296</v>
      </c>
    </row>
    <row r="2249" spans="1:9" s="666" customFormat="1" ht="31.5" customHeight="1" x14ac:dyDescent="0.2">
      <c r="A2249" s="1485" t="s">
        <v>6257</v>
      </c>
      <c r="B2249" s="1486" t="s">
        <v>6258</v>
      </c>
      <c r="C2249" s="1486" t="s">
        <v>47</v>
      </c>
      <c r="D2249" s="1542" t="s">
        <v>9413</v>
      </c>
      <c r="E2249" s="1588"/>
      <c r="F2249" s="1506" t="s">
        <v>458</v>
      </c>
      <c r="G2249" s="906" t="s">
        <v>2825</v>
      </c>
      <c r="H2249" s="1058">
        <v>31895</v>
      </c>
      <c r="I2249" s="907" t="s">
        <v>11296</v>
      </c>
    </row>
    <row r="2250" spans="1:9" s="666" customFormat="1" ht="31.5" customHeight="1" thickBot="1" x14ac:dyDescent="0.25">
      <c r="A2250" s="1496" t="s">
        <v>6259</v>
      </c>
      <c r="B2250" s="1497" t="s">
        <v>6260</v>
      </c>
      <c r="C2250" s="1497" t="s">
        <v>2468</v>
      </c>
      <c r="D2250" s="1554" t="s">
        <v>2203</v>
      </c>
      <c r="E2250" s="1498"/>
      <c r="F2250" s="1545" t="s">
        <v>458</v>
      </c>
      <c r="G2250" s="974" t="s">
        <v>3443</v>
      </c>
      <c r="H2250" s="1081">
        <v>39248</v>
      </c>
      <c r="I2250" s="962" t="s">
        <v>11296</v>
      </c>
    </row>
    <row r="2251" spans="1:9" s="666" customFormat="1" ht="31.5" customHeight="1" thickTop="1" x14ac:dyDescent="0.2">
      <c r="A2251" s="1501" t="s">
        <v>6265</v>
      </c>
      <c r="B2251" s="1571" t="s">
        <v>6266</v>
      </c>
      <c r="C2251" s="1571" t="s">
        <v>44</v>
      </c>
      <c r="D2251" s="1621" t="s">
        <v>2277</v>
      </c>
      <c r="E2251" s="1621" t="s">
        <v>6267</v>
      </c>
      <c r="F2251" s="1526" t="s">
        <v>4121</v>
      </c>
      <c r="G2251" s="1508" t="s">
        <v>3871</v>
      </c>
      <c r="H2251" s="1509">
        <v>39318</v>
      </c>
      <c r="I2251" s="1953" t="s">
        <v>11296</v>
      </c>
    </row>
    <row r="2252" spans="1:9" s="666" customFormat="1" ht="31.5" customHeight="1" x14ac:dyDescent="0.2">
      <c r="A2252" s="1584" t="s">
        <v>6268</v>
      </c>
      <c r="B2252" s="1660" t="s">
        <v>6269</v>
      </c>
      <c r="C2252" s="1660" t="s">
        <v>44</v>
      </c>
      <c r="D2252" s="1156" t="s">
        <v>2277</v>
      </c>
      <c r="E2252" s="1141" t="s">
        <v>4134</v>
      </c>
      <c r="F2252" s="1507" t="s">
        <v>4121</v>
      </c>
      <c r="G2252" s="922" t="s">
        <v>3119</v>
      </c>
      <c r="H2252" s="1021">
        <v>42073</v>
      </c>
      <c r="I2252" s="902" t="s">
        <v>11296</v>
      </c>
    </row>
    <row r="2253" spans="1:9" s="666" customFormat="1" ht="31.5" customHeight="1" x14ac:dyDescent="0.2">
      <c r="A2253" s="1481" t="s">
        <v>6270</v>
      </c>
      <c r="B2253" s="1482" t="s">
        <v>6271</v>
      </c>
      <c r="C2253" s="1482" t="s">
        <v>44</v>
      </c>
      <c r="D2253" s="1530" t="s">
        <v>2277</v>
      </c>
      <c r="E2253" s="1483" t="s">
        <v>4382</v>
      </c>
      <c r="F2253" s="1507" t="s">
        <v>4121</v>
      </c>
      <c r="G2253" s="877" t="s">
        <v>3449</v>
      </c>
      <c r="H2253" s="963">
        <v>39218</v>
      </c>
      <c r="I2253" s="878" t="s">
        <v>11296</v>
      </c>
    </row>
    <row r="2254" spans="1:9" s="666" customFormat="1" ht="31.5" customHeight="1" x14ac:dyDescent="0.2">
      <c r="A2254" s="1481" t="s">
        <v>6272</v>
      </c>
      <c r="B2254" s="1138" t="s">
        <v>6273</v>
      </c>
      <c r="C2254" s="1138" t="s">
        <v>44</v>
      </c>
      <c r="D2254" s="1156" t="s">
        <v>2277</v>
      </c>
      <c r="E2254" s="1141"/>
      <c r="F2254" s="857" t="s">
        <v>4121</v>
      </c>
      <c r="G2254" s="877" t="s">
        <v>4552</v>
      </c>
      <c r="H2254" s="963">
        <v>44092</v>
      </c>
      <c r="I2254" s="878" t="s">
        <v>11296</v>
      </c>
    </row>
    <row r="2255" spans="1:9" s="666" customFormat="1" ht="31.5" customHeight="1" x14ac:dyDescent="0.2">
      <c r="A2255" s="1481" t="s">
        <v>9176</v>
      </c>
      <c r="B2255" s="1138" t="s">
        <v>6274</v>
      </c>
      <c r="C2255" s="1138" t="s">
        <v>44</v>
      </c>
      <c r="D2255" s="1156" t="s">
        <v>2277</v>
      </c>
      <c r="E2255" s="1141"/>
      <c r="F2255" s="857" t="s">
        <v>4121</v>
      </c>
      <c r="G2255" s="877" t="s">
        <v>9113</v>
      </c>
      <c r="H2255" s="963">
        <v>44412</v>
      </c>
      <c r="I2255" s="878" t="s">
        <v>11296</v>
      </c>
    </row>
    <row r="2256" spans="1:9" s="666" customFormat="1" ht="31.5" customHeight="1" x14ac:dyDescent="0.2">
      <c r="A2256" s="1481" t="s">
        <v>9177</v>
      </c>
      <c r="B2256" s="1138" t="s">
        <v>9178</v>
      </c>
      <c r="C2256" s="1138" t="s">
        <v>44</v>
      </c>
      <c r="D2256" s="1156" t="s">
        <v>2277</v>
      </c>
      <c r="E2256" s="1141"/>
      <c r="F2256" s="857" t="s">
        <v>4121</v>
      </c>
      <c r="G2256" s="877" t="s">
        <v>9211</v>
      </c>
      <c r="H2256" s="963">
        <v>44447</v>
      </c>
      <c r="I2256" s="878" t="s">
        <v>11296</v>
      </c>
    </row>
    <row r="2257" spans="1:9" s="666" customFormat="1" ht="31.5" customHeight="1" x14ac:dyDescent="0.2">
      <c r="A2257" s="1481" t="s">
        <v>6275</v>
      </c>
      <c r="B2257" s="1482" t="s">
        <v>6276</v>
      </c>
      <c r="C2257" s="1482" t="s">
        <v>2490</v>
      </c>
      <c r="D2257" s="835" t="s">
        <v>11386</v>
      </c>
      <c r="E2257" s="1483"/>
      <c r="F2257" s="1507" t="s">
        <v>4121</v>
      </c>
      <c r="G2257" s="1488" t="s">
        <v>3749</v>
      </c>
      <c r="H2257" s="1489">
        <v>35860</v>
      </c>
      <c r="I2257" s="1949" t="s">
        <v>11296</v>
      </c>
    </row>
    <row r="2258" spans="1:9" s="666" customFormat="1" ht="31.5" customHeight="1" x14ac:dyDescent="0.2">
      <c r="A2258" s="1481" t="s">
        <v>6277</v>
      </c>
      <c r="B2258" s="1482" t="s">
        <v>6278</v>
      </c>
      <c r="C2258" s="1482" t="s">
        <v>2490</v>
      </c>
      <c r="D2258" s="835" t="s">
        <v>11386</v>
      </c>
      <c r="E2258" s="1483"/>
      <c r="F2258" s="1507" t="s">
        <v>4121</v>
      </c>
      <c r="G2258" s="877" t="s">
        <v>3450</v>
      </c>
      <c r="H2258" s="963">
        <v>32211</v>
      </c>
      <c r="I2258" s="878" t="s">
        <v>11296</v>
      </c>
    </row>
    <row r="2259" spans="1:9" s="666" customFormat="1" ht="31.5" customHeight="1" thickBot="1" x14ac:dyDescent="0.25">
      <c r="A2259" s="1844" t="s">
        <v>5064</v>
      </c>
      <c r="B2259" s="1845" t="s">
        <v>5065</v>
      </c>
      <c r="C2259" s="1845" t="s">
        <v>2490</v>
      </c>
      <c r="D2259" s="1087" t="s">
        <v>11386</v>
      </c>
      <c r="E2259" s="1846"/>
      <c r="F2259" s="1847" t="s">
        <v>4121</v>
      </c>
      <c r="G2259" s="1130" t="s">
        <v>9635</v>
      </c>
      <c r="H2259" s="1456" t="s">
        <v>9636</v>
      </c>
      <c r="I2259" s="1131" t="s">
        <v>11296</v>
      </c>
    </row>
    <row r="2260" spans="1:9" s="666" customFormat="1" ht="31.5" customHeight="1" thickTop="1" x14ac:dyDescent="0.2">
      <c r="A2260" s="720" t="s">
        <v>6279</v>
      </c>
      <c r="B2260" s="801" t="s">
        <v>6280</v>
      </c>
      <c r="C2260" s="801" t="s">
        <v>2468</v>
      </c>
      <c r="D2260" s="1836" t="s">
        <v>131</v>
      </c>
      <c r="E2260" s="1837"/>
      <c r="F2260" s="1593" t="s">
        <v>4121</v>
      </c>
      <c r="G2260" s="884" t="s">
        <v>2825</v>
      </c>
      <c r="H2260" s="1099">
        <v>32337</v>
      </c>
      <c r="I2260" s="885" t="s">
        <v>11296</v>
      </c>
    </row>
    <row r="2261" spans="1:9" s="666" customFormat="1" ht="31.5" customHeight="1" x14ac:dyDescent="0.2">
      <c r="A2261" s="682" t="s">
        <v>6281</v>
      </c>
      <c r="B2261" s="693" t="s">
        <v>6282</v>
      </c>
      <c r="C2261" s="693" t="s">
        <v>2468</v>
      </c>
      <c r="D2261" s="1684" t="s">
        <v>131</v>
      </c>
      <c r="E2261" s="1685"/>
      <c r="F2261" s="1506" t="s">
        <v>4121</v>
      </c>
      <c r="G2261" s="906" t="s">
        <v>10025</v>
      </c>
      <c r="H2261" s="1058">
        <v>34661</v>
      </c>
      <c r="I2261" s="907" t="s">
        <v>11296</v>
      </c>
    </row>
    <row r="2262" spans="1:9" s="666" customFormat="1" ht="31.5" customHeight="1" x14ac:dyDescent="0.2">
      <c r="A2262" s="688" t="s">
        <v>6283</v>
      </c>
      <c r="B2262" s="658" t="s">
        <v>6284</v>
      </c>
      <c r="C2262" s="658" t="s">
        <v>2468</v>
      </c>
      <c r="D2262" s="705" t="s">
        <v>131</v>
      </c>
      <c r="E2262" s="659"/>
      <c r="F2262" s="1507" t="s">
        <v>4121</v>
      </c>
      <c r="G2262" s="877" t="s">
        <v>10026</v>
      </c>
      <c r="H2262" s="963">
        <v>34646</v>
      </c>
      <c r="I2262" s="878" t="s">
        <v>11296</v>
      </c>
    </row>
    <row r="2263" spans="1:9" s="666" customFormat="1" ht="31.5" customHeight="1" x14ac:dyDescent="0.2">
      <c r="A2263" s="688" t="s">
        <v>6285</v>
      </c>
      <c r="B2263" s="658" t="s">
        <v>6286</v>
      </c>
      <c r="C2263" s="658" t="s">
        <v>2468</v>
      </c>
      <c r="D2263" s="705" t="s">
        <v>131</v>
      </c>
      <c r="E2263" s="659"/>
      <c r="F2263" s="1507" t="s">
        <v>4121</v>
      </c>
      <c r="G2263" s="877" t="s">
        <v>10027</v>
      </c>
      <c r="H2263" s="963">
        <v>34555</v>
      </c>
      <c r="I2263" s="878" t="s">
        <v>11296</v>
      </c>
    </row>
    <row r="2264" spans="1:9" s="666" customFormat="1" ht="31.5" customHeight="1" x14ac:dyDescent="0.2">
      <c r="A2264" s="688" t="s">
        <v>6287</v>
      </c>
      <c r="B2264" s="658" t="s">
        <v>6288</v>
      </c>
      <c r="C2264" s="658" t="s">
        <v>2468</v>
      </c>
      <c r="D2264" s="705" t="s">
        <v>131</v>
      </c>
      <c r="E2264" s="659"/>
      <c r="F2264" s="1507" t="s">
        <v>4121</v>
      </c>
      <c r="G2264" s="922" t="s">
        <v>3457</v>
      </c>
      <c r="H2264" s="1021">
        <v>34590</v>
      </c>
      <c r="I2264" s="902" t="s">
        <v>11296</v>
      </c>
    </row>
    <row r="2265" spans="1:9" s="666" customFormat="1" ht="31.5" customHeight="1" x14ac:dyDescent="0.2">
      <c r="A2265" s="688" t="s">
        <v>6289</v>
      </c>
      <c r="B2265" s="658" t="s">
        <v>6290</v>
      </c>
      <c r="C2265" s="658" t="s">
        <v>2468</v>
      </c>
      <c r="D2265" s="1529" t="s">
        <v>131</v>
      </c>
      <c r="E2265" s="1599"/>
      <c r="F2265" s="1507" t="s">
        <v>4121</v>
      </c>
      <c r="G2265" s="877" t="s">
        <v>10028</v>
      </c>
      <c r="H2265" s="963">
        <v>34599</v>
      </c>
      <c r="I2265" s="878" t="s">
        <v>11296</v>
      </c>
    </row>
    <row r="2266" spans="1:9" s="666" customFormat="1" ht="31.5" customHeight="1" x14ac:dyDescent="0.2">
      <c r="A2266" s="688" t="s">
        <v>6291</v>
      </c>
      <c r="B2266" s="658" t="s">
        <v>6292</v>
      </c>
      <c r="C2266" s="658" t="s">
        <v>2468</v>
      </c>
      <c r="D2266" s="661" t="s">
        <v>131</v>
      </c>
      <c r="E2266" s="656"/>
      <c r="F2266" s="1507" t="s">
        <v>4121</v>
      </c>
      <c r="G2266" s="922" t="s">
        <v>3458</v>
      </c>
      <c r="H2266" s="1021">
        <v>34760</v>
      </c>
      <c r="I2266" s="902" t="s">
        <v>11296</v>
      </c>
    </row>
    <row r="2267" spans="1:9" s="666" customFormat="1" ht="31.5" customHeight="1" x14ac:dyDescent="0.2">
      <c r="A2267" s="688" t="s">
        <v>6293</v>
      </c>
      <c r="B2267" s="658" t="s">
        <v>6294</v>
      </c>
      <c r="C2267" s="658" t="s">
        <v>2468</v>
      </c>
      <c r="D2267" s="1529" t="s">
        <v>131</v>
      </c>
      <c r="E2267" s="1599"/>
      <c r="F2267" s="1507" t="s">
        <v>4121</v>
      </c>
      <c r="G2267" s="877" t="s">
        <v>10029</v>
      </c>
      <c r="H2267" s="963">
        <v>34841</v>
      </c>
      <c r="I2267" s="878" t="s">
        <v>11296</v>
      </c>
    </row>
    <row r="2268" spans="1:9" s="666" customFormat="1" ht="31.5" customHeight="1" x14ac:dyDescent="0.2">
      <c r="A2268" s="688" t="s">
        <v>6295</v>
      </c>
      <c r="B2268" s="658" t="s">
        <v>6296</v>
      </c>
      <c r="C2268" s="658" t="s">
        <v>2468</v>
      </c>
      <c r="D2268" s="1529" t="s">
        <v>131</v>
      </c>
      <c r="E2268" s="1599"/>
      <c r="F2268" s="1507" t="s">
        <v>4121</v>
      </c>
      <c r="G2268" s="877" t="s">
        <v>10030</v>
      </c>
      <c r="H2268" s="963">
        <v>34922</v>
      </c>
      <c r="I2268" s="878" t="s">
        <v>11296</v>
      </c>
    </row>
    <row r="2269" spans="1:9" s="666" customFormat="1" ht="31.5" customHeight="1" x14ac:dyDescent="0.2">
      <c r="A2269" s="1481" t="s">
        <v>6297</v>
      </c>
      <c r="B2269" s="1482" t="s">
        <v>6298</v>
      </c>
      <c r="C2269" s="1482" t="s">
        <v>2468</v>
      </c>
      <c r="D2269" s="1530" t="s">
        <v>131</v>
      </c>
      <c r="E2269" s="1483"/>
      <c r="F2269" s="1507" t="s">
        <v>4121</v>
      </c>
      <c r="G2269" s="1488" t="s">
        <v>10031</v>
      </c>
      <c r="H2269" s="1489">
        <v>34302</v>
      </c>
      <c r="I2269" s="1949" t="s">
        <v>11296</v>
      </c>
    </row>
    <row r="2270" spans="1:9" s="666" customFormat="1" ht="31.5" customHeight="1" x14ac:dyDescent="0.2">
      <c r="A2270" s="688" t="s">
        <v>6299</v>
      </c>
      <c r="B2270" s="658" t="s">
        <v>6300</v>
      </c>
      <c r="C2270" s="658" t="s">
        <v>2468</v>
      </c>
      <c r="D2270" s="661" t="s">
        <v>131</v>
      </c>
      <c r="E2270" s="656"/>
      <c r="F2270" s="1507" t="s">
        <v>4121</v>
      </c>
      <c r="G2270" s="922" t="s">
        <v>3459</v>
      </c>
      <c r="H2270" s="1021">
        <v>39273</v>
      </c>
      <c r="I2270" s="902" t="s">
        <v>11296</v>
      </c>
    </row>
    <row r="2271" spans="1:9" s="666" customFormat="1" ht="31.5" customHeight="1" x14ac:dyDescent="0.2">
      <c r="A2271" s="688" t="s">
        <v>6303</v>
      </c>
      <c r="B2271" s="658" t="s">
        <v>6304</v>
      </c>
      <c r="C2271" s="658" t="s">
        <v>2468</v>
      </c>
      <c r="D2271" s="705" t="s">
        <v>131</v>
      </c>
      <c r="E2271" s="659"/>
      <c r="F2271" s="1507" t="s">
        <v>4121</v>
      </c>
      <c r="G2271" s="877" t="s">
        <v>10033</v>
      </c>
      <c r="H2271" s="963">
        <v>34922</v>
      </c>
      <c r="I2271" s="878" t="s">
        <v>11296</v>
      </c>
    </row>
    <row r="2272" spans="1:9" s="666" customFormat="1" ht="31.5" customHeight="1" x14ac:dyDescent="0.2">
      <c r="A2272" s="688" t="s">
        <v>6305</v>
      </c>
      <c r="B2272" s="658" t="s">
        <v>6306</v>
      </c>
      <c r="C2272" s="658" t="s">
        <v>2468</v>
      </c>
      <c r="D2272" s="1529" t="s">
        <v>131</v>
      </c>
      <c r="E2272" s="1599"/>
      <c r="F2272" s="1507" t="s">
        <v>4121</v>
      </c>
      <c r="G2272" s="877" t="s">
        <v>10034</v>
      </c>
      <c r="H2272" s="963">
        <v>34922</v>
      </c>
      <c r="I2272" s="878" t="s">
        <v>11296</v>
      </c>
    </row>
    <row r="2273" spans="1:9" s="666" customFormat="1" ht="31.5" customHeight="1" x14ac:dyDescent="0.2">
      <c r="A2273" s="688" t="s">
        <v>6307</v>
      </c>
      <c r="B2273" s="658" t="s">
        <v>6308</v>
      </c>
      <c r="C2273" s="658" t="s">
        <v>2468</v>
      </c>
      <c r="D2273" s="1529" t="s">
        <v>131</v>
      </c>
      <c r="E2273" s="1599"/>
      <c r="F2273" s="1507" t="s">
        <v>4121</v>
      </c>
      <c r="G2273" s="877" t="s">
        <v>2825</v>
      </c>
      <c r="H2273" s="963">
        <v>31240</v>
      </c>
      <c r="I2273" s="878" t="s">
        <v>11296</v>
      </c>
    </row>
    <row r="2274" spans="1:9" s="666" customFormat="1" ht="31.5" customHeight="1" x14ac:dyDescent="0.2">
      <c r="A2274" s="1537" t="s">
        <v>6309</v>
      </c>
      <c r="B2274" s="1848" t="s">
        <v>6310</v>
      </c>
      <c r="C2274" s="1848" t="s">
        <v>2468</v>
      </c>
      <c r="D2274" s="1686" t="s">
        <v>131</v>
      </c>
      <c r="E2274" s="1849"/>
      <c r="F2274" s="1545" t="s">
        <v>4121</v>
      </c>
      <c r="G2274" s="1032" t="s">
        <v>4499</v>
      </c>
      <c r="H2274" s="1413">
        <v>44046</v>
      </c>
      <c r="I2274" s="1033" t="s">
        <v>11296</v>
      </c>
    </row>
    <row r="2275" spans="1:9" s="666" customFormat="1" ht="31.5" customHeight="1" x14ac:dyDescent="0.2">
      <c r="A2275" s="688" t="s">
        <v>6311</v>
      </c>
      <c r="B2275" s="658" t="s">
        <v>6312</v>
      </c>
      <c r="C2275" s="658" t="s">
        <v>2468</v>
      </c>
      <c r="D2275" s="1529" t="s">
        <v>131</v>
      </c>
      <c r="E2275" s="1599"/>
      <c r="F2275" s="1507" t="s">
        <v>4121</v>
      </c>
      <c r="G2275" s="877" t="s">
        <v>10035</v>
      </c>
      <c r="H2275" s="963">
        <v>35192</v>
      </c>
      <c r="I2275" s="878" t="s">
        <v>11296</v>
      </c>
    </row>
    <row r="2276" spans="1:9" s="666" customFormat="1" ht="31.5" customHeight="1" x14ac:dyDescent="0.2">
      <c r="A2276" s="688" t="s">
        <v>6313</v>
      </c>
      <c r="B2276" s="658" t="s">
        <v>6314</v>
      </c>
      <c r="C2276" s="658" t="s">
        <v>2468</v>
      </c>
      <c r="D2276" s="1529" t="s">
        <v>131</v>
      </c>
      <c r="E2276" s="1599"/>
      <c r="F2276" s="1507" t="s">
        <v>4121</v>
      </c>
      <c r="G2276" s="877" t="s">
        <v>2825</v>
      </c>
      <c r="H2276" s="963">
        <v>31240</v>
      </c>
      <c r="I2276" s="878" t="s">
        <v>11296</v>
      </c>
    </row>
    <row r="2277" spans="1:9" s="666" customFormat="1" ht="31.5" customHeight="1" x14ac:dyDescent="0.2">
      <c r="A2277" s="688" t="s">
        <v>6317</v>
      </c>
      <c r="B2277" s="658" t="s">
        <v>6318</v>
      </c>
      <c r="C2277" s="658" t="s">
        <v>2468</v>
      </c>
      <c r="D2277" s="1529" t="s">
        <v>131</v>
      </c>
      <c r="E2277" s="1599"/>
      <c r="F2277" s="1507" t="s">
        <v>4121</v>
      </c>
      <c r="G2277" s="877" t="s">
        <v>10036</v>
      </c>
      <c r="H2277" s="963">
        <v>34652</v>
      </c>
      <c r="I2277" s="878" t="s">
        <v>11296</v>
      </c>
    </row>
    <row r="2278" spans="1:9" s="666" customFormat="1" ht="31.5" customHeight="1" x14ac:dyDescent="0.2">
      <c r="A2278" s="688" t="s">
        <v>6319</v>
      </c>
      <c r="B2278" s="658" t="s">
        <v>6320</v>
      </c>
      <c r="C2278" s="658" t="s">
        <v>2468</v>
      </c>
      <c r="D2278" s="1529" t="s">
        <v>131</v>
      </c>
      <c r="E2278" s="1599"/>
      <c r="F2278" s="1507" t="s">
        <v>4121</v>
      </c>
      <c r="G2278" s="877" t="s">
        <v>10037</v>
      </c>
      <c r="H2278" s="963">
        <v>34590</v>
      </c>
      <c r="I2278" s="878" t="s">
        <v>11296</v>
      </c>
    </row>
    <row r="2279" spans="1:9" s="666" customFormat="1" ht="31.5" customHeight="1" x14ac:dyDescent="0.2">
      <c r="A2279" s="688" t="s">
        <v>6321</v>
      </c>
      <c r="B2279" s="658" t="s">
        <v>6322</v>
      </c>
      <c r="C2279" s="658" t="s">
        <v>2468</v>
      </c>
      <c r="D2279" s="658" t="s">
        <v>131</v>
      </c>
      <c r="E2279" s="1599"/>
      <c r="F2279" s="1507" t="s">
        <v>4121</v>
      </c>
      <c r="G2279" s="877" t="s">
        <v>3419</v>
      </c>
      <c r="H2279" s="963">
        <v>35201</v>
      </c>
      <c r="I2279" s="878" t="s">
        <v>11296</v>
      </c>
    </row>
    <row r="2280" spans="1:9" s="666" customFormat="1" ht="31.5" customHeight="1" x14ac:dyDescent="0.2">
      <c r="A2280" s="688" t="s">
        <v>6323</v>
      </c>
      <c r="B2280" s="658" t="s">
        <v>6324</v>
      </c>
      <c r="C2280" s="658" t="s">
        <v>2468</v>
      </c>
      <c r="D2280" s="661" t="s">
        <v>131</v>
      </c>
      <c r="E2280" s="656"/>
      <c r="F2280" s="1507" t="s">
        <v>4121</v>
      </c>
      <c r="G2280" s="922" t="s">
        <v>3460</v>
      </c>
      <c r="H2280" s="1021">
        <v>39472</v>
      </c>
      <c r="I2280" s="902" t="s">
        <v>11296</v>
      </c>
    </row>
    <row r="2281" spans="1:9" s="666" customFormat="1" ht="31.5" customHeight="1" x14ac:dyDescent="0.2">
      <c r="A2281" s="688" t="s">
        <v>6325</v>
      </c>
      <c r="B2281" s="658" t="s">
        <v>6326</v>
      </c>
      <c r="C2281" s="658" t="s">
        <v>2468</v>
      </c>
      <c r="D2281" s="1529" t="s">
        <v>131</v>
      </c>
      <c r="E2281" s="1599"/>
      <c r="F2281" s="1507" t="s">
        <v>4121</v>
      </c>
      <c r="G2281" s="877" t="s">
        <v>3461</v>
      </c>
      <c r="H2281" s="963">
        <v>34661</v>
      </c>
      <c r="I2281" s="878" t="s">
        <v>11296</v>
      </c>
    </row>
    <row r="2282" spans="1:9" s="666" customFormat="1" ht="31.5" customHeight="1" x14ac:dyDescent="0.2">
      <c r="A2282" s="688" t="s">
        <v>6327</v>
      </c>
      <c r="B2282" s="658" t="s">
        <v>6328</v>
      </c>
      <c r="C2282" s="658" t="s">
        <v>2468</v>
      </c>
      <c r="D2282" s="1529" t="s">
        <v>131</v>
      </c>
      <c r="E2282" s="1599"/>
      <c r="F2282" s="1507" t="s">
        <v>4121</v>
      </c>
      <c r="G2282" s="877" t="s">
        <v>2825</v>
      </c>
      <c r="H2282" s="963">
        <v>32093</v>
      </c>
      <c r="I2282" s="878" t="s">
        <v>11296</v>
      </c>
    </row>
    <row r="2283" spans="1:9" s="666" customFormat="1" ht="31.5" customHeight="1" x14ac:dyDescent="0.2">
      <c r="A2283" s="688" t="s">
        <v>6329</v>
      </c>
      <c r="B2283" s="658" t="s">
        <v>6330</v>
      </c>
      <c r="C2283" s="658" t="s">
        <v>2468</v>
      </c>
      <c r="D2283" s="1529" t="s">
        <v>131</v>
      </c>
      <c r="E2283" s="1599"/>
      <c r="F2283" s="1507" t="s">
        <v>4121</v>
      </c>
      <c r="G2283" s="877" t="s">
        <v>10038</v>
      </c>
      <c r="H2283" s="963">
        <v>35192</v>
      </c>
      <c r="I2283" s="878" t="s">
        <v>11296</v>
      </c>
    </row>
    <row r="2284" spans="1:9" s="666" customFormat="1" ht="31.5" customHeight="1" x14ac:dyDescent="0.2">
      <c r="A2284" s="694" t="s">
        <v>6331</v>
      </c>
      <c r="B2284" s="744" t="s">
        <v>6332</v>
      </c>
      <c r="C2284" s="744" t="s">
        <v>2468</v>
      </c>
      <c r="D2284" s="1686" t="s">
        <v>131</v>
      </c>
      <c r="E2284" s="1599"/>
      <c r="F2284" s="1545" t="s">
        <v>4121</v>
      </c>
      <c r="G2284" s="974" t="s">
        <v>10039</v>
      </c>
      <c r="H2284" s="1081">
        <v>34596</v>
      </c>
      <c r="I2284" s="962" t="s">
        <v>11296</v>
      </c>
    </row>
    <row r="2285" spans="1:9" s="666" customFormat="1" ht="31.5" customHeight="1" x14ac:dyDescent="0.2">
      <c r="A2285" s="688" t="s">
        <v>6333</v>
      </c>
      <c r="B2285" s="655" t="s">
        <v>6334</v>
      </c>
      <c r="C2285" s="655" t="s">
        <v>2468</v>
      </c>
      <c r="D2285" s="1529" t="s">
        <v>131</v>
      </c>
      <c r="E2285" s="1599"/>
      <c r="F2285" s="1507" t="s">
        <v>4121</v>
      </c>
      <c r="G2285" s="877" t="s">
        <v>4381</v>
      </c>
      <c r="H2285" s="963">
        <v>43595</v>
      </c>
      <c r="I2285" s="878" t="s">
        <v>11296</v>
      </c>
    </row>
    <row r="2286" spans="1:9" s="666" customFormat="1" ht="31.5" customHeight="1" x14ac:dyDescent="0.2">
      <c r="A2286" s="733" t="s">
        <v>6921</v>
      </c>
      <c r="B2286" s="732" t="s">
        <v>6922</v>
      </c>
      <c r="C2286" s="732" t="s">
        <v>2468</v>
      </c>
      <c r="D2286" s="1850" t="s">
        <v>131</v>
      </c>
      <c r="E2286" s="1851"/>
      <c r="F2286" s="1506" t="s">
        <v>4121</v>
      </c>
      <c r="G2286" s="925" t="s">
        <v>3571</v>
      </c>
      <c r="H2286" s="1016">
        <v>39433</v>
      </c>
      <c r="I2286" s="926" t="s">
        <v>11296</v>
      </c>
    </row>
    <row r="2287" spans="1:9" s="666" customFormat="1" ht="31.5" customHeight="1" x14ac:dyDescent="0.2">
      <c r="A2287" s="1519" t="s">
        <v>6496</v>
      </c>
      <c r="B2287" s="1697" t="s">
        <v>6497</v>
      </c>
      <c r="C2287" s="1697" t="s">
        <v>2468</v>
      </c>
      <c r="D2287" s="1553" t="s">
        <v>131</v>
      </c>
      <c r="E2287" s="1581"/>
      <c r="F2287" s="1506" t="s">
        <v>4121</v>
      </c>
      <c r="G2287" s="976" t="s">
        <v>3480</v>
      </c>
      <c r="H2287" s="1398">
        <v>41807</v>
      </c>
      <c r="I2287" s="977" t="s">
        <v>11296</v>
      </c>
    </row>
    <row r="2288" spans="1:9" s="666" customFormat="1" ht="31.5" customHeight="1" x14ac:dyDescent="0.2">
      <c r="A2288" s="688" t="s">
        <v>7123</v>
      </c>
      <c r="B2288" s="655" t="s">
        <v>7124</v>
      </c>
      <c r="C2288" s="655" t="s">
        <v>2468</v>
      </c>
      <c r="D2288" s="904" t="s">
        <v>131</v>
      </c>
      <c r="E2288" s="1599"/>
      <c r="F2288" s="1506" t="s">
        <v>4121</v>
      </c>
      <c r="G2288" s="877" t="s">
        <v>10040</v>
      </c>
      <c r="H2288" s="963">
        <v>34556</v>
      </c>
      <c r="I2288" s="878" t="s">
        <v>11296</v>
      </c>
    </row>
    <row r="2289" spans="1:9" s="666" customFormat="1" ht="31.5" customHeight="1" x14ac:dyDescent="0.2">
      <c r="A2289" s="720" t="s">
        <v>6839</v>
      </c>
      <c r="B2289" s="801" t="s">
        <v>6840</v>
      </c>
      <c r="C2289" s="801" t="s">
        <v>2468</v>
      </c>
      <c r="D2289" s="1836" t="s">
        <v>131</v>
      </c>
      <c r="E2289" s="1837"/>
      <c r="F2289" s="1506" t="s">
        <v>4121</v>
      </c>
      <c r="G2289" s="884" t="s">
        <v>3554</v>
      </c>
      <c r="H2289" s="1099">
        <v>41919</v>
      </c>
      <c r="I2289" s="885" t="s">
        <v>11296</v>
      </c>
    </row>
    <row r="2290" spans="1:9" s="666" customFormat="1" ht="31.5" customHeight="1" x14ac:dyDescent="0.2">
      <c r="A2290" s="720" t="s">
        <v>6446</v>
      </c>
      <c r="B2290" s="689" t="s">
        <v>6447</v>
      </c>
      <c r="C2290" s="689" t="s">
        <v>2468</v>
      </c>
      <c r="D2290" s="1656" t="s">
        <v>131</v>
      </c>
      <c r="E2290" s="1536"/>
      <c r="F2290" s="1506" t="s">
        <v>4121</v>
      </c>
      <c r="G2290" s="989" t="s">
        <v>3616</v>
      </c>
      <c r="H2290" s="1399">
        <v>41817</v>
      </c>
      <c r="I2290" s="990" t="s">
        <v>11296</v>
      </c>
    </row>
    <row r="2291" spans="1:9" s="666" customFormat="1" ht="31.5" customHeight="1" x14ac:dyDescent="0.2">
      <c r="A2291" s="1578" t="s">
        <v>7211</v>
      </c>
      <c r="B2291" s="1852" t="s">
        <v>7212</v>
      </c>
      <c r="C2291" s="1852" t="s">
        <v>2468</v>
      </c>
      <c r="D2291" s="879" t="s">
        <v>131</v>
      </c>
      <c r="E2291" s="1536"/>
      <c r="F2291" s="1506" t="s">
        <v>4121</v>
      </c>
      <c r="G2291" s="989" t="s">
        <v>3698</v>
      </c>
      <c r="H2291" s="1399">
        <v>41807</v>
      </c>
      <c r="I2291" s="990" t="s">
        <v>11296</v>
      </c>
    </row>
    <row r="2292" spans="1:9" s="666" customFormat="1" ht="31.5" customHeight="1" x14ac:dyDescent="0.2">
      <c r="A2292" s="682" t="s">
        <v>6335</v>
      </c>
      <c r="B2292" s="683" t="s">
        <v>6336</v>
      </c>
      <c r="C2292" s="683" t="s">
        <v>2468</v>
      </c>
      <c r="D2292" s="1684" t="s">
        <v>131</v>
      </c>
      <c r="E2292" s="1685"/>
      <c r="F2292" s="1506" t="s">
        <v>4121</v>
      </c>
      <c r="G2292" s="906" t="s">
        <v>3613</v>
      </c>
      <c r="H2292" s="1058">
        <v>34643</v>
      </c>
      <c r="I2292" s="907" t="s">
        <v>11296</v>
      </c>
    </row>
    <row r="2293" spans="1:9" s="666" customFormat="1" ht="31.5" customHeight="1" x14ac:dyDescent="0.2">
      <c r="A2293" s="688" t="s">
        <v>6337</v>
      </c>
      <c r="B2293" s="658" t="s">
        <v>6338</v>
      </c>
      <c r="C2293" s="658" t="s">
        <v>2468</v>
      </c>
      <c r="D2293" s="1529" t="s">
        <v>131</v>
      </c>
      <c r="E2293" s="1599"/>
      <c r="F2293" s="1507" t="s">
        <v>4121</v>
      </c>
      <c r="G2293" s="877" t="s">
        <v>10041</v>
      </c>
      <c r="H2293" s="963">
        <v>34548</v>
      </c>
      <c r="I2293" s="878" t="s">
        <v>11296</v>
      </c>
    </row>
    <row r="2294" spans="1:9" s="666" customFormat="1" ht="31.5" customHeight="1" x14ac:dyDescent="0.2">
      <c r="A2294" s="688" t="s">
        <v>6341</v>
      </c>
      <c r="B2294" s="658" t="s">
        <v>6342</v>
      </c>
      <c r="C2294" s="658" t="s">
        <v>2468</v>
      </c>
      <c r="D2294" s="1529" t="s">
        <v>131</v>
      </c>
      <c r="E2294" s="1599"/>
      <c r="F2294" s="1507" t="s">
        <v>4121</v>
      </c>
      <c r="G2294" s="877" t="s">
        <v>10043</v>
      </c>
      <c r="H2294" s="963">
        <v>32702</v>
      </c>
      <c r="I2294" s="878" t="s">
        <v>11296</v>
      </c>
    </row>
    <row r="2295" spans="1:9" s="666" customFormat="1" ht="31.5" customHeight="1" x14ac:dyDescent="0.2">
      <c r="A2295" s="688" t="s">
        <v>6343</v>
      </c>
      <c r="B2295" s="848" t="s">
        <v>6344</v>
      </c>
      <c r="C2295" s="848" t="s">
        <v>2468</v>
      </c>
      <c r="D2295" s="834" t="s">
        <v>131</v>
      </c>
      <c r="E2295" s="881"/>
      <c r="F2295" s="857" t="s">
        <v>4121</v>
      </c>
      <c r="G2295" s="877" t="s">
        <v>10044</v>
      </c>
      <c r="H2295" s="963">
        <v>35192</v>
      </c>
      <c r="I2295" s="878" t="s">
        <v>11296</v>
      </c>
    </row>
    <row r="2296" spans="1:9" s="666" customFormat="1" ht="31.5" customHeight="1" x14ac:dyDescent="0.2">
      <c r="A2296" s="688" t="s">
        <v>6345</v>
      </c>
      <c r="B2296" s="658" t="s">
        <v>6346</v>
      </c>
      <c r="C2296" s="658" t="s">
        <v>2468</v>
      </c>
      <c r="D2296" s="1529" t="s">
        <v>131</v>
      </c>
      <c r="E2296" s="1599"/>
      <c r="F2296" s="1507" t="s">
        <v>4121</v>
      </c>
      <c r="G2296" s="877" t="s">
        <v>10045</v>
      </c>
      <c r="H2296" s="963">
        <v>34661</v>
      </c>
      <c r="I2296" s="878" t="s">
        <v>11296</v>
      </c>
    </row>
    <row r="2297" spans="1:9" s="666" customFormat="1" ht="31.5" customHeight="1" x14ac:dyDescent="0.2">
      <c r="A2297" s="688" t="s">
        <v>6351</v>
      </c>
      <c r="B2297" s="658" t="s">
        <v>6352</v>
      </c>
      <c r="C2297" s="658" t="s">
        <v>2468</v>
      </c>
      <c r="D2297" s="1529" t="s">
        <v>131</v>
      </c>
      <c r="E2297" s="1599"/>
      <c r="F2297" s="1507" t="s">
        <v>4121</v>
      </c>
      <c r="G2297" s="877" t="s">
        <v>2825</v>
      </c>
      <c r="H2297" s="963">
        <v>32337</v>
      </c>
      <c r="I2297" s="878" t="s">
        <v>11296</v>
      </c>
    </row>
    <row r="2298" spans="1:9" s="666" customFormat="1" ht="31.5" customHeight="1" x14ac:dyDescent="0.2">
      <c r="A2298" s="688" t="s">
        <v>6353</v>
      </c>
      <c r="B2298" s="658" t="s">
        <v>6354</v>
      </c>
      <c r="C2298" s="658" t="s">
        <v>2468</v>
      </c>
      <c r="D2298" s="1529" t="s">
        <v>131</v>
      </c>
      <c r="E2298" s="1599"/>
      <c r="F2298" s="1507" t="s">
        <v>4121</v>
      </c>
      <c r="G2298" s="877" t="s">
        <v>3463</v>
      </c>
      <c r="H2298" s="963">
        <v>30918</v>
      </c>
      <c r="I2298" s="878" t="s">
        <v>11296</v>
      </c>
    </row>
    <row r="2299" spans="1:9" s="666" customFormat="1" ht="31.5" customHeight="1" x14ac:dyDescent="0.2">
      <c r="A2299" s="688" t="s">
        <v>6355</v>
      </c>
      <c r="B2299" s="658" t="s">
        <v>6356</v>
      </c>
      <c r="C2299" s="658" t="s">
        <v>2468</v>
      </c>
      <c r="D2299" s="661" t="s">
        <v>131</v>
      </c>
      <c r="E2299" s="656"/>
      <c r="F2299" s="1507" t="s">
        <v>4121</v>
      </c>
      <c r="G2299" s="922" t="s">
        <v>3464</v>
      </c>
      <c r="H2299" s="1021">
        <v>39472</v>
      </c>
      <c r="I2299" s="902" t="s">
        <v>11296</v>
      </c>
    </row>
    <row r="2300" spans="1:9" s="666" customFormat="1" ht="31.5" customHeight="1" x14ac:dyDescent="0.2">
      <c r="A2300" s="688" t="s">
        <v>6357</v>
      </c>
      <c r="B2300" s="658" t="s">
        <v>6358</v>
      </c>
      <c r="C2300" s="658" t="s">
        <v>2468</v>
      </c>
      <c r="D2300" s="1529" t="s">
        <v>131</v>
      </c>
      <c r="E2300" s="1599"/>
      <c r="F2300" s="1507" t="s">
        <v>4121</v>
      </c>
      <c r="G2300" s="877" t="s">
        <v>10046</v>
      </c>
      <c r="H2300" s="963">
        <v>33744</v>
      </c>
      <c r="I2300" s="878" t="s">
        <v>11296</v>
      </c>
    </row>
    <row r="2301" spans="1:9" s="666" customFormat="1" ht="31.5" customHeight="1" x14ac:dyDescent="0.2">
      <c r="A2301" s="694" t="s">
        <v>6359</v>
      </c>
      <c r="B2301" s="695" t="s">
        <v>6360</v>
      </c>
      <c r="C2301" s="695" t="s">
        <v>2468</v>
      </c>
      <c r="D2301" s="1686" t="s">
        <v>131</v>
      </c>
      <c r="E2301" s="1849"/>
      <c r="F2301" s="1507" t="s">
        <v>4121</v>
      </c>
      <c r="G2301" s="974" t="s">
        <v>3701</v>
      </c>
      <c r="H2301" s="1081">
        <v>39500</v>
      </c>
      <c r="I2301" s="962" t="s">
        <v>11296</v>
      </c>
    </row>
    <row r="2302" spans="1:9" s="666" customFormat="1" ht="31.5" customHeight="1" x14ac:dyDescent="0.2">
      <c r="A2302" s="688" t="s">
        <v>6361</v>
      </c>
      <c r="B2302" s="658" t="s">
        <v>6362</v>
      </c>
      <c r="C2302" s="658" t="s">
        <v>2468</v>
      </c>
      <c r="D2302" s="1529" t="s">
        <v>131</v>
      </c>
      <c r="E2302" s="1599"/>
      <c r="F2302" s="1507" t="s">
        <v>4121</v>
      </c>
      <c r="G2302" s="877" t="s">
        <v>4007</v>
      </c>
      <c r="H2302" s="963">
        <v>34999</v>
      </c>
      <c r="I2302" s="878" t="s">
        <v>11296</v>
      </c>
    </row>
    <row r="2303" spans="1:9" s="666" customFormat="1" ht="31.5" customHeight="1" x14ac:dyDescent="0.2">
      <c r="A2303" s="688" t="s">
        <v>6363</v>
      </c>
      <c r="B2303" s="658" t="s">
        <v>6364</v>
      </c>
      <c r="C2303" s="658" t="s">
        <v>2468</v>
      </c>
      <c r="D2303" s="1529" t="s">
        <v>131</v>
      </c>
      <c r="E2303" s="1599"/>
      <c r="F2303" s="1507" t="s">
        <v>4121</v>
      </c>
      <c r="G2303" s="877" t="s">
        <v>10047</v>
      </c>
      <c r="H2303" s="963">
        <v>34442</v>
      </c>
      <c r="I2303" s="878" t="s">
        <v>11296</v>
      </c>
    </row>
    <row r="2304" spans="1:9" s="666" customFormat="1" ht="31.5" customHeight="1" x14ac:dyDescent="0.2">
      <c r="A2304" s="688" t="s">
        <v>6365</v>
      </c>
      <c r="B2304" s="658" t="s">
        <v>6366</v>
      </c>
      <c r="C2304" s="658" t="s">
        <v>2468</v>
      </c>
      <c r="D2304" s="1529" t="s">
        <v>131</v>
      </c>
      <c r="E2304" s="1599"/>
      <c r="F2304" s="1507" t="s">
        <v>4121</v>
      </c>
      <c r="G2304" s="877" t="s">
        <v>2825</v>
      </c>
      <c r="H2304" s="963">
        <v>29690</v>
      </c>
      <c r="I2304" s="878" t="s">
        <v>11296</v>
      </c>
    </row>
    <row r="2305" spans="1:9" s="666" customFormat="1" ht="31.5" customHeight="1" x14ac:dyDescent="0.2">
      <c r="A2305" s="1481" t="s">
        <v>6367</v>
      </c>
      <c r="B2305" s="1482" t="s">
        <v>6368</v>
      </c>
      <c r="C2305" s="1482" t="s">
        <v>2468</v>
      </c>
      <c r="D2305" s="1156" t="s">
        <v>131</v>
      </c>
      <c r="E2305" s="1156"/>
      <c r="F2305" s="1507" t="s">
        <v>4121</v>
      </c>
      <c r="G2305" s="1488" t="s">
        <v>10048</v>
      </c>
      <c r="H2305" s="1489">
        <v>35192</v>
      </c>
      <c r="I2305" s="1949" t="s">
        <v>11296</v>
      </c>
    </row>
    <row r="2306" spans="1:9" s="666" customFormat="1" ht="31.5" customHeight="1" x14ac:dyDescent="0.2">
      <c r="A2306" s="688" t="s">
        <v>6369</v>
      </c>
      <c r="B2306" s="658" t="s">
        <v>6370</v>
      </c>
      <c r="C2306" s="658" t="s">
        <v>2468</v>
      </c>
      <c r="D2306" s="1529" t="s">
        <v>131</v>
      </c>
      <c r="E2306" s="1599"/>
      <c r="F2306" s="1507" t="s">
        <v>4121</v>
      </c>
      <c r="G2306" s="877" t="s">
        <v>10049</v>
      </c>
      <c r="H2306" s="963">
        <v>34661</v>
      </c>
      <c r="I2306" s="878" t="s">
        <v>11296</v>
      </c>
    </row>
    <row r="2307" spans="1:9" s="666" customFormat="1" ht="31.5" customHeight="1" x14ac:dyDescent="0.2">
      <c r="A2307" s="1481" t="s">
        <v>6371</v>
      </c>
      <c r="B2307" s="1482" t="s">
        <v>6372</v>
      </c>
      <c r="C2307" s="1482" t="s">
        <v>2468</v>
      </c>
      <c r="D2307" s="1484" t="s">
        <v>131</v>
      </c>
      <c r="E2307" s="1487"/>
      <c r="F2307" s="1507" t="s">
        <v>4121</v>
      </c>
      <c r="G2307" s="922" t="s">
        <v>3465</v>
      </c>
      <c r="H2307" s="1021">
        <v>39496</v>
      </c>
      <c r="I2307" s="902" t="s">
        <v>11296</v>
      </c>
    </row>
    <row r="2308" spans="1:9" s="666" customFormat="1" ht="31.5" customHeight="1" x14ac:dyDescent="0.2">
      <c r="A2308" s="1481" t="s">
        <v>6373</v>
      </c>
      <c r="B2308" s="1482" t="s">
        <v>6374</v>
      </c>
      <c r="C2308" s="1482" t="s">
        <v>2468</v>
      </c>
      <c r="D2308" s="1484" t="s">
        <v>131</v>
      </c>
      <c r="E2308" s="1487"/>
      <c r="F2308" s="1507" t="s">
        <v>4121</v>
      </c>
      <c r="G2308" s="690" t="s">
        <v>10050</v>
      </c>
      <c r="H2308" s="663">
        <v>34208</v>
      </c>
      <c r="I2308" s="691" t="s">
        <v>11296</v>
      </c>
    </row>
    <row r="2309" spans="1:9" s="666" customFormat="1" ht="31.5" customHeight="1" x14ac:dyDescent="0.2">
      <c r="A2309" s="1481" t="s">
        <v>6375</v>
      </c>
      <c r="B2309" s="1482" t="s">
        <v>6376</v>
      </c>
      <c r="C2309" s="1482" t="s">
        <v>2468</v>
      </c>
      <c r="D2309" s="1156" t="s">
        <v>131</v>
      </c>
      <c r="E2309" s="1303"/>
      <c r="F2309" s="1507" t="s">
        <v>4121</v>
      </c>
      <c r="G2309" s="877" t="s">
        <v>10051</v>
      </c>
      <c r="H2309" s="963">
        <v>34555</v>
      </c>
      <c r="I2309" s="878" t="s">
        <v>11296</v>
      </c>
    </row>
    <row r="2310" spans="1:9" s="666" customFormat="1" ht="31.5" customHeight="1" x14ac:dyDescent="0.2">
      <c r="A2310" s="688" t="s">
        <v>6377</v>
      </c>
      <c r="B2310" s="658" t="s">
        <v>6378</v>
      </c>
      <c r="C2310" s="658" t="s">
        <v>2468</v>
      </c>
      <c r="D2310" s="1529" t="s">
        <v>131</v>
      </c>
      <c r="E2310" s="1599"/>
      <c r="F2310" s="1507" t="s">
        <v>4121</v>
      </c>
      <c r="G2310" s="877" t="s">
        <v>10052</v>
      </c>
      <c r="H2310" s="963">
        <v>33913</v>
      </c>
      <c r="I2310" s="878" t="s">
        <v>11296</v>
      </c>
    </row>
    <row r="2311" spans="1:9" s="666" customFormat="1" ht="31.5" customHeight="1" x14ac:dyDescent="0.2">
      <c r="A2311" s="688" t="s">
        <v>6379</v>
      </c>
      <c r="B2311" s="658" t="s">
        <v>6380</v>
      </c>
      <c r="C2311" s="658" t="s">
        <v>2468</v>
      </c>
      <c r="D2311" s="1529" t="s">
        <v>131</v>
      </c>
      <c r="E2311" s="1599"/>
      <c r="F2311" s="1507" t="s">
        <v>4121</v>
      </c>
      <c r="G2311" s="877" t="s">
        <v>2825</v>
      </c>
      <c r="H2311" s="963">
        <v>27849</v>
      </c>
      <c r="I2311" s="878" t="s">
        <v>11296</v>
      </c>
    </row>
    <row r="2312" spans="1:9" s="666" customFormat="1" ht="31.5" customHeight="1" x14ac:dyDescent="0.2">
      <c r="A2312" s="688" t="s">
        <v>6381</v>
      </c>
      <c r="B2312" s="658" t="s">
        <v>6382</v>
      </c>
      <c r="C2312" s="658" t="s">
        <v>2468</v>
      </c>
      <c r="D2312" s="1529" t="s">
        <v>131</v>
      </c>
      <c r="E2312" s="1599"/>
      <c r="F2312" s="1507" t="s">
        <v>4121</v>
      </c>
      <c r="G2312" s="877" t="s">
        <v>10053</v>
      </c>
      <c r="H2312" s="963">
        <v>35079</v>
      </c>
      <c r="I2312" s="878" t="s">
        <v>11296</v>
      </c>
    </row>
    <row r="2313" spans="1:9" s="666" customFormat="1" ht="31.5" customHeight="1" x14ac:dyDescent="0.2">
      <c r="A2313" s="688" t="s">
        <v>6383</v>
      </c>
      <c r="B2313" s="658" t="s">
        <v>6384</v>
      </c>
      <c r="C2313" s="658" t="s">
        <v>2468</v>
      </c>
      <c r="D2313" s="661" t="s">
        <v>131</v>
      </c>
      <c r="E2313" s="656"/>
      <c r="F2313" s="1507" t="s">
        <v>4121</v>
      </c>
      <c r="G2313" s="922" t="s">
        <v>3466</v>
      </c>
      <c r="H2313" s="1021">
        <v>39430</v>
      </c>
      <c r="I2313" s="902" t="s">
        <v>11296</v>
      </c>
    </row>
    <row r="2314" spans="1:9" s="666" customFormat="1" ht="31.5" customHeight="1" x14ac:dyDescent="0.2">
      <c r="A2314" s="1481" t="s">
        <v>6385</v>
      </c>
      <c r="B2314" s="1482" t="s">
        <v>6386</v>
      </c>
      <c r="C2314" s="1482" t="s">
        <v>2468</v>
      </c>
      <c r="D2314" s="1530" t="s">
        <v>131</v>
      </c>
      <c r="E2314" s="1483"/>
      <c r="F2314" s="1507" t="s">
        <v>4121</v>
      </c>
      <c r="G2314" s="877" t="s">
        <v>2825</v>
      </c>
      <c r="H2314" s="963">
        <v>32337</v>
      </c>
      <c r="I2314" s="878" t="s">
        <v>11296</v>
      </c>
    </row>
    <row r="2315" spans="1:9" s="666" customFormat="1" ht="31.5" customHeight="1" x14ac:dyDescent="0.2">
      <c r="A2315" s="688" t="s">
        <v>6387</v>
      </c>
      <c r="B2315" s="658" t="s">
        <v>6388</v>
      </c>
      <c r="C2315" s="658" t="s">
        <v>2468</v>
      </c>
      <c r="D2315" s="1529" t="s">
        <v>131</v>
      </c>
      <c r="E2315" s="1599"/>
      <c r="F2315" s="1507" t="s">
        <v>4121</v>
      </c>
      <c r="G2315" s="877" t="s">
        <v>2825</v>
      </c>
      <c r="H2315" s="963">
        <v>32337</v>
      </c>
      <c r="I2315" s="878" t="s">
        <v>11296</v>
      </c>
    </row>
    <row r="2316" spans="1:9" s="666" customFormat="1" ht="31.5" customHeight="1" x14ac:dyDescent="0.2">
      <c r="A2316" s="688" t="s">
        <v>6389</v>
      </c>
      <c r="B2316" s="658" t="s">
        <v>6390</v>
      </c>
      <c r="C2316" s="658" t="s">
        <v>2468</v>
      </c>
      <c r="D2316" s="661" t="s">
        <v>131</v>
      </c>
      <c r="E2316" s="656"/>
      <c r="F2316" s="1507" t="s">
        <v>4121</v>
      </c>
      <c r="G2316" s="922" t="s">
        <v>3467</v>
      </c>
      <c r="H2316" s="1021">
        <v>39468</v>
      </c>
      <c r="I2316" s="902" t="s">
        <v>11296</v>
      </c>
    </row>
    <row r="2317" spans="1:9" s="666" customFormat="1" ht="31.5" customHeight="1" x14ac:dyDescent="0.2">
      <c r="A2317" s="688" t="s">
        <v>6391</v>
      </c>
      <c r="B2317" s="658" t="s">
        <v>6392</v>
      </c>
      <c r="C2317" s="658" t="s">
        <v>2468</v>
      </c>
      <c r="D2317" s="1529" t="s">
        <v>131</v>
      </c>
      <c r="E2317" s="1599"/>
      <c r="F2317" s="1507" t="s">
        <v>4121</v>
      </c>
      <c r="G2317" s="877" t="s">
        <v>10054</v>
      </c>
      <c r="H2317" s="963">
        <v>34555</v>
      </c>
      <c r="I2317" s="878" t="s">
        <v>11296</v>
      </c>
    </row>
    <row r="2318" spans="1:9" s="666" customFormat="1" ht="31.5" customHeight="1" x14ac:dyDescent="0.2">
      <c r="A2318" s="688" t="s">
        <v>6393</v>
      </c>
      <c r="B2318" s="658" t="s">
        <v>9350</v>
      </c>
      <c r="C2318" s="658" t="s">
        <v>2468</v>
      </c>
      <c r="D2318" s="1529" t="s">
        <v>131</v>
      </c>
      <c r="E2318" s="1599"/>
      <c r="F2318" s="1507" t="s">
        <v>4121</v>
      </c>
      <c r="G2318" s="877" t="s">
        <v>10055</v>
      </c>
      <c r="H2318" s="963">
        <v>35389</v>
      </c>
      <c r="I2318" s="878" t="s">
        <v>11296</v>
      </c>
    </row>
    <row r="2319" spans="1:9" s="666" customFormat="1" ht="31.5" customHeight="1" x14ac:dyDescent="0.2">
      <c r="A2319" s="1481" t="s">
        <v>6394</v>
      </c>
      <c r="B2319" s="1482" t="s">
        <v>6395</v>
      </c>
      <c r="C2319" s="1482" t="s">
        <v>2468</v>
      </c>
      <c r="D2319" s="1530" t="s">
        <v>131</v>
      </c>
      <c r="E2319" s="1483"/>
      <c r="F2319" s="1507" t="s">
        <v>4121</v>
      </c>
      <c r="G2319" s="1488" t="s">
        <v>10056</v>
      </c>
      <c r="H2319" s="1489">
        <v>34922</v>
      </c>
      <c r="I2319" s="1949" t="s">
        <v>11296</v>
      </c>
    </row>
    <row r="2320" spans="1:9" s="666" customFormat="1" ht="31.5" customHeight="1" x14ac:dyDescent="0.2">
      <c r="A2320" s="688" t="s">
        <v>6396</v>
      </c>
      <c r="B2320" s="658" t="s">
        <v>6397</v>
      </c>
      <c r="C2320" s="658" t="s">
        <v>2468</v>
      </c>
      <c r="D2320" s="1529" t="s">
        <v>131</v>
      </c>
      <c r="E2320" s="1599"/>
      <c r="F2320" s="1507" t="s">
        <v>4121</v>
      </c>
      <c r="G2320" s="877" t="s">
        <v>10057</v>
      </c>
      <c r="H2320" s="963">
        <v>34486</v>
      </c>
      <c r="I2320" s="878" t="s">
        <v>11296</v>
      </c>
    </row>
    <row r="2321" spans="1:9" s="666" customFormat="1" ht="31.5" customHeight="1" x14ac:dyDescent="0.2">
      <c r="A2321" s="688" t="s">
        <v>6398</v>
      </c>
      <c r="B2321" s="658" t="s">
        <v>6399</v>
      </c>
      <c r="C2321" s="658" t="s">
        <v>2468</v>
      </c>
      <c r="D2321" s="661" t="s">
        <v>131</v>
      </c>
      <c r="E2321" s="656"/>
      <c r="F2321" s="1507" t="s">
        <v>4121</v>
      </c>
      <c r="G2321" s="922" t="s">
        <v>3468</v>
      </c>
      <c r="H2321" s="1021">
        <v>39472</v>
      </c>
      <c r="I2321" s="902" t="s">
        <v>11296</v>
      </c>
    </row>
    <row r="2322" spans="1:9" s="666" customFormat="1" ht="31.5" customHeight="1" x14ac:dyDescent="0.2">
      <c r="A2322" s="688" t="s">
        <v>6400</v>
      </c>
      <c r="B2322" s="658" t="s">
        <v>6401</v>
      </c>
      <c r="C2322" s="658" t="s">
        <v>2468</v>
      </c>
      <c r="D2322" s="1529" t="s">
        <v>131</v>
      </c>
      <c r="E2322" s="1599"/>
      <c r="F2322" s="1507" t="s">
        <v>4121</v>
      </c>
      <c r="G2322" s="877" t="s">
        <v>3469</v>
      </c>
      <c r="H2322" s="963">
        <v>39343</v>
      </c>
      <c r="I2322" s="878" t="s">
        <v>11296</v>
      </c>
    </row>
    <row r="2323" spans="1:9" s="666" customFormat="1" ht="31.5" customHeight="1" x14ac:dyDescent="0.2">
      <c r="A2323" s="688" t="s">
        <v>6402</v>
      </c>
      <c r="B2323" s="658" t="s">
        <v>6403</v>
      </c>
      <c r="C2323" s="658" t="s">
        <v>2468</v>
      </c>
      <c r="D2323" s="661" t="s">
        <v>131</v>
      </c>
      <c r="E2323" s="656"/>
      <c r="F2323" s="1507" t="s">
        <v>4121</v>
      </c>
      <c r="G2323" s="922" t="s">
        <v>3470</v>
      </c>
      <c r="H2323" s="1021">
        <v>34663</v>
      </c>
      <c r="I2323" s="902" t="s">
        <v>11296</v>
      </c>
    </row>
    <row r="2324" spans="1:9" s="666" customFormat="1" ht="31.5" customHeight="1" x14ac:dyDescent="0.2">
      <c r="A2324" s="688" t="s">
        <v>6404</v>
      </c>
      <c r="B2324" s="655" t="s">
        <v>6405</v>
      </c>
      <c r="C2324" s="655" t="s">
        <v>2468</v>
      </c>
      <c r="D2324" s="661" t="s">
        <v>131</v>
      </c>
      <c r="E2324" s="656"/>
      <c r="F2324" s="1507" t="s">
        <v>4121</v>
      </c>
      <c r="G2324" s="922" t="s">
        <v>3471</v>
      </c>
      <c r="H2324" s="1021">
        <v>39343</v>
      </c>
      <c r="I2324" s="902" t="s">
        <v>11296</v>
      </c>
    </row>
    <row r="2325" spans="1:9" s="666" customFormat="1" ht="31.5" customHeight="1" x14ac:dyDescent="0.2">
      <c r="A2325" s="688" t="s">
        <v>6406</v>
      </c>
      <c r="B2325" s="658" t="s">
        <v>6407</v>
      </c>
      <c r="C2325" s="658" t="s">
        <v>2468</v>
      </c>
      <c r="D2325" s="1529" t="s">
        <v>131</v>
      </c>
      <c r="E2325" s="1599"/>
      <c r="F2325" s="1507" t="s">
        <v>4121</v>
      </c>
      <c r="G2325" s="877" t="s">
        <v>3472</v>
      </c>
      <c r="H2325" s="963">
        <v>34663</v>
      </c>
      <c r="I2325" s="878" t="s">
        <v>11296</v>
      </c>
    </row>
    <row r="2326" spans="1:9" s="666" customFormat="1" ht="31.5" customHeight="1" x14ac:dyDescent="0.2">
      <c r="A2326" s="688" t="s">
        <v>6408</v>
      </c>
      <c r="B2326" s="658" t="s">
        <v>6409</v>
      </c>
      <c r="C2326" s="658" t="s">
        <v>2468</v>
      </c>
      <c r="D2326" s="661" t="s">
        <v>131</v>
      </c>
      <c r="E2326" s="656"/>
      <c r="F2326" s="1507" t="s">
        <v>4121</v>
      </c>
      <c r="G2326" s="922" t="s">
        <v>3473</v>
      </c>
      <c r="H2326" s="1021">
        <v>39426</v>
      </c>
      <c r="I2326" s="902" t="s">
        <v>11296</v>
      </c>
    </row>
    <row r="2327" spans="1:9" s="666" customFormat="1" ht="31.5" customHeight="1" x14ac:dyDescent="0.2">
      <c r="A2327" s="688" t="s">
        <v>6410</v>
      </c>
      <c r="B2327" s="658" t="s">
        <v>6411</v>
      </c>
      <c r="C2327" s="658" t="s">
        <v>2468</v>
      </c>
      <c r="D2327" s="661" t="s">
        <v>131</v>
      </c>
      <c r="E2327" s="656"/>
      <c r="F2327" s="1507" t="s">
        <v>4121</v>
      </c>
      <c r="G2327" s="922" t="s">
        <v>4498</v>
      </c>
      <c r="H2327" s="1021">
        <v>44046</v>
      </c>
      <c r="I2327" s="902" t="s">
        <v>11296</v>
      </c>
    </row>
    <row r="2328" spans="1:9" s="666" customFormat="1" ht="31.5" customHeight="1" x14ac:dyDescent="0.2">
      <c r="A2328" s="688" t="s">
        <v>6412</v>
      </c>
      <c r="B2328" s="658" t="s">
        <v>6413</v>
      </c>
      <c r="C2328" s="658" t="s">
        <v>2468</v>
      </c>
      <c r="D2328" s="1529" t="s">
        <v>131</v>
      </c>
      <c r="E2328" s="1599"/>
      <c r="F2328" s="1507" t="s">
        <v>4121</v>
      </c>
      <c r="G2328" s="877" t="s">
        <v>2825</v>
      </c>
      <c r="H2328" s="963">
        <v>31138</v>
      </c>
      <c r="I2328" s="878" t="s">
        <v>11296</v>
      </c>
    </row>
    <row r="2329" spans="1:9" s="666" customFormat="1" ht="31.5" customHeight="1" x14ac:dyDescent="0.2">
      <c r="A2329" s="1481" t="s">
        <v>6414</v>
      </c>
      <c r="B2329" s="1482" t="s">
        <v>6415</v>
      </c>
      <c r="C2329" s="1482" t="s">
        <v>2468</v>
      </c>
      <c r="D2329" s="1530" t="s">
        <v>131</v>
      </c>
      <c r="E2329" s="1483"/>
      <c r="F2329" s="1507" t="s">
        <v>4121</v>
      </c>
      <c r="G2329" s="877" t="s">
        <v>3672</v>
      </c>
      <c r="H2329" s="963">
        <v>39681</v>
      </c>
      <c r="I2329" s="878" t="s">
        <v>11296</v>
      </c>
    </row>
    <row r="2330" spans="1:9" s="666" customFormat="1" ht="31.5" customHeight="1" x14ac:dyDescent="0.2">
      <c r="A2330" s="688" t="s">
        <v>6416</v>
      </c>
      <c r="B2330" s="658" t="s">
        <v>6417</v>
      </c>
      <c r="C2330" s="658" t="s">
        <v>2468</v>
      </c>
      <c r="D2330" s="1529" t="s">
        <v>131</v>
      </c>
      <c r="E2330" s="1599"/>
      <c r="F2330" s="1507" t="s">
        <v>4121</v>
      </c>
      <c r="G2330" s="877" t="s">
        <v>10058</v>
      </c>
      <c r="H2330" s="963">
        <v>34919</v>
      </c>
      <c r="I2330" s="878" t="s">
        <v>11296</v>
      </c>
    </row>
    <row r="2331" spans="1:9" s="666" customFormat="1" ht="31.5" customHeight="1" x14ac:dyDescent="0.2">
      <c r="A2331" s="688" t="s">
        <v>6418</v>
      </c>
      <c r="B2331" s="658" t="s">
        <v>6419</v>
      </c>
      <c r="C2331" s="658" t="s">
        <v>2468</v>
      </c>
      <c r="D2331" s="1529" t="s">
        <v>131</v>
      </c>
      <c r="E2331" s="1599"/>
      <c r="F2331" s="1507" t="s">
        <v>4121</v>
      </c>
      <c r="G2331" s="877" t="s">
        <v>10059</v>
      </c>
      <c r="H2331" s="963">
        <v>33751</v>
      </c>
      <c r="I2331" s="878" t="s">
        <v>11296</v>
      </c>
    </row>
    <row r="2332" spans="1:9" s="666" customFormat="1" ht="31.5" customHeight="1" x14ac:dyDescent="0.2">
      <c r="A2332" s="688" t="s">
        <v>6420</v>
      </c>
      <c r="B2332" s="658" t="s">
        <v>6421</v>
      </c>
      <c r="C2332" s="658" t="s">
        <v>2468</v>
      </c>
      <c r="D2332" s="1529" t="s">
        <v>131</v>
      </c>
      <c r="E2332" s="1599"/>
      <c r="F2332" s="1507" t="s">
        <v>4121</v>
      </c>
      <c r="G2332" s="877" t="s">
        <v>10060</v>
      </c>
      <c r="H2332" s="963">
        <v>35374</v>
      </c>
      <c r="I2332" s="878" t="s">
        <v>11296</v>
      </c>
    </row>
    <row r="2333" spans="1:9" s="666" customFormat="1" ht="31.5" customHeight="1" x14ac:dyDescent="0.2">
      <c r="A2333" s="688" t="s">
        <v>6422</v>
      </c>
      <c r="B2333" s="658" t="s">
        <v>6423</v>
      </c>
      <c r="C2333" s="658" t="s">
        <v>2468</v>
      </c>
      <c r="D2333" s="705" t="s">
        <v>131</v>
      </c>
      <c r="E2333" s="659"/>
      <c r="F2333" s="1507" t="s">
        <v>4121</v>
      </c>
      <c r="G2333" s="877" t="s">
        <v>10061</v>
      </c>
      <c r="H2333" s="963">
        <v>35192</v>
      </c>
      <c r="I2333" s="878" t="s">
        <v>11296</v>
      </c>
    </row>
    <row r="2334" spans="1:9" s="666" customFormat="1" ht="31.5" customHeight="1" x14ac:dyDescent="0.2">
      <c r="A2334" s="688" t="s">
        <v>6424</v>
      </c>
      <c r="B2334" s="658" t="s">
        <v>6425</v>
      </c>
      <c r="C2334" s="658" t="s">
        <v>2468</v>
      </c>
      <c r="D2334" s="1529" t="s">
        <v>131</v>
      </c>
      <c r="E2334" s="1599"/>
      <c r="F2334" s="1507" t="s">
        <v>4121</v>
      </c>
      <c r="G2334" s="877" t="s">
        <v>2825</v>
      </c>
      <c r="H2334" s="963">
        <v>30561</v>
      </c>
      <c r="I2334" s="878" t="s">
        <v>11296</v>
      </c>
    </row>
    <row r="2335" spans="1:9" s="666" customFormat="1" ht="31.5" customHeight="1" x14ac:dyDescent="0.2">
      <c r="A2335" s="688" t="s">
        <v>6426</v>
      </c>
      <c r="B2335" s="658" t="s">
        <v>6427</v>
      </c>
      <c r="C2335" s="658" t="s">
        <v>2468</v>
      </c>
      <c r="D2335" s="705" t="s">
        <v>131</v>
      </c>
      <c r="E2335" s="659"/>
      <c r="F2335" s="1507" t="s">
        <v>4121</v>
      </c>
      <c r="G2335" s="877" t="s">
        <v>10062</v>
      </c>
      <c r="H2335" s="963">
        <v>34590</v>
      </c>
      <c r="I2335" s="878" t="s">
        <v>11296</v>
      </c>
    </row>
    <row r="2336" spans="1:9" s="666" customFormat="1" ht="31.5" customHeight="1" x14ac:dyDescent="0.2">
      <c r="A2336" s="688" t="s">
        <v>6428</v>
      </c>
      <c r="B2336" s="658" t="s">
        <v>6429</v>
      </c>
      <c r="C2336" s="658" t="s">
        <v>2468</v>
      </c>
      <c r="D2336" s="1529" t="s">
        <v>131</v>
      </c>
      <c r="E2336" s="1599"/>
      <c r="F2336" s="1507" t="s">
        <v>4121</v>
      </c>
      <c r="G2336" s="877" t="s">
        <v>3474</v>
      </c>
      <c r="H2336" s="963">
        <v>39184</v>
      </c>
      <c r="I2336" s="878" t="s">
        <v>11296</v>
      </c>
    </row>
    <row r="2337" spans="1:9" s="666" customFormat="1" ht="31.5" customHeight="1" x14ac:dyDescent="0.2">
      <c r="A2337" s="688" t="s">
        <v>6430</v>
      </c>
      <c r="B2337" s="658" t="s">
        <v>6431</v>
      </c>
      <c r="C2337" s="658" t="s">
        <v>2468</v>
      </c>
      <c r="D2337" s="658" t="s">
        <v>131</v>
      </c>
      <c r="E2337" s="1599"/>
      <c r="F2337" s="1507" t="s">
        <v>4121</v>
      </c>
      <c r="G2337" s="877" t="s">
        <v>3696</v>
      </c>
      <c r="H2337" s="963">
        <v>39273</v>
      </c>
      <c r="I2337" s="878" t="s">
        <v>11296</v>
      </c>
    </row>
    <row r="2338" spans="1:9" s="666" customFormat="1" ht="31.5" customHeight="1" x14ac:dyDescent="0.2">
      <c r="A2338" s="688" t="s">
        <v>6432</v>
      </c>
      <c r="B2338" s="658" t="s">
        <v>6433</v>
      </c>
      <c r="C2338" s="658" t="s">
        <v>2468</v>
      </c>
      <c r="D2338" s="1529" t="s">
        <v>131</v>
      </c>
      <c r="E2338" s="1599"/>
      <c r="F2338" s="1507" t="s">
        <v>4121</v>
      </c>
      <c r="G2338" s="877" t="s">
        <v>10063</v>
      </c>
      <c r="H2338" s="963">
        <v>35192</v>
      </c>
      <c r="I2338" s="878" t="s">
        <v>11296</v>
      </c>
    </row>
    <row r="2339" spans="1:9" s="666" customFormat="1" ht="31.5" customHeight="1" x14ac:dyDescent="0.2">
      <c r="A2339" s="688" t="s">
        <v>6434</v>
      </c>
      <c r="B2339" s="658" t="s">
        <v>6435</v>
      </c>
      <c r="C2339" s="658" t="s">
        <v>2468</v>
      </c>
      <c r="D2339" s="1529" t="s">
        <v>131</v>
      </c>
      <c r="E2339" s="1599"/>
      <c r="F2339" s="1507" t="s">
        <v>4121</v>
      </c>
      <c r="G2339" s="877" t="s">
        <v>10064</v>
      </c>
      <c r="H2339" s="963">
        <v>34684</v>
      </c>
      <c r="I2339" s="878" t="s">
        <v>11296</v>
      </c>
    </row>
    <row r="2340" spans="1:9" s="666" customFormat="1" ht="31.5" customHeight="1" x14ac:dyDescent="0.2">
      <c r="A2340" s="688" t="s">
        <v>6436</v>
      </c>
      <c r="B2340" s="658" t="s">
        <v>6437</v>
      </c>
      <c r="C2340" s="658" t="s">
        <v>2468</v>
      </c>
      <c r="D2340" s="1529" t="s">
        <v>131</v>
      </c>
      <c r="E2340" s="1599"/>
      <c r="F2340" s="1507" t="s">
        <v>4121</v>
      </c>
      <c r="G2340" s="877" t="s">
        <v>2825</v>
      </c>
      <c r="H2340" s="963">
        <v>28999</v>
      </c>
      <c r="I2340" s="878" t="s">
        <v>11296</v>
      </c>
    </row>
    <row r="2341" spans="1:9" s="666" customFormat="1" ht="31.5" customHeight="1" x14ac:dyDescent="0.2">
      <c r="A2341" s="1481" t="s">
        <v>6438</v>
      </c>
      <c r="B2341" s="1482" t="s">
        <v>6439</v>
      </c>
      <c r="C2341" s="1482" t="s">
        <v>2468</v>
      </c>
      <c r="D2341" s="1530" t="s">
        <v>131</v>
      </c>
      <c r="E2341" s="1483"/>
      <c r="F2341" s="1507" t="s">
        <v>4121</v>
      </c>
      <c r="G2341" s="1488" t="s">
        <v>10065</v>
      </c>
      <c r="H2341" s="1489">
        <v>35192</v>
      </c>
      <c r="I2341" s="1949" t="s">
        <v>11296</v>
      </c>
    </row>
    <row r="2342" spans="1:9" s="666" customFormat="1" ht="31.5" customHeight="1" x14ac:dyDescent="0.2">
      <c r="A2342" s="688" t="s">
        <v>6440</v>
      </c>
      <c r="B2342" s="658" t="s">
        <v>6441</v>
      </c>
      <c r="C2342" s="658" t="s">
        <v>2468</v>
      </c>
      <c r="D2342" s="1529" t="s">
        <v>131</v>
      </c>
      <c r="E2342" s="1599"/>
      <c r="F2342" s="1507" t="s">
        <v>4121</v>
      </c>
      <c r="G2342" s="877" t="s">
        <v>2825</v>
      </c>
      <c r="H2342" s="963">
        <v>32478</v>
      </c>
      <c r="I2342" s="878" t="s">
        <v>11296</v>
      </c>
    </row>
    <row r="2343" spans="1:9" s="666" customFormat="1" ht="31.5" customHeight="1" x14ac:dyDescent="0.2">
      <c r="A2343" s="688" t="s">
        <v>6442</v>
      </c>
      <c r="B2343" s="658" t="s">
        <v>6443</v>
      </c>
      <c r="C2343" s="658" t="s">
        <v>2468</v>
      </c>
      <c r="D2343" s="1529" t="s">
        <v>131</v>
      </c>
      <c r="E2343" s="1599"/>
      <c r="F2343" s="1507" t="s">
        <v>4121</v>
      </c>
      <c r="G2343" s="877" t="s">
        <v>10066</v>
      </c>
      <c r="H2343" s="963">
        <v>34459</v>
      </c>
      <c r="I2343" s="878" t="s">
        <v>11296</v>
      </c>
    </row>
    <row r="2344" spans="1:9" s="666" customFormat="1" ht="31.5" customHeight="1" x14ac:dyDescent="0.2">
      <c r="A2344" s="688" t="s">
        <v>6444</v>
      </c>
      <c r="B2344" s="658" t="s">
        <v>6445</v>
      </c>
      <c r="C2344" s="658" t="s">
        <v>2468</v>
      </c>
      <c r="D2344" s="1529" t="s">
        <v>131</v>
      </c>
      <c r="E2344" s="1599"/>
      <c r="F2344" s="1507" t="s">
        <v>4121</v>
      </c>
      <c r="G2344" s="877" t="s">
        <v>10067</v>
      </c>
      <c r="H2344" s="963">
        <v>33004</v>
      </c>
      <c r="I2344" s="878" t="s">
        <v>11296</v>
      </c>
    </row>
    <row r="2345" spans="1:9" s="666" customFormat="1" ht="31.5" customHeight="1" x14ac:dyDescent="0.2">
      <c r="A2345" s="1481" t="s">
        <v>6448</v>
      </c>
      <c r="B2345" s="1482" t="s">
        <v>6449</v>
      </c>
      <c r="C2345" s="1482" t="s">
        <v>2468</v>
      </c>
      <c r="D2345" s="1484" t="s">
        <v>131</v>
      </c>
      <c r="E2345" s="1487"/>
      <c r="F2345" s="1507" t="s">
        <v>4121</v>
      </c>
      <c r="G2345" s="690" t="s">
        <v>3759</v>
      </c>
      <c r="H2345" s="663">
        <v>39248</v>
      </c>
      <c r="I2345" s="691" t="s">
        <v>11296</v>
      </c>
    </row>
    <row r="2346" spans="1:9" s="666" customFormat="1" ht="31.5" customHeight="1" x14ac:dyDescent="0.2">
      <c r="A2346" s="688" t="s">
        <v>6450</v>
      </c>
      <c r="B2346" s="658" t="s">
        <v>6451</v>
      </c>
      <c r="C2346" s="658" t="s">
        <v>2468</v>
      </c>
      <c r="D2346" s="1529" t="s">
        <v>131</v>
      </c>
      <c r="E2346" s="1599"/>
      <c r="F2346" s="1507" t="s">
        <v>4121</v>
      </c>
      <c r="G2346" s="877" t="s">
        <v>10068</v>
      </c>
      <c r="H2346" s="963">
        <v>34555</v>
      </c>
      <c r="I2346" s="878" t="s">
        <v>11296</v>
      </c>
    </row>
    <row r="2347" spans="1:9" s="666" customFormat="1" ht="31.5" customHeight="1" x14ac:dyDescent="0.2">
      <c r="A2347" s="1481" t="s">
        <v>6452</v>
      </c>
      <c r="B2347" s="1482" t="s">
        <v>6453</v>
      </c>
      <c r="C2347" s="1482" t="s">
        <v>2468</v>
      </c>
      <c r="D2347" s="1530" t="s">
        <v>131</v>
      </c>
      <c r="E2347" s="1483"/>
      <c r="F2347" s="1507" t="s">
        <v>4121</v>
      </c>
      <c r="G2347" s="877" t="s">
        <v>10069</v>
      </c>
      <c r="H2347" s="963">
        <v>33103</v>
      </c>
      <c r="I2347" s="878" t="s">
        <v>11296</v>
      </c>
    </row>
    <row r="2348" spans="1:9" s="666" customFormat="1" ht="31.5" customHeight="1" x14ac:dyDescent="0.2">
      <c r="A2348" s="688" t="s">
        <v>6454</v>
      </c>
      <c r="B2348" s="658" t="s">
        <v>6455</v>
      </c>
      <c r="C2348" s="658" t="s">
        <v>2468</v>
      </c>
      <c r="D2348" s="661" t="s">
        <v>131</v>
      </c>
      <c r="E2348" s="656"/>
      <c r="F2348" s="1507" t="s">
        <v>4121</v>
      </c>
      <c r="G2348" s="922" t="s">
        <v>3475</v>
      </c>
      <c r="H2348" s="1021">
        <v>39273</v>
      </c>
      <c r="I2348" s="902" t="s">
        <v>11296</v>
      </c>
    </row>
    <row r="2349" spans="1:9" s="666" customFormat="1" ht="31.5" customHeight="1" x14ac:dyDescent="0.2">
      <c r="A2349" s="688" t="s">
        <v>6456</v>
      </c>
      <c r="B2349" s="658" t="s">
        <v>6457</v>
      </c>
      <c r="C2349" s="658" t="s">
        <v>2468</v>
      </c>
      <c r="D2349" s="661" t="s">
        <v>131</v>
      </c>
      <c r="E2349" s="656"/>
      <c r="F2349" s="1507" t="s">
        <v>4121</v>
      </c>
      <c r="G2349" s="922" t="s">
        <v>3476</v>
      </c>
      <c r="H2349" s="1021">
        <v>34555</v>
      </c>
      <c r="I2349" s="902" t="s">
        <v>11296</v>
      </c>
    </row>
    <row r="2350" spans="1:9" s="666" customFormat="1" ht="31.5" customHeight="1" x14ac:dyDescent="0.2">
      <c r="A2350" s="688" t="s">
        <v>6458</v>
      </c>
      <c r="B2350" s="658" t="s">
        <v>6459</v>
      </c>
      <c r="C2350" s="658" t="s">
        <v>2468</v>
      </c>
      <c r="D2350" s="1529" t="s">
        <v>131</v>
      </c>
      <c r="E2350" s="1599"/>
      <c r="F2350" s="1507" t="s">
        <v>4121</v>
      </c>
      <c r="G2350" s="877" t="s">
        <v>10070</v>
      </c>
      <c r="H2350" s="963">
        <v>34922</v>
      </c>
      <c r="I2350" s="878" t="s">
        <v>11296</v>
      </c>
    </row>
    <row r="2351" spans="1:9" s="666" customFormat="1" ht="31.5" customHeight="1" x14ac:dyDescent="0.2">
      <c r="A2351" s="688" t="s">
        <v>6460</v>
      </c>
      <c r="B2351" s="658" t="s">
        <v>6461</v>
      </c>
      <c r="C2351" s="658" t="s">
        <v>2468</v>
      </c>
      <c r="D2351" s="661" t="s">
        <v>131</v>
      </c>
      <c r="E2351" s="656"/>
      <c r="F2351" s="1507" t="s">
        <v>4121</v>
      </c>
      <c r="G2351" s="922" t="s">
        <v>3477</v>
      </c>
      <c r="H2351" s="1021">
        <v>39248</v>
      </c>
      <c r="I2351" s="902" t="s">
        <v>11296</v>
      </c>
    </row>
    <row r="2352" spans="1:9" s="666" customFormat="1" ht="31.5" customHeight="1" x14ac:dyDescent="0.2">
      <c r="A2352" s="688" t="s">
        <v>6462</v>
      </c>
      <c r="B2352" s="658" t="s">
        <v>6463</v>
      </c>
      <c r="C2352" s="658" t="s">
        <v>2468</v>
      </c>
      <c r="D2352" s="1529" t="s">
        <v>131</v>
      </c>
      <c r="E2352" s="1599"/>
      <c r="F2352" s="1507" t="s">
        <v>4121</v>
      </c>
      <c r="G2352" s="877" t="s">
        <v>10071</v>
      </c>
      <c r="H2352" s="963">
        <v>35192</v>
      </c>
      <c r="I2352" s="878" t="s">
        <v>11296</v>
      </c>
    </row>
    <row r="2353" spans="1:9" s="666" customFormat="1" ht="31.5" customHeight="1" thickBot="1" x14ac:dyDescent="0.25">
      <c r="A2353" s="694" t="s">
        <v>6464</v>
      </c>
      <c r="B2353" s="744" t="s">
        <v>6465</v>
      </c>
      <c r="C2353" s="744" t="s">
        <v>2468</v>
      </c>
      <c r="D2353" s="696" t="s">
        <v>131</v>
      </c>
      <c r="E2353" s="697"/>
      <c r="F2353" s="1545" t="s">
        <v>4121</v>
      </c>
      <c r="G2353" s="991" t="s">
        <v>3478</v>
      </c>
      <c r="H2353" s="1400">
        <v>39273</v>
      </c>
      <c r="I2353" s="992" t="s">
        <v>11296</v>
      </c>
    </row>
    <row r="2354" spans="1:9" s="666" customFormat="1" ht="31.5" customHeight="1" thickTop="1" x14ac:dyDescent="0.2">
      <c r="A2354" s="1501" t="s">
        <v>7047</v>
      </c>
      <c r="B2354" s="1148" t="s">
        <v>7048</v>
      </c>
      <c r="C2354" s="1148" t="s">
        <v>44</v>
      </c>
      <c r="D2354" s="1223" t="s">
        <v>2277</v>
      </c>
      <c r="E2354" s="1175" t="s">
        <v>10139</v>
      </c>
      <c r="F2354" s="1526" t="s">
        <v>9057</v>
      </c>
      <c r="G2354" s="1022" t="s">
        <v>3186</v>
      </c>
      <c r="H2354" s="1392">
        <v>42118</v>
      </c>
      <c r="I2354" s="1023" t="s">
        <v>11296</v>
      </c>
    </row>
    <row r="2355" spans="1:9" s="666" customFormat="1" ht="31.5" customHeight="1" x14ac:dyDescent="0.2">
      <c r="A2355" s="688" t="s">
        <v>11329</v>
      </c>
      <c r="B2355" s="655" t="s">
        <v>11330</v>
      </c>
      <c r="C2355" s="655"/>
      <c r="D2355" s="661"/>
      <c r="E2355" s="656" t="s">
        <v>6470</v>
      </c>
      <c r="F2355" s="857" t="s">
        <v>9057</v>
      </c>
      <c r="G2355" s="877" t="s">
        <v>11366</v>
      </c>
      <c r="H2355" s="963">
        <v>45126</v>
      </c>
      <c r="I2355" s="902" t="s">
        <v>11296</v>
      </c>
    </row>
    <row r="2356" spans="1:9" s="666" customFormat="1" ht="31.5" customHeight="1" x14ac:dyDescent="0.2">
      <c r="A2356" s="688" t="s">
        <v>7105</v>
      </c>
      <c r="B2356" s="657" t="s">
        <v>7106</v>
      </c>
      <c r="C2356" s="657" t="s">
        <v>2490</v>
      </c>
      <c r="D2356" s="658" t="s">
        <v>2356</v>
      </c>
      <c r="E2356" s="881" t="s">
        <v>10142</v>
      </c>
      <c r="F2356" s="857" t="s">
        <v>9057</v>
      </c>
      <c r="G2356" s="922" t="s">
        <v>3679</v>
      </c>
      <c r="H2356" s="1021">
        <v>41704</v>
      </c>
      <c r="I2356" s="902" t="s">
        <v>11296</v>
      </c>
    </row>
    <row r="2357" spans="1:9" s="666" customFormat="1" ht="31.5" customHeight="1" thickBot="1" x14ac:dyDescent="0.25">
      <c r="A2357" s="1513" t="s">
        <v>6634</v>
      </c>
      <c r="B2357" s="1176" t="s">
        <v>6635</v>
      </c>
      <c r="C2357" s="1176" t="s">
        <v>2490</v>
      </c>
      <c r="D2357" s="862" t="s">
        <v>2356</v>
      </c>
      <c r="E2357" s="888"/>
      <c r="F2357" s="900" t="s">
        <v>9057</v>
      </c>
      <c r="G2357" s="869" t="s">
        <v>4436</v>
      </c>
      <c r="H2357" s="1109">
        <v>43838</v>
      </c>
      <c r="I2357" s="870" t="s">
        <v>11296</v>
      </c>
    </row>
    <row r="2358" spans="1:9" s="666" customFormat="1" ht="31.5" customHeight="1" thickTop="1" x14ac:dyDescent="0.2">
      <c r="A2358" s="1485" t="s">
        <v>5127</v>
      </c>
      <c r="B2358" s="1486" t="s">
        <v>5128</v>
      </c>
      <c r="C2358" s="1486" t="s">
        <v>44</v>
      </c>
      <c r="D2358" s="1139" t="s">
        <v>2277</v>
      </c>
      <c r="E2358" s="1168" t="s">
        <v>10139</v>
      </c>
      <c r="F2358" s="856" t="s">
        <v>9058</v>
      </c>
      <c r="G2358" s="906" t="s">
        <v>3999</v>
      </c>
      <c r="H2358" s="1058">
        <v>39252</v>
      </c>
      <c r="I2358" s="907" t="s">
        <v>11296</v>
      </c>
    </row>
    <row r="2359" spans="1:9" s="666" customFormat="1" ht="31.5" customHeight="1" x14ac:dyDescent="0.2">
      <c r="A2359" s="1485" t="s">
        <v>6638</v>
      </c>
      <c r="B2359" s="1142" t="s">
        <v>6639</v>
      </c>
      <c r="C2359" s="1142" t="s">
        <v>9413</v>
      </c>
      <c r="D2359" s="1139" t="s">
        <v>9413</v>
      </c>
      <c r="E2359" s="1168" t="s">
        <v>6470</v>
      </c>
      <c r="F2359" s="857" t="s">
        <v>9058</v>
      </c>
      <c r="G2359" s="1065" t="s">
        <v>4765</v>
      </c>
      <c r="H2359" s="1422">
        <v>44362</v>
      </c>
      <c r="I2359" s="1066" t="s">
        <v>11296</v>
      </c>
    </row>
    <row r="2360" spans="1:9" s="666" customFormat="1" ht="31.5" customHeight="1" x14ac:dyDescent="0.2">
      <c r="A2360" s="1481" t="s">
        <v>6640</v>
      </c>
      <c r="B2360" s="1482" t="s">
        <v>6641</v>
      </c>
      <c r="C2360" s="1482" t="s">
        <v>2490</v>
      </c>
      <c r="D2360" s="834" t="s">
        <v>11386</v>
      </c>
      <c r="E2360" s="881" t="s">
        <v>10142</v>
      </c>
      <c r="F2360" s="857" t="s">
        <v>9058</v>
      </c>
      <c r="G2360" s="1488" t="s">
        <v>3813</v>
      </c>
      <c r="H2360" s="1489">
        <v>35328</v>
      </c>
      <c r="I2360" s="1949" t="s">
        <v>11296</v>
      </c>
    </row>
    <row r="2361" spans="1:9" s="666" customFormat="1" ht="31.5" customHeight="1" x14ac:dyDescent="0.2">
      <c r="A2361" s="1485" t="s">
        <v>6644</v>
      </c>
      <c r="B2361" s="1486" t="s">
        <v>6645</v>
      </c>
      <c r="C2361" s="1486" t="s">
        <v>44</v>
      </c>
      <c r="D2361" s="1139" t="s">
        <v>2278</v>
      </c>
      <c r="E2361" s="1168"/>
      <c r="F2361" s="857" t="s">
        <v>9058</v>
      </c>
      <c r="G2361" s="1065" t="s">
        <v>4438</v>
      </c>
      <c r="H2361" s="1422">
        <v>43852</v>
      </c>
      <c r="I2361" s="1066" t="s">
        <v>11296</v>
      </c>
    </row>
    <row r="2362" spans="1:9" s="666" customFormat="1" ht="31.5" customHeight="1" thickBot="1" x14ac:dyDescent="0.25">
      <c r="A2362" s="711" t="s">
        <v>6646</v>
      </c>
      <c r="B2362" s="943" t="s">
        <v>6647</v>
      </c>
      <c r="C2362" s="943" t="s">
        <v>2490</v>
      </c>
      <c r="D2362" s="862" t="s">
        <v>2356</v>
      </c>
      <c r="E2362" s="888"/>
      <c r="F2362" s="900" t="s">
        <v>9058</v>
      </c>
      <c r="G2362" s="993" t="s">
        <v>4439</v>
      </c>
      <c r="H2362" s="1401">
        <v>43838</v>
      </c>
      <c r="I2362" s="994" t="s">
        <v>11296</v>
      </c>
    </row>
    <row r="2363" spans="1:9" s="666" customFormat="1" ht="31.5" customHeight="1" thickTop="1" x14ac:dyDescent="0.2">
      <c r="A2363" s="682" t="s">
        <v>6648</v>
      </c>
      <c r="B2363" s="683" t="s">
        <v>6649</v>
      </c>
      <c r="C2363" s="683" t="s">
        <v>2468</v>
      </c>
      <c r="D2363" s="1684" t="s">
        <v>131</v>
      </c>
      <c r="E2363" s="1685"/>
      <c r="F2363" s="1506" t="s">
        <v>4362</v>
      </c>
      <c r="G2363" s="906" t="s">
        <v>2825</v>
      </c>
      <c r="H2363" s="1058">
        <v>29690</v>
      </c>
      <c r="I2363" s="907" t="s">
        <v>11296</v>
      </c>
    </row>
    <row r="2364" spans="1:9" s="666" customFormat="1" ht="31.5" customHeight="1" thickBot="1" x14ac:dyDescent="0.25">
      <c r="A2364" s="694" t="s">
        <v>6650</v>
      </c>
      <c r="B2364" s="695" t="s">
        <v>6651</v>
      </c>
      <c r="C2364" s="695" t="s">
        <v>2468</v>
      </c>
      <c r="D2364" s="1532" t="s">
        <v>131</v>
      </c>
      <c r="E2364" s="1849"/>
      <c r="F2364" s="1545" t="s">
        <v>4362</v>
      </c>
      <c r="G2364" s="974" t="s">
        <v>10072</v>
      </c>
      <c r="H2364" s="1081">
        <v>34590</v>
      </c>
      <c r="I2364" s="962" t="s">
        <v>11296</v>
      </c>
    </row>
    <row r="2365" spans="1:9" s="666" customFormat="1" ht="31.5" customHeight="1" thickTop="1" x14ac:dyDescent="0.2">
      <c r="A2365" s="1501" t="s">
        <v>6652</v>
      </c>
      <c r="B2365" s="1571" t="s">
        <v>6653</v>
      </c>
      <c r="C2365" s="1571" t="s">
        <v>2490</v>
      </c>
      <c r="D2365" s="887" t="s">
        <v>11386</v>
      </c>
      <c r="E2365" s="1525" t="s">
        <v>10139</v>
      </c>
      <c r="F2365" s="995" t="s">
        <v>9362</v>
      </c>
      <c r="G2365" s="1508" t="s">
        <v>3791</v>
      </c>
      <c r="H2365" s="1509">
        <v>35860</v>
      </c>
      <c r="I2365" s="1953" t="s">
        <v>11296</v>
      </c>
    </row>
    <row r="2366" spans="1:9" s="666" customFormat="1" ht="31.5" customHeight="1" x14ac:dyDescent="0.2">
      <c r="A2366" s="1481" t="s">
        <v>6654</v>
      </c>
      <c r="B2366" s="1138" t="s">
        <v>6655</v>
      </c>
      <c r="C2366" s="1138" t="s">
        <v>9413</v>
      </c>
      <c r="D2366" s="1156" t="s">
        <v>9413</v>
      </c>
      <c r="E2366" s="1141" t="s">
        <v>6470</v>
      </c>
      <c r="F2366" s="996" t="s">
        <v>9362</v>
      </c>
      <c r="G2366" s="1488" t="s">
        <v>4739</v>
      </c>
      <c r="H2366" s="1489">
        <v>44340</v>
      </c>
      <c r="I2366" s="1949" t="s">
        <v>11296</v>
      </c>
    </row>
    <row r="2367" spans="1:9" s="666" customFormat="1" ht="31.5" customHeight="1" x14ac:dyDescent="0.2">
      <c r="A2367" s="688" t="s">
        <v>6656</v>
      </c>
      <c r="B2367" s="655" t="s">
        <v>6657</v>
      </c>
      <c r="C2367" s="655" t="s">
        <v>44</v>
      </c>
      <c r="D2367" s="1529" t="s">
        <v>2278</v>
      </c>
      <c r="E2367" s="1599" t="s">
        <v>10142</v>
      </c>
      <c r="F2367" s="996" t="s">
        <v>9362</v>
      </c>
      <c r="G2367" s="877" t="s">
        <v>4497</v>
      </c>
      <c r="H2367" s="963">
        <v>44046</v>
      </c>
      <c r="I2367" s="878" t="s">
        <v>11296</v>
      </c>
    </row>
    <row r="2368" spans="1:9" s="666" customFormat="1" ht="31.5" customHeight="1" x14ac:dyDescent="0.2">
      <c r="A2368" s="1481" t="s">
        <v>7568</v>
      </c>
      <c r="B2368" s="1138" t="s">
        <v>7569</v>
      </c>
      <c r="C2368" s="1138" t="s">
        <v>44</v>
      </c>
      <c r="D2368" s="834" t="s">
        <v>2277</v>
      </c>
      <c r="E2368" s="1487"/>
      <c r="F2368" s="996" t="s">
        <v>9362</v>
      </c>
      <c r="G2368" s="877" t="s">
        <v>2902</v>
      </c>
      <c r="H2368" s="963">
        <v>42073</v>
      </c>
      <c r="I2368" s="878" t="s">
        <v>11296</v>
      </c>
    </row>
    <row r="2369" spans="1:9" s="666" customFormat="1" ht="31.5" customHeight="1" x14ac:dyDescent="0.2">
      <c r="A2369" s="1481" t="s">
        <v>11276</v>
      </c>
      <c r="B2369" s="1482" t="s">
        <v>11277</v>
      </c>
      <c r="C2369" s="655" t="s">
        <v>44</v>
      </c>
      <c r="D2369" s="658" t="s">
        <v>2278</v>
      </c>
      <c r="E2369" s="656"/>
      <c r="F2369" s="996" t="s">
        <v>9362</v>
      </c>
      <c r="G2369" s="690" t="s">
        <v>11278</v>
      </c>
      <c r="H2369" s="663">
        <v>45061</v>
      </c>
      <c r="I2369" s="691" t="s">
        <v>11296</v>
      </c>
    </row>
    <row r="2370" spans="1:9" s="666" customFormat="1" ht="31.5" customHeight="1" thickBot="1" x14ac:dyDescent="0.25">
      <c r="A2370" s="711" t="s">
        <v>6347</v>
      </c>
      <c r="B2370" s="775" t="s">
        <v>6348</v>
      </c>
      <c r="C2370" s="775" t="s">
        <v>2468</v>
      </c>
      <c r="D2370" s="717" t="s">
        <v>131</v>
      </c>
      <c r="E2370" s="718"/>
      <c r="F2370" s="1853" t="s">
        <v>9362</v>
      </c>
      <c r="G2370" s="1034" t="s">
        <v>10073</v>
      </c>
      <c r="H2370" s="1410">
        <v>39426</v>
      </c>
      <c r="I2370" s="1035" t="s">
        <v>11296</v>
      </c>
    </row>
    <row r="2371" spans="1:9" s="666" customFormat="1" ht="31.5" customHeight="1" thickTop="1" x14ac:dyDescent="0.2">
      <c r="A2371" s="1485" t="s">
        <v>6658</v>
      </c>
      <c r="B2371" s="1486" t="s">
        <v>6659</v>
      </c>
      <c r="C2371" s="1486" t="s">
        <v>44</v>
      </c>
      <c r="D2371" s="1542" t="s">
        <v>2277</v>
      </c>
      <c r="E2371" s="685" t="s">
        <v>10139</v>
      </c>
      <c r="F2371" s="856" t="s">
        <v>9059</v>
      </c>
      <c r="G2371" s="867" t="s">
        <v>3122</v>
      </c>
      <c r="H2371" s="1385">
        <v>42073</v>
      </c>
      <c r="I2371" s="868" t="s">
        <v>11296</v>
      </c>
    </row>
    <row r="2372" spans="1:9" s="666" customFormat="1" ht="31.5" customHeight="1" x14ac:dyDescent="0.2">
      <c r="A2372" s="688" t="s">
        <v>6933</v>
      </c>
      <c r="B2372" s="846" t="s">
        <v>6934</v>
      </c>
      <c r="C2372" s="846" t="s">
        <v>9413</v>
      </c>
      <c r="D2372" s="958"/>
      <c r="E2372" s="1141" t="s">
        <v>6470</v>
      </c>
      <c r="F2372" s="1507" t="s">
        <v>9059</v>
      </c>
      <c r="G2372" s="1122" t="s">
        <v>11480</v>
      </c>
      <c r="H2372" s="663">
        <v>45184</v>
      </c>
      <c r="I2372" s="691" t="s">
        <v>11296</v>
      </c>
    </row>
    <row r="2373" spans="1:9" s="666" customFormat="1" ht="31.5" customHeight="1" x14ac:dyDescent="0.2">
      <c r="A2373" s="688" t="s">
        <v>6660</v>
      </c>
      <c r="B2373" s="657" t="s">
        <v>6661</v>
      </c>
      <c r="C2373" s="657" t="s">
        <v>44</v>
      </c>
      <c r="D2373" s="658" t="s">
        <v>2278</v>
      </c>
      <c r="E2373" s="1599" t="s">
        <v>10142</v>
      </c>
      <c r="F2373" s="1507" t="s">
        <v>9059</v>
      </c>
      <c r="G2373" s="922" t="s">
        <v>3678</v>
      </c>
      <c r="H2373" s="1021">
        <v>41704</v>
      </c>
      <c r="I2373" s="902" t="s">
        <v>11296</v>
      </c>
    </row>
    <row r="2374" spans="1:9" s="666" customFormat="1" ht="31.5" customHeight="1" x14ac:dyDescent="0.2">
      <c r="A2374" s="694" t="s">
        <v>10874</v>
      </c>
      <c r="B2374" s="788" t="s">
        <v>10875</v>
      </c>
      <c r="C2374" s="657" t="s">
        <v>44</v>
      </c>
      <c r="D2374" s="658" t="s">
        <v>2278</v>
      </c>
      <c r="E2374" s="1599"/>
      <c r="F2374" s="1507" t="s">
        <v>9059</v>
      </c>
      <c r="G2374" s="991" t="s">
        <v>10876</v>
      </c>
      <c r="H2374" s="1400">
        <v>44911</v>
      </c>
      <c r="I2374" s="992" t="s">
        <v>11296</v>
      </c>
    </row>
    <row r="2375" spans="1:9" s="666" customFormat="1" ht="31.5" customHeight="1" thickBot="1" x14ac:dyDescent="0.25">
      <c r="A2375" s="760" t="s">
        <v>6662</v>
      </c>
      <c r="B2375" s="761" t="s">
        <v>6663</v>
      </c>
      <c r="C2375" s="761" t="s">
        <v>37</v>
      </c>
      <c r="D2375" s="998" t="s">
        <v>9413</v>
      </c>
      <c r="E2375" s="999"/>
      <c r="F2375" s="1000" t="s">
        <v>9059</v>
      </c>
      <c r="G2375" s="1001" t="s">
        <v>2825</v>
      </c>
      <c r="H2375" s="1403">
        <v>31016</v>
      </c>
      <c r="I2375" s="1002" t="s">
        <v>11296</v>
      </c>
    </row>
    <row r="2376" spans="1:9" s="666" customFormat="1" ht="31.5" customHeight="1" thickTop="1" thickBot="1" x14ac:dyDescent="0.25">
      <c r="A2376" s="730" t="s">
        <v>6664</v>
      </c>
      <c r="B2376" s="724" t="s">
        <v>6665</v>
      </c>
      <c r="C2376" s="724" t="s">
        <v>2468</v>
      </c>
      <c r="D2376" s="1854" t="s">
        <v>131</v>
      </c>
      <c r="E2376" s="1855"/>
      <c r="F2376" s="1727" t="s">
        <v>9060</v>
      </c>
      <c r="G2376" s="1004" t="s">
        <v>3514</v>
      </c>
      <c r="H2376" s="1404">
        <v>34663</v>
      </c>
      <c r="I2376" s="1005" t="s">
        <v>11296</v>
      </c>
    </row>
    <row r="2377" spans="1:9" s="666" customFormat="1" ht="31.5" customHeight="1" thickTop="1" x14ac:dyDescent="0.2">
      <c r="A2377" s="700" t="s">
        <v>6833</v>
      </c>
      <c r="B2377" s="701" t="s">
        <v>6834</v>
      </c>
      <c r="C2377" s="701" t="s">
        <v>44</v>
      </c>
      <c r="D2377" s="831" t="s">
        <v>2277</v>
      </c>
      <c r="E2377" s="941" t="s">
        <v>10139</v>
      </c>
      <c r="F2377" s="1526" t="s">
        <v>9424</v>
      </c>
      <c r="G2377" s="844" t="s">
        <v>3590</v>
      </c>
      <c r="H2377" s="1384">
        <v>39311</v>
      </c>
      <c r="I2377" s="845" t="s">
        <v>11296</v>
      </c>
    </row>
    <row r="2378" spans="1:9" s="666" customFormat="1" ht="31.5" customHeight="1" x14ac:dyDescent="0.2">
      <c r="A2378" s="694" t="s">
        <v>6835</v>
      </c>
      <c r="B2378" s="973" t="s">
        <v>6836</v>
      </c>
      <c r="C2378" s="973" t="s">
        <v>9413</v>
      </c>
      <c r="D2378" s="835" t="s">
        <v>9413</v>
      </c>
      <c r="E2378" s="953" t="s">
        <v>6470</v>
      </c>
      <c r="F2378" s="1009" t="s">
        <v>9424</v>
      </c>
      <c r="G2378" s="974" t="s">
        <v>9116</v>
      </c>
      <c r="H2378" s="1081">
        <v>44375</v>
      </c>
      <c r="I2378" s="962" t="s">
        <v>11296</v>
      </c>
    </row>
    <row r="2379" spans="1:9" s="666" customFormat="1" ht="31.5" customHeight="1" x14ac:dyDescent="0.2">
      <c r="A2379" s="706" t="s">
        <v>6837</v>
      </c>
      <c r="B2379" s="909" t="s">
        <v>6838</v>
      </c>
      <c r="C2379" s="909" t="s">
        <v>44</v>
      </c>
      <c r="D2379" s="852" t="s">
        <v>2278</v>
      </c>
      <c r="E2379" s="911" t="s">
        <v>10142</v>
      </c>
      <c r="F2379" s="1009" t="s">
        <v>9424</v>
      </c>
      <c r="G2379" s="912" t="s">
        <v>4733</v>
      </c>
      <c r="H2379" s="1082">
        <v>44291</v>
      </c>
      <c r="I2379" s="913" t="s">
        <v>11296</v>
      </c>
    </row>
    <row r="2380" spans="1:9" s="666" customFormat="1" ht="31.5" customHeight="1" thickBot="1" x14ac:dyDescent="0.25">
      <c r="A2380" s="1534" t="s">
        <v>11481</v>
      </c>
      <c r="B2380" s="1693" t="s">
        <v>11482</v>
      </c>
      <c r="C2380" s="1693" t="s">
        <v>44</v>
      </c>
      <c r="D2380" s="1856" t="s">
        <v>2278</v>
      </c>
      <c r="E2380" s="1857"/>
      <c r="F2380" s="1008" t="s">
        <v>9424</v>
      </c>
      <c r="G2380" s="982" t="s">
        <v>11483</v>
      </c>
      <c r="H2380" s="1397">
        <v>45180</v>
      </c>
      <c r="I2380" s="1980" t="s">
        <v>11296</v>
      </c>
    </row>
    <row r="2381" spans="1:9" s="666" customFormat="1" ht="31.5" customHeight="1" thickTop="1" x14ac:dyDescent="0.2">
      <c r="A2381" s="1485" t="s">
        <v>8959</v>
      </c>
      <c r="B2381" s="1142" t="s">
        <v>8960</v>
      </c>
      <c r="C2381" s="1142" t="s">
        <v>44</v>
      </c>
      <c r="D2381" s="837" t="s">
        <v>2277</v>
      </c>
      <c r="E2381" s="853" t="s">
        <v>10139</v>
      </c>
      <c r="F2381" s="1506" t="s">
        <v>9201</v>
      </c>
      <c r="G2381" s="1490" t="s">
        <v>4520</v>
      </c>
      <c r="H2381" s="1491">
        <v>44092</v>
      </c>
      <c r="I2381" s="1950" t="s">
        <v>11296</v>
      </c>
    </row>
    <row r="2382" spans="1:9" s="666" customFormat="1" ht="31.5" customHeight="1" x14ac:dyDescent="0.2">
      <c r="A2382" s="706" t="s">
        <v>6811</v>
      </c>
      <c r="B2382" s="1006" t="s">
        <v>6812</v>
      </c>
      <c r="C2382" s="1006" t="s">
        <v>9413</v>
      </c>
      <c r="D2382" s="1184" t="s">
        <v>9413</v>
      </c>
      <c r="E2382" s="1184" t="s">
        <v>6470</v>
      </c>
      <c r="F2382" s="858" t="s">
        <v>9201</v>
      </c>
      <c r="G2382" s="976" t="s">
        <v>4732</v>
      </c>
      <c r="H2382" s="1398">
        <v>44343</v>
      </c>
      <c r="I2382" s="977" t="s">
        <v>11296</v>
      </c>
    </row>
    <row r="2383" spans="1:9" s="666" customFormat="1" ht="31.5" customHeight="1" x14ac:dyDescent="0.2">
      <c r="A2383" s="1481" t="s">
        <v>6630</v>
      </c>
      <c r="B2383" s="1482" t="s">
        <v>6631</v>
      </c>
      <c r="C2383" s="1482" t="s">
        <v>44</v>
      </c>
      <c r="D2383" s="658" t="s">
        <v>2278</v>
      </c>
      <c r="E2383" s="1206" t="s">
        <v>10142</v>
      </c>
      <c r="F2383" s="1007" t="s">
        <v>9201</v>
      </c>
      <c r="G2383" s="877" t="s">
        <v>4102</v>
      </c>
      <c r="H2383" s="963">
        <v>42765</v>
      </c>
      <c r="I2383" s="878" t="s">
        <v>11296</v>
      </c>
    </row>
    <row r="2384" spans="1:9" s="666" customFormat="1" ht="31.5" customHeight="1" x14ac:dyDescent="0.2">
      <c r="A2384" s="1578" t="s">
        <v>10795</v>
      </c>
      <c r="B2384" s="1558" t="s">
        <v>10796</v>
      </c>
      <c r="C2384" s="1558" t="s">
        <v>44</v>
      </c>
      <c r="D2384" s="1656" t="s">
        <v>2278</v>
      </c>
      <c r="E2384" s="1656"/>
      <c r="F2384" s="1007" t="s">
        <v>9201</v>
      </c>
      <c r="G2384" s="1559" t="s">
        <v>10797</v>
      </c>
      <c r="H2384" s="1560">
        <v>44889</v>
      </c>
      <c r="I2384" s="1957" t="s">
        <v>11296</v>
      </c>
    </row>
    <row r="2385" spans="1:9" s="666" customFormat="1" ht="31.5" customHeight="1" thickBot="1" x14ac:dyDescent="0.25">
      <c r="A2385" s="733" t="s">
        <v>6813</v>
      </c>
      <c r="B2385" s="732" t="s">
        <v>6814</v>
      </c>
      <c r="C2385" s="732" t="s">
        <v>2468</v>
      </c>
      <c r="D2385" s="1850" t="s">
        <v>131</v>
      </c>
      <c r="E2385" s="1851"/>
      <c r="F2385" s="1582" t="s">
        <v>9201</v>
      </c>
      <c r="G2385" s="925" t="s">
        <v>10074</v>
      </c>
      <c r="H2385" s="1016">
        <v>34555</v>
      </c>
      <c r="I2385" s="926" t="s">
        <v>11296</v>
      </c>
    </row>
    <row r="2386" spans="1:9" s="666" customFormat="1" ht="31.5" customHeight="1" thickTop="1" x14ac:dyDescent="0.2">
      <c r="A2386" s="700" t="s">
        <v>6480</v>
      </c>
      <c r="B2386" s="701" t="s">
        <v>6481</v>
      </c>
      <c r="C2386" s="701" t="s">
        <v>2490</v>
      </c>
      <c r="D2386" s="702" t="s">
        <v>2356</v>
      </c>
      <c r="E2386" s="703" t="s">
        <v>10139</v>
      </c>
      <c r="F2386" s="1526" t="s">
        <v>9425</v>
      </c>
      <c r="G2386" s="844" t="s">
        <v>4101</v>
      </c>
      <c r="H2386" s="1384">
        <v>42765</v>
      </c>
      <c r="I2386" s="845" t="s">
        <v>11296</v>
      </c>
    </row>
    <row r="2387" spans="1:9" s="666" customFormat="1" ht="31.5" customHeight="1" thickBot="1" x14ac:dyDescent="0.25">
      <c r="A2387" s="711" t="s">
        <v>6702</v>
      </c>
      <c r="B2387" s="712" t="s">
        <v>6703</v>
      </c>
      <c r="C2387" s="712" t="s">
        <v>2490</v>
      </c>
      <c r="D2387" s="775" t="s">
        <v>2356</v>
      </c>
      <c r="E2387" s="1555" t="s">
        <v>10142</v>
      </c>
      <c r="F2387" s="1570" t="s">
        <v>9425</v>
      </c>
      <c r="G2387" s="869" t="s">
        <v>3314</v>
      </c>
      <c r="H2387" s="1109">
        <v>42058</v>
      </c>
      <c r="I2387" s="870" t="s">
        <v>11296</v>
      </c>
    </row>
    <row r="2388" spans="1:9" s="666" customFormat="1" ht="31.5" customHeight="1" thickTop="1" x14ac:dyDescent="0.2">
      <c r="A2388" s="1485" t="s">
        <v>7135</v>
      </c>
      <c r="B2388" s="1486" t="s">
        <v>7136</v>
      </c>
      <c r="C2388" s="1486" t="s">
        <v>2490</v>
      </c>
      <c r="D2388" s="837" t="s">
        <v>11386</v>
      </c>
      <c r="E2388" s="1685" t="s">
        <v>10139</v>
      </c>
      <c r="F2388" s="856" t="s">
        <v>9443</v>
      </c>
      <c r="G2388" s="1490" t="s">
        <v>3964</v>
      </c>
      <c r="H2388" s="1491">
        <v>39286</v>
      </c>
      <c r="I2388" s="1950" t="s">
        <v>11296</v>
      </c>
    </row>
    <row r="2389" spans="1:9" s="666" customFormat="1" ht="31.5" customHeight="1" x14ac:dyDescent="0.2">
      <c r="A2389" s="1140" t="s">
        <v>7137</v>
      </c>
      <c r="B2389" s="1138" t="s">
        <v>7138</v>
      </c>
      <c r="C2389" s="1138" t="s">
        <v>9413</v>
      </c>
      <c r="D2389" s="837" t="s">
        <v>9413</v>
      </c>
      <c r="E2389" s="853" t="s">
        <v>6470</v>
      </c>
      <c r="F2389" s="857" t="s">
        <v>9443</v>
      </c>
      <c r="G2389" s="1488" t="s">
        <v>4740</v>
      </c>
      <c r="H2389" s="1489">
        <v>44330</v>
      </c>
      <c r="I2389" s="1949" t="s">
        <v>11296</v>
      </c>
    </row>
    <row r="2390" spans="1:9" s="666" customFormat="1" ht="31.5" customHeight="1" thickBot="1" x14ac:dyDescent="0.25">
      <c r="A2390" s="1513" t="s">
        <v>7139</v>
      </c>
      <c r="B2390" s="1523" t="s">
        <v>7140</v>
      </c>
      <c r="C2390" s="1523" t="s">
        <v>44</v>
      </c>
      <c r="D2390" s="1177" t="s">
        <v>2278</v>
      </c>
      <c r="E2390" s="1178" t="s">
        <v>10142</v>
      </c>
      <c r="F2390" s="1570" t="s">
        <v>9443</v>
      </c>
      <c r="G2390" s="1517" t="s">
        <v>4495</v>
      </c>
      <c r="H2390" s="1518">
        <v>44046</v>
      </c>
      <c r="I2390" s="1954" t="s">
        <v>11296</v>
      </c>
    </row>
    <row r="2391" spans="1:9" s="666" customFormat="1" ht="31.5" customHeight="1" thickTop="1" x14ac:dyDescent="0.2">
      <c r="A2391" s="700" t="s">
        <v>6774</v>
      </c>
      <c r="B2391" s="701" t="s">
        <v>6775</v>
      </c>
      <c r="C2391" s="701" t="s">
        <v>2490</v>
      </c>
      <c r="D2391" s="831" t="s">
        <v>11386</v>
      </c>
      <c r="E2391" s="1858" t="s">
        <v>10139</v>
      </c>
      <c r="F2391" s="1526" t="s">
        <v>9065</v>
      </c>
      <c r="G2391" s="844" t="s">
        <v>3542</v>
      </c>
      <c r="H2391" s="1384">
        <v>35303</v>
      </c>
      <c r="I2391" s="845" t="s">
        <v>11296</v>
      </c>
    </row>
    <row r="2392" spans="1:9" s="666" customFormat="1" ht="31.5" customHeight="1" x14ac:dyDescent="0.2">
      <c r="A2392" s="1485" t="s">
        <v>11279</v>
      </c>
      <c r="B2392" s="1142" t="s">
        <v>11280</v>
      </c>
      <c r="C2392" s="1142"/>
      <c r="D2392" s="1165"/>
      <c r="E2392" s="1487" t="s">
        <v>6470</v>
      </c>
      <c r="F2392" s="1011" t="s">
        <v>9065</v>
      </c>
      <c r="G2392" s="867" t="s">
        <v>11484</v>
      </c>
      <c r="H2392" s="692">
        <v>45184</v>
      </c>
      <c r="I2392" s="687" t="s">
        <v>11296</v>
      </c>
    </row>
    <row r="2393" spans="1:9" s="666" customFormat="1" ht="31.5" customHeight="1" thickBot="1" x14ac:dyDescent="0.25">
      <c r="A2393" s="928" t="s">
        <v>6776</v>
      </c>
      <c r="B2393" s="943" t="s">
        <v>6777</v>
      </c>
      <c r="C2393" s="943" t="s">
        <v>44</v>
      </c>
      <c r="D2393" s="775" t="s">
        <v>2278</v>
      </c>
      <c r="E2393" s="1178" t="s">
        <v>10142</v>
      </c>
      <c r="F2393" s="900" t="s">
        <v>9065</v>
      </c>
      <c r="G2393" s="869" t="s">
        <v>4730</v>
      </c>
      <c r="H2393" s="1109">
        <v>44291</v>
      </c>
      <c r="I2393" s="870" t="s">
        <v>11296</v>
      </c>
    </row>
    <row r="2394" spans="1:9" s="666" customFormat="1" ht="31.5" customHeight="1" thickTop="1" x14ac:dyDescent="0.2">
      <c r="A2394" s="1481" t="s">
        <v>6961</v>
      </c>
      <c r="B2394" s="1482" t="s">
        <v>6962</v>
      </c>
      <c r="C2394" s="1482" t="s">
        <v>44</v>
      </c>
      <c r="D2394" s="1529" t="s">
        <v>2277</v>
      </c>
      <c r="E2394" s="861" t="s">
        <v>10139</v>
      </c>
      <c r="F2394" s="856" t="s">
        <v>11345</v>
      </c>
      <c r="G2394" s="877" t="s">
        <v>3900</v>
      </c>
      <c r="H2394" s="963">
        <v>42193</v>
      </c>
      <c r="I2394" s="878" t="s">
        <v>11296</v>
      </c>
    </row>
    <row r="2395" spans="1:9" s="666" customFormat="1" ht="31.5" customHeight="1" x14ac:dyDescent="0.2">
      <c r="A2395" s="1481" t="s">
        <v>6963</v>
      </c>
      <c r="B2395" s="1138" t="s">
        <v>6964</v>
      </c>
      <c r="C2395" s="1138" t="s">
        <v>9413</v>
      </c>
      <c r="D2395" s="1156" t="s">
        <v>9413</v>
      </c>
      <c r="E2395" s="1484" t="s">
        <v>6470</v>
      </c>
      <c r="F2395" s="856" t="s">
        <v>11345</v>
      </c>
      <c r="G2395" s="877" t="s">
        <v>11367</v>
      </c>
      <c r="H2395" s="963">
        <v>45113</v>
      </c>
      <c r="I2395" s="878" t="s">
        <v>11296</v>
      </c>
    </row>
    <row r="2396" spans="1:9" s="666" customFormat="1" ht="31.5" customHeight="1" x14ac:dyDescent="0.2">
      <c r="A2396" s="688" t="s">
        <v>6670</v>
      </c>
      <c r="B2396" s="846" t="s">
        <v>6671</v>
      </c>
      <c r="C2396" s="846" t="s">
        <v>2490</v>
      </c>
      <c r="D2396" s="834" t="s">
        <v>2356</v>
      </c>
      <c r="E2396" s="881" t="s">
        <v>10142</v>
      </c>
      <c r="F2396" s="856" t="s">
        <v>11345</v>
      </c>
      <c r="G2396" s="877" t="s">
        <v>2435</v>
      </c>
      <c r="H2396" s="963">
        <v>42058</v>
      </c>
      <c r="I2396" s="878" t="s">
        <v>11296</v>
      </c>
    </row>
    <row r="2397" spans="1:9" s="666" customFormat="1" ht="31.5" customHeight="1" x14ac:dyDescent="0.2">
      <c r="A2397" s="688" t="s">
        <v>6672</v>
      </c>
      <c r="B2397" s="655" t="s">
        <v>6673</v>
      </c>
      <c r="C2397" s="655" t="s">
        <v>2490</v>
      </c>
      <c r="D2397" s="1529" t="s">
        <v>2356</v>
      </c>
      <c r="E2397" s="1599"/>
      <c r="F2397" s="856" t="s">
        <v>11345</v>
      </c>
      <c r="G2397" s="877" t="s">
        <v>4284</v>
      </c>
      <c r="H2397" s="963">
        <v>43040</v>
      </c>
      <c r="I2397" s="878" t="s">
        <v>11296</v>
      </c>
    </row>
    <row r="2398" spans="1:9" s="666" customFormat="1" ht="31.5" customHeight="1" x14ac:dyDescent="0.2">
      <c r="A2398" s="688" t="s">
        <v>6674</v>
      </c>
      <c r="B2398" s="655" t="s">
        <v>6675</v>
      </c>
      <c r="C2398" s="655" t="s">
        <v>2490</v>
      </c>
      <c r="D2398" s="1529" t="s">
        <v>2356</v>
      </c>
      <c r="E2398" s="1599"/>
      <c r="F2398" s="856" t="s">
        <v>11345</v>
      </c>
      <c r="G2398" s="877" t="s">
        <v>3301</v>
      </c>
      <c r="H2398" s="963">
        <v>42103</v>
      </c>
      <c r="I2398" s="878" t="s">
        <v>11296</v>
      </c>
    </row>
    <row r="2399" spans="1:9" s="666" customFormat="1" ht="31.5" customHeight="1" thickBot="1" x14ac:dyDescent="0.25">
      <c r="A2399" s="694" t="s">
        <v>6676</v>
      </c>
      <c r="B2399" s="695" t="s">
        <v>6677</v>
      </c>
      <c r="C2399" s="695" t="s">
        <v>2490</v>
      </c>
      <c r="D2399" s="744" t="s">
        <v>2356</v>
      </c>
      <c r="E2399" s="1849"/>
      <c r="F2399" s="856" t="s">
        <v>11345</v>
      </c>
      <c r="G2399" s="974" t="s">
        <v>3315</v>
      </c>
      <c r="H2399" s="1081">
        <v>42058</v>
      </c>
      <c r="I2399" s="962" t="s">
        <v>11296</v>
      </c>
    </row>
    <row r="2400" spans="1:9" s="666" customFormat="1" ht="31.5" customHeight="1" thickTop="1" x14ac:dyDescent="0.2">
      <c r="A2400" s="700" t="s">
        <v>6678</v>
      </c>
      <c r="B2400" s="701" t="s">
        <v>6679</v>
      </c>
      <c r="C2400" s="701" t="s">
        <v>37</v>
      </c>
      <c r="D2400" s="1681" t="s">
        <v>9413</v>
      </c>
      <c r="E2400" s="1859"/>
      <c r="F2400" s="1526" t="s">
        <v>9376</v>
      </c>
      <c r="G2400" s="844" t="s">
        <v>10075</v>
      </c>
      <c r="H2400" s="1384">
        <v>32769</v>
      </c>
      <c r="I2400" s="845" t="s">
        <v>11296</v>
      </c>
    </row>
    <row r="2401" spans="1:9" s="666" customFormat="1" ht="31.5" customHeight="1" x14ac:dyDescent="0.2">
      <c r="A2401" s="1481" t="s">
        <v>7003</v>
      </c>
      <c r="B2401" s="1207" t="s">
        <v>7004</v>
      </c>
      <c r="C2401" s="1207" t="s">
        <v>9413</v>
      </c>
      <c r="D2401" s="834" t="s">
        <v>9413</v>
      </c>
      <c r="E2401" s="656" t="s">
        <v>6470</v>
      </c>
      <c r="F2401" s="1507" t="s">
        <v>9376</v>
      </c>
      <c r="G2401" s="690" t="s">
        <v>11281</v>
      </c>
      <c r="H2401" s="663">
        <v>45100</v>
      </c>
      <c r="I2401" s="691" t="s">
        <v>11296</v>
      </c>
    </row>
    <row r="2402" spans="1:9" s="666" customFormat="1" ht="31.5" customHeight="1" x14ac:dyDescent="0.2">
      <c r="A2402" s="1481" t="s">
        <v>6682</v>
      </c>
      <c r="B2402" s="1482" t="s">
        <v>6683</v>
      </c>
      <c r="C2402" s="1482" t="s">
        <v>2490</v>
      </c>
      <c r="D2402" s="661" t="s">
        <v>2356</v>
      </c>
      <c r="E2402" s="656"/>
      <c r="F2402" s="1507" t="s">
        <v>9376</v>
      </c>
      <c r="G2402" s="877" t="s">
        <v>3302</v>
      </c>
      <c r="H2402" s="963">
        <v>42055</v>
      </c>
      <c r="I2402" s="878" t="s">
        <v>11296</v>
      </c>
    </row>
    <row r="2403" spans="1:9" s="666" customFormat="1" ht="31.5" customHeight="1" x14ac:dyDescent="0.2">
      <c r="A2403" s="1481" t="s">
        <v>6684</v>
      </c>
      <c r="B2403" s="1482" t="s">
        <v>6685</v>
      </c>
      <c r="C2403" s="1482" t="s">
        <v>2490</v>
      </c>
      <c r="D2403" s="661" t="s">
        <v>2356</v>
      </c>
      <c r="E2403" s="656"/>
      <c r="F2403" s="1507" t="s">
        <v>9376</v>
      </c>
      <c r="G2403" s="877" t="s">
        <v>3674</v>
      </c>
      <c r="H2403" s="963">
        <v>42158</v>
      </c>
      <c r="I2403" s="878" t="s">
        <v>11296</v>
      </c>
    </row>
    <row r="2404" spans="1:9" s="666" customFormat="1" ht="31.5" customHeight="1" x14ac:dyDescent="0.2">
      <c r="A2404" s="688" t="s">
        <v>6706</v>
      </c>
      <c r="B2404" s="655" t="s">
        <v>6707</v>
      </c>
      <c r="C2404" s="655" t="s">
        <v>2490</v>
      </c>
      <c r="D2404" s="1529" t="s">
        <v>2356</v>
      </c>
      <c r="E2404" s="1599"/>
      <c r="F2404" s="1507" t="s">
        <v>9376</v>
      </c>
      <c r="G2404" s="877" t="s">
        <v>3303</v>
      </c>
      <c r="H2404" s="963">
        <v>42058</v>
      </c>
      <c r="I2404" s="878" t="s">
        <v>11296</v>
      </c>
    </row>
    <row r="2405" spans="1:9" s="666" customFormat="1" ht="31.5" customHeight="1" x14ac:dyDescent="0.2">
      <c r="A2405" s="1481" t="s">
        <v>6686</v>
      </c>
      <c r="B2405" s="1482" t="s">
        <v>6687</v>
      </c>
      <c r="C2405" s="1482" t="s">
        <v>2490</v>
      </c>
      <c r="D2405" s="661" t="s">
        <v>2356</v>
      </c>
      <c r="E2405" s="656"/>
      <c r="F2405" s="1507" t="s">
        <v>9376</v>
      </c>
      <c r="G2405" s="877" t="s">
        <v>2434</v>
      </c>
      <c r="H2405" s="963">
        <v>42058</v>
      </c>
      <c r="I2405" s="878" t="s">
        <v>11296</v>
      </c>
    </row>
    <row r="2406" spans="1:9" s="666" customFormat="1" ht="31.5" customHeight="1" x14ac:dyDescent="0.2">
      <c r="A2406" s="688" t="s">
        <v>6688</v>
      </c>
      <c r="B2406" s="657" t="s">
        <v>6689</v>
      </c>
      <c r="C2406" s="657" t="s">
        <v>44</v>
      </c>
      <c r="D2406" s="661" t="s">
        <v>2278</v>
      </c>
      <c r="E2406" s="656"/>
      <c r="F2406" s="1507" t="s">
        <v>9376</v>
      </c>
      <c r="G2406" s="922" t="s">
        <v>4143</v>
      </c>
      <c r="H2406" s="1021">
        <v>42947</v>
      </c>
      <c r="I2406" s="902" t="s">
        <v>11296</v>
      </c>
    </row>
    <row r="2407" spans="1:9" s="666" customFormat="1" ht="31.5" customHeight="1" thickBot="1" x14ac:dyDescent="0.25">
      <c r="A2407" s="1513" t="s">
        <v>6690</v>
      </c>
      <c r="B2407" s="1523" t="s">
        <v>6691</v>
      </c>
      <c r="C2407" s="1523" t="s">
        <v>2490</v>
      </c>
      <c r="D2407" s="717" t="s">
        <v>2356</v>
      </c>
      <c r="E2407" s="718"/>
      <c r="F2407" s="1570" t="s">
        <v>9376</v>
      </c>
      <c r="G2407" s="869" t="s">
        <v>2436</v>
      </c>
      <c r="H2407" s="1109">
        <v>42058</v>
      </c>
      <c r="I2407" s="870" t="s">
        <v>11296</v>
      </c>
    </row>
    <row r="2408" spans="1:9" s="666" customFormat="1" ht="31.5" customHeight="1" thickTop="1" x14ac:dyDescent="0.2">
      <c r="A2408" s="682" t="s">
        <v>6692</v>
      </c>
      <c r="B2408" s="683" t="s">
        <v>6693</v>
      </c>
      <c r="C2408" s="683" t="s">
        <v>6521</v>
      </c>
      <c r="D2408" s="1684" t="s">
        <v>9413</v>
      </c>
      <c r="E2408" s="1685"/>
      <c r="F2408" s="1506" t="s">
        <v>9202</v>
      </c>
      <c r="G2408" s="906" t="s">
        <v>10076</v>
      </c>
      <c r="H2408" s="1058">
        <v>28835</v>
      </c>
      <c r="I2408" s="907" t="s">
        <v>11296</v>
      </c>
    </row>
    <row r="2409" spans="1:9" s="666" customFormat="1" ht="31.5" customHeight="1" x14ac:dyDescent="0.2">
      <c r="A2409" s="688" t="s">
        <v>6694</v>
      </c>
      <c r="B2409" s="846" t="s">
        <v>6695</v>
      </c>
      <c r="C2409" s="846" t="s">
        <v>9413</v>
      </c>
      <c r="D2409" s="1305" t="s">
        <v>9413</v>
      </c>
      <c r="E2409" s="1306" t="s">
        <v>6470</v>
      </c>
      <c r="F2409" s="857" t="s">
        <v>9202</v>
      </c>
      <c r="G2409" s="877" t="s">
        <v>4770</v>
      </c>
      <c r="H2409" s="963">
        <v>44349</v>
      </c>
      <c r="I2409" s="878" t="s">
        <v>11296</v>
      </c>
    </row>
    <row r="2410" spans="1:9" s="666" customFormat="1" ht="31.5" customHeight="1" x14ac:dyDescent="0.2">
      <c r="A2410" s="688" t="s">
        <v>6698</v>
      </c>
      <c r="B2410" s="655" t="s">
        <v>6699</v>
      </c>
      <c r="C2410" s="655" t="s">
        <v>2490</v>
      </c>
      <c r="D2410" s="1529" t="s">
        <v>2356</v>
      </c>
      <c r="E2410" s="1599"/>
      <c r="F2410" s="1507" t="s">
        <v>9202</v>
      </c>
      <c r="G2410" s="877" t="s">
        <v>3520</v>
      </c>
      <c r="H2410" s="963">
        <v>41899</v>
      </c>
      <c r="I2410" s="878" t="s">
        <v>11296</v>
      </c>
    </row>
    <row r="2411" spans="1:9" s="666" customFormat="1" ht="31.5" customHeight="1" x14ac:dyDescent="0.2">
      <c r="A2411" s="688" t="s">
        <v>6700</v>
      </c>
      <c r="B2411" s="655" t="s">
        <v>6701</v>
      </c>
      <c r="C2411" s="655" t="s">
        <v>2490</v>
      </c>
      <c r="D2411" s="1529" t="s">
        <v>2356</v>
      </c>
      <c r="E2411" s="1599"/>
      <c r="F2411" s="1507" t="s">
        <v>9202</v>
      </c>
      <c r="G2411" s="877" t="s">
        <v>3304</v>
      </c>
      <c r="H2411" s="963">
        <v>42058</v>
      </c>
      <c r="I2411" s="878" t="s">
        <v>11296</v>
      </c>
    </row>
    <row r="2412" spans="1:9" s="666" customFormat="1" ht="31.5" customHeight="1" thickBot="1" x14ac:dyDescent="0.25">
      <c r="A2412" s="711" t="s">
        <v>6696</v>
      </c>
      <c r="B2412" s="712" t="s">
        <v>6697</v>
      </c>
      <c r="C2412" s="712" t="s">
        <v>44</v>
      </c>
      <c r="D2412" s="1532" t="s">
        <v>2278</v>
      </c>
      <c r="E2412" s="1605"/>
      <c r="F2412" s="1570" t="s">
        <v>9202</v>
      </c>
      <c r="G2412" s="869" t="s">
        <v>3519</v>
      </c>
      <c r="H2412" s="1109">
        <v>41667</v>
      </c>
      <c r="I2412" s="870" t="s">
        <v>11296</v>
      </c>
    </row>
    <row r="2413" spans="1:9" s="666" customFormat="1" ht="31.5" customHeight="1" thickTop="1" x14ac:dyDescent="0.2">
      <c r="A2413" s="682" t="s">
        <v>6704</v>
      </c>
      <c r="B2413" s="683" t="s">
        <v>6705</v>
      </c>
      <c r="C2413" s="683" t="s">
        <v>44</v>
      </c>
      <c r="D2413" s="1684" t="s">
        <v>2331</v>
      </c>
      <c r="E2413" s="1685"/>
      <c r="F2413" s="1506" t="s">
        <v>4313</v>
      </c>
      <c r="G2413" s="906" t="s">
        <v>3300</v>
      </c>
      <c r="H2413" s="1058">
        <v>41687</v>
      </c>
      <c r="I2413" s="907" t="s">
        <v>11296</v>
      </c>
    </row>
    <row r="2414" spans="1:9" s="666" customFormat="1" ht="31.5" customHeight="1" x14ac:dyDescent="0.2">
      <c r="A2414" s="688" t="s">
        <v>6708</v>
      </c>
      <c r="B2414" s="655" t="s">
        <v>6709</v>
      </c>
      <c r="C2414" s="655" t="s">
        <v>2468</v>
      </c>
      <c r="D2414" s="1529" t="s">
        <v>131</v>
      </c>
      <c r="E2414" s="1599"/>
      <c r="F2414" s="1507" t="s">
        <v>4313</v>
      </c>
      <c r="G2414" s="877" t="s">
        <v>2825</v>
      </c>
      <c r="H2414" s="963">
        <v>31046</v>
      </c>
      <c r="I2414" s="878" t="s">
        <v>11296</v>
      </c>
    </row>
    <row r="2415" spans="1:9" s="666" customFormat="1" ht="31.5" customHeight="1" x14ac:dyDescent="0.2">
      <c r="A2415" s="688" t="s">
        <v>6710</v>
      </c>
      <c r="B2415" s="655" t="s">
        <v>6711</v>
      </c>
      <c r="C2415" s="655" t="s">
        <v>2468</v>
      </c>
      <c r="D2415" s="1529" t="s">
        <v>131</v>
      </c>
      <c r="E2415" s="1599"/>
      <c r="F2415" s="1507" t="s">
        <v>4313</v>
      </c>
      <c r="G2415" s="877" t="s">
        <v>2825</v>
      </c>
      <c r="H2415" s="963">
        <v>31016</v>
      </c>
      <c r="I2415" s="878" t="s">
        <v>11296</v>
      </c>
    </row>
    <row r="2416" spans="1:9" s="666" customFormat="1" ht="31.5" customHeight="1" x14ac:dyDescent="0.2">
      <c r="A2416" s="688" t="s">
        <v>6712</v>
      </c>
      <c r="B2416" s="655" t="s">
        <v>6713</v>
      </c>
      <c r="C2416" s="655" t="s">
        <v>2468</v>
      </c>
      <c r="D2416" s="1484" t="s">
        <v>131</v>
      </c>
      <c r="E2416" s="1487"/>
      <c r="F2416" s="1507" t="s">
        <v>4313</v>
      </c>
      <c r="G2416" s="922" t="s">
        <v>3518</v>
      </c>
      <c r="H2416" s="1021">
        <v>41807</v>
      </c>
      <c r="I2416" s="902" t="s">
        <v>11296</v>
      </c>
    </row>
    <row r="2417" spans="1:9" s="666" customFormat="1" ht="31.5" customHeight="1" x14ac:dyDescent="0.2">
      <c r="A2417" s="688" t="s">
        <v>6714</v>
      </c>
      <c r="B2417" s="655" t="s">
        <v>6715</v>
      </c>
      <c r="C2417" s="655" t="s">
        <v>2468</v>
      </c>
      <c r="D2417" s="1529" t="s">
        <v>131</v>
      </c>
      <c r="E2417" s="1599"/>
      <c r="F2417" s="1507" t="s">
        <v>4313</v>
      </c>
      <c r="G2417" s="877" t="s">
        <v>2825</v>
      </c>
      <c r="H2417" s="963">
        <v>31016</v>
      </c>
      <c r="I2417" s="878" t="s">
        <v>11296</v>
      </c>
    </row>
    <row r="2418" spans="1:9" s="666" customFormat="1" ht="31.5" customHeight="1" x14ac:dyDescent="0.2">
      <c r="A2418" s="688" t="s">
        <v>6716</v>
      </c>
      <c r="B2418" s="655" t="s">
        <v>6717</v>
      </c>
      <c r="C2418" s="655" t="s">
        <v>2468</v>
      </c>
      <c r="D2418" s="1484" t="s">
        <v>131</v>
      </c>
      <c r="E2418" s="1487"/>
      <c r="F2418" s="1507" t="s">
        <v>4313</v>
      </c>
      <c r="G2418" s="922" t="s">
        <v>3517</v>
      </c>
      <c r="H2418" s="1021">
        <v>41807</v>
      </c>
      <c r="I2418" s="902" t="s">
        <v>11296</v>
      </c>
    </row>
    <row r="2419" spans="1:9" s="666" customFormat="1" ht="31.5" customHeight="1" thickBot="1" x14ac:dyDescent="0.25">
      <c r="A2419" s="694" t="s">
        <v>6718</v>
      </c>
      <c r="B2419" s="695" t="s">
        <v>6719</v>
      </c>
      <c r="C2419" s="695" t="s">
        <v>2468</v>
      </c>
      <c r="D2419" s="1686" t="s">
        <v>131</v>
      </c>
      <c r="E2419" s="1849"/>
      <c r="F2419" s="1545" t="s">
        <v>4313</v>
      </c>
      <c r="G2419" s="974" t="s">
        <v>10077</v>
      </c>
      <c r="H2419" s="1081">
        <v>34746</v>
      </c>
      <c r="I2419" s="962" t="s">
        <v>11296</v>
      </c>
    </row>
    <row r="2420" spans="1:9" s="666" customFormat="1" ht="31.5" customHeight="1" thickTop="1" x14ac:dyDescent="0.2">
      <c r="A2420" s="1501" t="s">
        <v>6766</v>
      </c>
      <c r="B2420" s="1571" t="s">
        <v>6767</v>
      </c>
      <c r="C2420" s="1571" t="s">
        <v>44</v>
      </c>
      <c r="D2420" s="1681" t="s">
        <v>2277</v>
      </c>
      <c r="E2420" s="1859" t="s">
        <v>10139</v>
      </c>
      <c r="F2420" s="1526" t="s">
        <v>9064</v>
      </c>
      <c r="G2420" s="844" t="s">
        <v>3014</v>
      </c>
      <c r="H2420" s="1384">
        <v>42118</v>
      </c>
      <c r="I2420" s="845" t="s">
        <v>11296</v>
      </c>
    </row>
    <row r="2421" spans="1:9" s="666" customFormat="1" ht="31.5" customHeight="1" x14ac:dyDescent="0.2">
      <c r="A2421" s="1481" t="s">
        <v>10877</v>
      </c>
      <c r="B2421" s="1138" t="s">
        <v>10878</v>
      </c>
      <c r="C2421" s="1138"/>
      <c r="D2421" s="834"/>
      <c r="E2421" s="966" t="s">
        <v>6470</v>
      </c>
      <c r="F2421" s="1512" t="s">
        <v>9064</v>
      </c>
      <c r="G2421" s="877" t="s">
        <v>10879</v>
      </c>
      <c r="H2421" s="663">
        <v>44963</v>
      </c>
      <c r="I2421" s="691" t="s">
        <v>11296</v>
      </c>
    </row>
    <row r="2422" spans="1:9" s="666" customFormat="1" ht="31.5" customHeight="1" x14ac:dyDescent="0.2">
      <c r="A2422" s="688" t="s">
        <v>6770</v>
      </c>
      <c r="B2422" s="655" t="s">
        <v>6771</v>
      </c>
      <c r="C2422" s="655" t="s">
        <v>2490</v>
      </c>
      <c r="D2422" s="1529" t="s">
        <v>2356</v>
      </c>
      <c r="E2422" s="1487" t="s">
        <v>10142</v>
      </c>
      <c r="F2422" s="1507" t="s">
        <v>9064</v>
      </c>
      <c r="G2422" s="877" t="s">
        <v>2443</v>
      </c>
      <c r="H2422" s="963">
        <v>42058</v>
      </c>
      <c r="I2422" s="878" t="s">
        <v>11296</v>
      </c>
    </row>
    <row r="2423" spans="1:9" s="666" customFormat="1" ht="31.5" customHeight="1" thickBot="1" x14ac:dyDescent="0.25">
      <c r="A2423" s="760" t="s">
        <v>6768</v>
      </c>
      <c r="B2423" s="761" t="s">
        <v>6769</v>
      </c>
      <c r="C2423" s="761" t="s">
        <v>2490</v>
      </c>
      <c r="D2423" s="1716" t="s">
        <v>2356</v>
      </c>
      <c r="E2423" s="1860"/>
      <c r="F2423" s="1717" t="s">
        <v>9064</v>
      </c>
      <c r="G2423" s="1001" t="s">
        <v>3540</v>
      </c>
      <c r="H2423" s="1403">
        <v>41667</v>
      </c>
      <c r="I2423" s="1002" t="s">
        <v>11296</v>
      </c>
    </row>
    <row r="2424" spans="1:9" s="666" customFormat="1" ht="31.5" customHeight="1" thickTop="1" thickBot="1" x14ac:dyDescent="0.25">
      <c r="A2424" s="802" t="s">
        <v>6772</v>
      </c>
      <c r="B2424" s="803" t="s">
        <v>6773</v>
      </c>
      <c r="C2424" s="803" t="s">
        <v>2468</v>
      </c>
      <c r="D2424" s="1861" t="s">
        <v>131</v>
      </c>
      <c r="E2424" s="1862"/>
      <c r="F2424" s="1863" t="s">
        <v>9064</v>
      </c>
      <c r="G2424" s="1013" t="s">
        <v>10078</v>
      </c>
      <c r="H2424" s="1405">
        <v>34746</v>
      </c>
      <c r="I2424" s="1014" t="s">
        <v>11296</v>
      </c>
    </row>
    <row r="2425" spans="1:9" s="666" customFormat="1" ht="31.5" customHeight="1" thickTop="1" x14ac:dyDescent="0.2">
      <c r="A2425" s="682" t="s">
        <v>9020</v>
      </c>
      <c r="B2425" s="978" t="s">
        <v>9021</v>
      </c>
      <c r="C2425" s="978" t="s">
        <v>2490</v>
      </c>
      <c r="D2425" s="693" t="s">
        <v>2356</v>
      </c>
      <c r="E2425" s="685" t="s">
        <v>10139</v>
      </c>
      <c r="F2425" s="856" t="s">
        <v>9377</v>
      </c>
      <c r="G2425" s="867" t="s">
        <v>4187</v>
      </c>
      <c r="H2425" s="1385">
        <v>43039</v>
      </c>
      <c r="I2425" s="868" t="s">
        <v>11296</v>
      </c>
    </row>
    <row r="2426" spans="1:9" s="666" customFormat="1" ht="31.5" customHeight="1" x14ac:dyDescent="0.2">
      <c r="A2426" s="720" t="s">
        <v>11088</v>
      </c>
      <c r="B2426" s="882" t="s">
        <v>11089</v>
      </c>
      <c r="C2426" s="882"/>
      <c r="D2426" s="879"/>
      <c r="E2426" s="719" t="s">
        <v>6470</v>
      </c>
      <c r="F2426" s="1050" t="s">
        <v>9377</v>
      </c>
      <c r="G2426" s="884" t="s">
        <v>11282</v>
      </c>
      <c r="H2426" s="1099">
        <v>45104</v>
      </c>
      <c r="I2426" s="885" t="s">
        <v>11296</v>
      </c>
    </row>
    <row r="2427" spans="1:9" s="666" customFormat="1" ht="31.5" customHeight="1" thickBot="1" x14ac:dyDescent="0.25">
      <c r="A2427" s="1476" t="s">
        <v>6957</v>
      </c>
      <c r="B2427" s="800" t="s">
        <v>6958</v>
      </c>
      <c r="C2427" s="800" t="s">
        <v>44</v>
      </c>
      <c r="D2427" s="1864" t="s">
        <v>2277</v>
      </c>
      <c r="E2427" s="1865" t="s">
        <v>10142</v>
      </c>
      <c r="F2427" s="988" t="s">
        <v>9377</v>
      </c>
      <c r="G2427" s="1866" t="s">
        <v>3508</v>
      </c>
      <c r="H2427" s="1409">
        <v>41785</v>
      </c>
      <c r="I2427" s="1417" t="s">
        <v>11296</v>
      </c>
    </row>
    <row r="2428" spans="1:9" s="666" customFormat="1" ht="31.5" customHeight="1" thickTop="1" thickBot="1" x14ac:dyDescent="0.25">
      <c r="A2428" s="733" t="s">
        <v>6959</v>
      </c>
      <c r="B2428" s="732" t="s">
        <v>6960</v>
      </c>
      <c r="C2428" s="787" t="s">
        <v>2468</v>
      </c>
      <c r="D2428" s="1867" t="s">
        <v>131</v>
      </c>
      <c r="E2428" s="1851"/>
      <c r="F2428" s="1582" t="s">
        <v>9377</v>
      </c>
      <c r="G2428" s="925" t="s">
        <v>10079</v>
      </c>
      <c r="H2428" s="1016">
        <v>34662</v>
      </c>
      <c r="I2428" s="926" t="s">
        <v>11296</v>
      </c>
    </row>
    <row r="2429" spans="1:9" s="666" customFormat="1" ht="31.5" customHeight="1" thickTop="1" x14ac:dyDescent="0.2">
      <c r="A2429" s="1501" t="s">
        <v>6987</v>
      </c>
      <c r="B2429" s="1571" t="s">
        <v>6988</v>
      </c>
      <c r="C2429" s="1571" t="s">
        <v>2490</v>
      </c>
      <c r="D2429" s="887" t="s">
        <v>11386</v>
      </c>
      <c r="E2429" s="703" t="s">
        <v>10139</v>
      </c>
      <c r="F2429" s="1526" t="s">
        <v>9378</v>
      </c>
      <c r="G2429" s="1508" t="s">
        <v>3775</v>
      </c>
      <c r="H2429" s="1509">
        <v>39192</v>
      </c>
      <c r="I2429" s="1953" t="s">
        <v>11296</v>
      </c>
    </row>
    <row r="2430" spans="1:9" s="666" customFormat="1" ht="31.5" customHeight="1" x14ac:dyDescent="0.2">
      <c r="A2430" s="688" t="s">
        <v>6780</v>
      </c>
      <c r="B2430" s="921" t="s">
        <v>6781</v>
      </c>
      <c r="C2430" s="921" t="s">
        <v>9413</v>
      </c>
      <c r="D2430" s="839" t="s">
        <v>9413</v>
      </c>
      <c r="E2430" s="966" t="s">
        <v>6470</v>
      </c>
      <c r="F2430" s="1507" t="s">
        <v>9378</v>
      </c>
      <c r="G2430" s="922" t="s">
        <v>9332</v>
      </c>
      <c r="H2430" s="1021">
        <v>44588</v>
      </c>
      <c r="I2430" s="902" t="s">
        <v>11296</v>
      </c>
    </row>
    <row r="2431" spans="1:9" s="666" customFormat="1" ht="31.5" customHeight="1" x14ac:dyDescent="0.2">
      <c r="A2431" s="688" t="s">
        <v>7015</v>
      </c>
      <c r="B2431" s="655" t="s">
        <v>7016</v>
      </c>
      <c r="C2431" s="655" t="s">
        <v>2490</v>
      </c>
      <c r="D2431" s="1529" t="s">
        <v>2356</v>
      </c>
      <c r="E2431" s="1599" t="s">
        <v>10142</v>
      </c>
      <c r="F2431" s="1507" t="s">
        <v>9378</v>
      </c>
      <c r="G2431" s="877" t="s">
        <v>3600</v>
      </c>
      <c r="H2431" s="963">
        <v>41667</v>
      </c>
      <c r="I2431" s="878" t="s">
        <v>11296</v>
      </c>
    </row>
    <row r="2432" spans="1:9" s="666" customFormat="1" ht="31.5" customHeight="1" x14ac:dyDescent="0.2">
      <c r="A2432" s="688" t="s">
        <v>6680</v>
      </c>
      <c r="B2432" s="655" t="s">
        <v>6681</v>
      </c>
      <c r="C2432" s="655" t="s">
        <v>2490</v>
      </c>
      <c r="D2432" s="1529" t="s">
        <v>2356</v>
      </c>
      <c r="E2432" s="1599"/>
      <c r="F2432" s="1507" t="s">
        <v>9378</v>
      </c>
      <c r="G2432" s="877" t="s">
        <v>3515</v>
      </c>
      <c r="H2432" s="963">
        <v>41667</v>
      </c>
      <c r="I2432" s="878" t="s">
        <v>11296</v>
      </c>
    </row>
    <row r="2433" spans="1:9" s="666" customFormat="1" ht="31.5" customHeight="1" x14ac:dyDescent="0.2">
      <c r="A2433" s="688" t="s">
        <v>7017</v>
      </c>
      <c r="B2433" s="655" t="s">
        <v>7018</v>
      </c>
      <c r="C2433" s="655" t="s">
        <v>2490</v>
      </c>
      <c r="D2433" s="1529" t="s">
        <v>2356</v>
      </c>
      <c r="E2433" s="1599"/>
      <c r="F2433" s="1507" t="s">
        <v>9378</v>
      </c>
      <c r="G2433" s="877" t="s">
        <v>3317</v>
      </c>
      <c r="H2433" s="963">
        <v>42058</v>
      </c>
      <c r="I2433" s="878" t="s">
        <v>11296</v>
      </c>
    </row>
    <row r="2434" spans="1:9" s="666" customFormat="1" ht="31.5" customHeight="1" thickBot="1" x14ac:dyDescent="0.25">
      <c r="A2434" s="711" t="s">
        <v>7019</v>
      </c>
      <c r="B2434" s="712" t="s">
        <v>7020</v>
      </c>
      <c r="C2434" s="712" t="s">
        <v>44</v>
      </c>
      <c r="D2434" s="1532" t="s">
        <v>2278</v>
      </c>
      <c r="E2434" s="1605"/>
      <c r="F2434" s="1570" t="s">
        <v>9378</v>
      </c>
      <c r="G2434" s="869" t="s">
        <v>3601</v>
      </c>
      <c r="H2434" s="1109">
        <v>41667</v>
      </c>
      <c r="I2434" s="870" t="s">
        <v>11296</v>
      </c>
    </row>
    <row r="2435" spans="1:9" s="666" customFormat="1" ht="31.5" customHeight="1" thickTop="1" x14ac:dyDescent="0.2">
      <c r="A2435" s="1485" t="s">
        <v>7001</v>
      </c>
      <c r="B2435" s="1505" t="s">
        <v>7002</v>
      </c>
      <c r="C2435" s="1505" t="s">
        <v>44</v>
      </c>
      <c r="D2435" s="1542" t="s">
        <v>9414</v>
      </c>
      <c r="E2435" s="685" t="s">
        <v>10139</v>
      </c>
      <c r="F2435" s="683" t="s">
        <v>9326</v>
      </c>
      <c r="G2435" s="686" t="s">
        <v>3884</v>
      </c>
      <c r="H2435" s="692">
        <v>41785</v>
      </c>
      <c r="I2435" s="687" t="s">
        <v>11296</v>
      </c>
    </row>
    <row r="2436" spans="1:9" s="666" customFormat="1" ht="31.5" customHeight="1" x14ac:dyDescent="0.2">
      <c r="A2436" s="688" t="s">
        <v>7013</v>
      </c>
      <c r="B2436" s="846" t="s">
        <v>7014</v>
      </c>
      <c r="C2436" s="846" t="s">
        <v>9413</v>
      </c>
      <c r="D2436" s="661" t="s">
        <v>9413</v>
      </c>
      <c r="E2436" s="656" t="s">
        <v>6470</v>
      </c>
      <c r="F2436" s="1506" t="s">
        <v>9326</v>
      </c>
      <c r="G2436" s="877" t="s">
        <v>9333</v>
      </c>
      <c r="H2436" s="963">
        <v>44574</v>
      </c>
      <c r="I2436" s="878" t="s">
        <v>11296</v>
      </c>
    </row>
    <row r="2437" spans="1:9" s="666" customFormat="1" ht="31.5" customHeight="1" x14ac:dyDescent="0.2">
      <c r="A2437" s="1481" t="s">
        <v>5050</v>
      </c>
      <c r="B2437" s="1482" t="s">
        <v>5051</v>
      </c>
      <c r="C2437" s="1482" t="s">
        <v>44</v>
      </c>
      <c r="D2437" s="1529" t="s">
        <v>2277</v>
      </c>
      <c r="E2437" s="656" t="s">
        <v>10142</v>
      </c>
      <c r="F2437" s="1506" t="s">
        <v>9326</v>
      </c>
      <c r="G2437" s="950" t="s">
        <v>4141</v>
      </c>
      <c r="H2437" s="1391">
        <v>35521</v>
      </c>
      <c r="I2437" s="951" t="s">
        <v>11296</v>
      </c>
    </row>
    <row r="2438" spans="1:9" s="666" customFormat="1" ht="31.5" customHeight="1" x14ac:dyDescent="0.2">
      <c r="A2438" s="682" t="s">
        <v>7005</v>
      </c>
      <c r="B2438" s="683" t="s">
        <v>7006</v>
      </c>
      <c r="C2438" s="683" t="s">
        <v>44</v>
      </c>
      <c r="D2438" s="1529" t="s">
        <v>2278</v>
      </c>
      <c r="E2438" s="656"/>
      <c r="F2438" s="1506" t="s">
        <v>9326</v>
      </c>
      <c r="G2438" s="906" t="s">
        <v>3598</v>
      </c>
      <c r="H2438" s="1058">
        <v>41667</v>
      </c>
      <c r="I2438" s="907" t="s">
        <v>11296</v>
      </c>
    </row>
    <row r="2439" spans="1:9" s="666" customFormat="1" ht="31.5" customHeight="1" x14ac:dyDescent="0.2">
      <c r="A2439" s="688" t="s">
        <v>7007</v>
      </c>
      <c r="B2439" s="655" t="s">
        <v>7008</v>
      </c>
      <c r="C2439" s="655" t="s">
        <v>2490</v>
      </c>
      <c r="D2439" s="1529" t="s">
        <v>2356</v>
      </c>
      <c r="E2439" s="1599"/>
      <c r="F2439" s="1507" t="s">
        <v>9326</v>
      </c>
      <c r="G2439" s="877" t="s">
        <v>3597</v>
      </c>
      <c r="H2439" s="963">
        <v>41667</v>
      </c>
      <c r="I2439" s="878" t="s">
        <v>11296</v>
      </c>
    </row>
    <row r="2440" spans="1:9" s="666" customFormat="1" ht="31.5" customHeight="1" thickBot="1" x14ac:dyDescent="0.25">
      <c r="A2440" s="760" t="s">
        <v>7009</v>
      </c>
      <c r="B2440" s="761" t="s">
        <v>7010</v>
      </c>
      <c r="C2440" s="761" t="s">
        <v>2490</v>
      </c>
      <c r="D2440" s="1868" t="s">
        <v>2356</v>
      </c>
      <c r="E2440" s="1869"/>
      <c r="F2440" s="1717" t="s">
        <v>9326</v>
      </c>
      <c r="G2440" s="1001" t="s">
        <v>3316</v>
      </c>
      <c r="H2440" s="1403">
        <v>42058</v>
      </c>
      <c r="I2440" s="1002" t="s">
        <v>11296</v>
      </c>
    </row>
    <row r="2441" spans="1:9" s="666" customFormat="1" ht="31.5" customHeight="1" thickTop="1" thickBot="1" x14ac:dyDescent="0.25">
      <c r="A2441" s="792" t="s">
        <v>7011</v>
      </c>
      <c r="B2441" s="830" t="s">
        <v>7012</v>
      </c>
      <c r="C2441" s="830" t="s">
        <v>2468</v>
      </c>
      <c r="D2441" s="1870" t="s">
        <v>131</v>
      </c>
      <c r="E2441" s="1871"/>
      <c r="F2441" s="1823" t="s">
        <v>9326</v>
      </c>
      <c r="G2441" s="1318" t="s">
        <v>3599</v>
      </c>
      <c r="H2441" s="1407">
        <v>41919</v>
      </c>
      <c r="I2441" s="1348" t="s">
        <v>11296</v>
      </c>
    </row>
    <row r="2442" spans="1:9" s="666" customFormat="1" ht="31.5" customHeight="1" thickTop="1" x14ac:dyDescent="0.2">
      <c r="A2442" s="1501" t="s">
        <v>6995</v>
      </c>
      <c r="B2442" s="1571" t="s">
        <v>6996</v>
      </c>
      <c r="C2442" s="1571" t="s">
        <v>44</v>
      </c>
      <c r="D2442" s="1681" t="s">
        <v>2277</v>
      </c>
      <c r="E2442" s="1859" t="s">
        <v>10139</v>
      </c>
      <c r="F2442" s="1526" t="s">
        <v>9379</v>
      </c>
      <c r="G2442" s="844" t="s">
        <v>3207</v>
      </c>
      <c r="H2442" s="1384">
        <v>41876</v>
      </c>
      <c r="I2442" s="845" t="s">
        <v>11296</v>
      </c>
    </row>
    <row r="2443" spans="1:9" s="666" customFormat="1" ht="31.5" customHeight="1" x14ac:dyDescent="0.2">
      <c r="A2443" s="1481" t="s">
        <v>11283</v>
      </c>
      <c r="B2443" s="1482" t="s">
        <v>11284</v>
      </c>
      <c r="C2443" s="1482"/>
      <c r="D2443" s="661"/>
      <c r="E2443" s="656" t="s">
        <v>6470</v>
      </c>
      <c r="F2443" s="1507" t="s">
        <v>9379</v>
      </c>
      <c r="G2443" s="877" t="s">
        <v>11285</v>
      </c>
      <c r="H2443" s="963">
        <v>45100</v>
      </c>
      <c r="I2443" s="878" t="s">
        <v>11296</v>
      </c>
    </row>
    <row r="2444" spans="1:9" s="666" customFormat="1" ht="31.5" customHeight="1" x14ac:dyDescent="0.2">
      <c r="A2444" s="688" t="s">
        <v>6999</v>
      </c>
      <c r="B2444" s="655" t="s">
        <v>7000</v>
      </c>
      <c r="C2444" s="655" t="s">
        <v>44</v>
      </c>
      <c r="D2444" s="1529" t="s">
        <v>2278</v>
      </c>
      <c r="E2444" s="656" t="s">
        <v>10142</v>
      </c>
      <c r="F2444" s="1507" t="s">
        <v>9379</v>
      </c>
      <c r="G2444" s="877" t="s">
        <v>3594</v>
      </c>
      <c r="H2444" s="963">
        <v>41667</v>
      </c>
      <c r="I2444" s="878" t="s">
        <v>11296</v>
      </c>
    </row>
    <row r="2445" spans="1:9" s="666" customFormat="1" ht="31.5" customHeight="1" thickBot="1" x14ac:dyDescent="0.25">
      <c r="A2445" s="711" t="s">
        <v>6997</v>
      </c>
      <c r="B2445" s="712" t="s">
        <v>6998</v>
      </c>
      <c r="C2445" s="712" t="s">
        <v>2490</v>
      </c>
      <c r="D2445" s="1532" t="s">
        <v>2356</v>
      </c>
      <c r="E2445" s="765"/>
      <c r="F2445" s="1570" t="s">
        <v>9379</v>
      </c>
      <c r="G2445" s="869" t="s">
        <v>3595</v>
      </c>
      <c r="H2445" s="1109">
        <v>41667</v>
      </c>
      <c r="I2445" s="870" t="s">
        <v>11296</v>
      </c>
    </row>
    <row r="2446" spans="1:9" s="666" customFormat="1" ht="31.5" customHeight="1" thickTop="1" x14ac:dyDescent="0.2">
      <c r="A2446" s="682" t="s">
        <v>9487</v>
      </c>
      <c r="B2446" s="1486" t="s">
        <v>9488</v>
      </c>
      <c r="C2446" s="1628" t="s">
        <v>44</v>
      </c>
      <c r="D2446" s="1139" t="s">
        <v>2277</v>
      </c>
      <c r="E2446" s="1590" t="s">
        <v>10139</v>
      </c>
      <c r="F2446" s="865" t="s">
        <v>9327</v>
      </c>
      <c r="G2446" s="906" t="s">
        <v>9607</v>
      </c>
      <c r="H2446" s="1058">
        <v>44669</v>
      </c>
      <c r="I2446" s="907" t="s">
        <v>11296</v>
      </c>
    </row>
    <row r="2447" spans="1:9" s="666" customFormat="1" ht="31.5" customHeight="1" x14ac:dyDescent="0.2">
      <c r="A2447" s="682" t="s">
        <v>11331</v>
      </c>
      <c r="B2447" s="1486" t="s">
        <v>11332</v>
      </c>
      <c r="C2447" s="1628"/>
      <c r="D2447" s="1139"/>
      <c r="E2447" s="656" t="s">
        <v>6470</v>
      </c>
      <c r="F2447" s="857" t="s">
        <v>9327</v>
      </c>
      <c r="G2447" s="906" t="s">
        <v>11378</v>
      </c>
      <c r="H2447" s="1058">
        <v>45132</v>
      </c>
      <c r="I2447" s="878" t="s">
        <v>11296</v>
      </c>
    </row>
    <row r="2448" spans="1:9" s="666" customFormat="1" ht="31.5" customHeight="1" x14ac:dyDescent="0.2">
      <c r="A2448" s="688" t="s">
        <v>7049</v>
      </c>
      <c r="B2448" s="655" t="s">
        <v>7050</v>
      </c>
      <c r="C2448" s="655" t="s">
        <v>2490</v>
      </c>
      <c r="D2448" s="1529" t="s">
        <v>2356</v>
      </c>
      <c r="E2448" s="881" t="s">
        <v>10142</v>
      </c>
      <c r="F2448" s="857" t="s">
        <v>9327</v>
      </c>
      <c r="G2448" s="877" t="s">
        <v>3320</v>
      </c>
      <c r="H2448" s="963">
        <v>42058</v>
      </c>
      <c r="I2448" s="878" t="s">
        <v>11296</v>
      </c>
    </row>
    <row r="2449" spans="1:9" s="666" customFormat="1" ht="31.5" customHeight="1" thickBot="1" x14ac:dyDescent="0.25">
      <c r="A2449" s="711" t="s">
        <v>7051</v>
      </c>
      <c r="B2449" s="712" t="s">
        <v>7052</v>
      </c>
      <c r="C2449" s="712" t="s">
        <v>2490</v>
      </c>
      <c r="D2449" s="1532" t="s">
        <v>2356</v>
      </c>
      <c r="E2449" s="1605"/>
      <c r="F2449" s="900" t="s">
        <v>9327</v>
      </c>
      <c r="G2449" s="869" t="s">
        <v>3608</v>
      </c>
      <c r="H2449" s="1109">
        <v>41667</v>
      </c>
      <c r="I2449" s="870" t="s">
        <v>11296</v>
      </c>
    </row>
    <row r="2450" spans="1:9" s="666" customFormat="1" ht="31.5" customHeight="1" thickTop="1" x14ac:dyDescent="0.2">
      <c r="A2450" s="682" t="s">
        <v>5216</v>
      </c>
      <c r="B2450" s="865" t="s">
        <v>5217</v>
      </c>
      <c r="C2450" s="865" t="s">
        <v>44</v>
      </c>
      <c r="D2450" s="1144" t="s">
        <v>2277</v>
      </c>
      <c r="E2450" s="1590" t="s">
        <v>10139</v>
      </c>
      <c r="F2450" s="1506" t="s">
        <v>9082</v>
      </c>
      <c r="G2450" s="906" t="s">
        <v>3537</v>
      </c>
      <c r="H2450" s="1058">
        <v>39392</v>
      </c>
      <c r="I2450" s="907" t="s">
        <v>11296</v>
      </c>
    </row>
    <row r="2451" spans="1:9" s="666" customFormat="1" ht="31.5" customHeight="1" x14ac:dyDescent="0.2">
      <c r="A2451" s="1485" t="s">
        <v>6983</v>
      </c>
      <c r="B2451" s="1142" t="s">
        <v>6984</v>
      </c>
      <c r="C2451" s="1142" t="s">
        <v>9413</v>
      </c>
      <c r="D2451" s="837" t="s">
        <v>9413</v>
      </c>
      <c r="E2451" s="685" t="s">
        <v>6470</v>
      </c>
      <c r="F2451" s="1506" t="s">
        <v>9082</v>
      </c>
      <c r="G2451" s="867" t="s">
        <v>11286</v>
      </c>
      <c r="H2451" s="1385">
        <v>45093</v>
      </c>
      <c r="I2451" s="868" t="s">
        <v>11296</v>
      </c>
    </row>
    <row r="2452" spans="1:9" s="666" customFormat="1" ht="31.5" customHeight="1" x14ac:dyDescent="0.2">
      <c r="A2452" s="688" t="s">
        <v>7187</v>
      </c>
      <c r="B2452" s="655" t="s">
        <v>7188</v>
      </c>
      <c r="C2452" s="655" t="s">
        <v>2490</v>
      </c>
      <c r="D2452" s="1529" t="s">
        <v>2356</v>
      </c>
      <c r="E2452" s="1599" t="s">
        <v>10142</v>
      </c>
      <c r="F2452" s="1507" t="s">
        <v>9082</v>
      </c>
      <c r="G2452" s="877" t="s">
        <v>3695</v>
      </c>
      <c r="H2452" s="963">
        <v>41677</v>
      </c>
      <c r="I2452" s="878" t="s">
        <v>11296</v>
      </c>
    </row>
    <row r="2453" spans="1:9" s="666" customFormat="1" ht="31.5" customHeight="1" thickBot="1" x14ac:dyDescent="0.25">
      <c r="A2453" s="730" t="s">
        <v>7191</v>
      </c>
      <c r="B2453" s="724" t="s">
        <v>7192</v>
      </c>
      <c r="C2453" s="724" t="s">
        <v>2468</v>
      </c>
      <c r="D2453" s="1854" t="s">
        <v>131</v>
      </c>
      <c r="E2453" s="1855"/>
      <c r="F2453" s="1727" t="s">
        <v>9082</v>
      </c>
      <c r="G2453" s="1004" t="s">
        <v>4188</v>
      </c>
      <c r="H2453" s="1404">
        <v>43040</v>
      </c>
      <c r="I2453" s="1005" t="s">
        <v>11296</v>
      </c>
    </row>
    <row r="2454" spans="1:9" s="666" customFormat="1" ht="31.5" customHeight="1" thickTop="1" x14ac:dyDescent="0.2">
      <c r="A2454" s="700" t="s">
        <v>7021</v>
      </c>
      <c r="B2454" s="701" t="s">
        <v>7022</v>
      </c>
      <c r="C2454" s="701" t="s">
        <v>37</v>
      </c>
      <c r="D2454" s="1681" t="s">
        <v>9413</v>
      </c>
      <c r="E2454" s="1859"/>
      <c r="F2454" s="1526" t="s">
        <v>10156</v>
      </c>
      <c r="G2454" s="844" t="s">
        <v>3602</v>
      </c>
      <c r="H2454" s="1384">
        <v>39350</v>
      </c>
      <c r="I2454" s="845" t="s">
        <v>11296</v>
      </c>
    </row>
    <row r="2455" spans="1:9" s="666" customFormat="1" ht="31.5" customHeight="1" x14ac:dyDescent="0.2">
      <c r="A2455" s="682" t="s">
        <v>10880</v>
      </c>
      <c r="B2455" s="865" t="s">
        <v>10881</v>
      </c>
      <c r="C2455" s="865"/>
      <c r="D2455" s="837"/>
      <c r="E2455" s="851" t="s">
        <v>6470</v>
      </c>
      <c r="F2455" s="1507" t="s">
        <v>10156</v>
      </c>
      <c r="G2455" s="906" t="s">
        <v>10882</v>
      </c>
      <c r="H2455" s="1058">
        <v>44959</v>
      </c>
      <c r="I2455" s="907" t="s">
        <v>11296</v>
      </c>
    </row>
    <row r="2456" spans="1:9" s="666" customFormat="1" ht="31.5" customHeight="1" x14ac:dyDescent="0.2">
      <c r="A2456" s="688" t="s">
        <v>7027</v>
      </c>
      <c r="B2456" s="655" t="s">
        <v>7028</v>
      </c>
      <c r="C2456" s="655" t="s">
        <v>44</v>
      </c>
      <c r="D2456" s="1529" t="s">
        <v>2278</v>
      </c>
      <c r="E2456" s="1599"/>
      <c r="F2456" s="1507" t="s">
        <v>10156</v>
      </c>
      <c r="G2456" s="877" t="s">
        <v>3604</v>
      </c>
      <c r="H2456" s="963">
        <v>41094</v>
      </c>
      <c r="I2456" s="878" t="s">
        <v>11296</v>
      </c>
    </row>
    <row r="2457" spans="1:9" s="666" customFormat="1" ht="31.5" customHeight="1" x14ac:dyDescent="0.2">
      <c r="A2457" s="688" t="s">
        <v>7023</v>
      </c>
      <c r="B2457" s="655" t="s">
        <v>7024</v>
      </c>
      <c r="C2457" s="655" t="s">
        <v>2490</v>
      </c>
      <c r="D2457" s="1529" t="s">
        <v>2356</v>
      </c>
      <c r="E2457" s="1599"/>
      <c r="F2457" s="1507" t="s">
        <v>10156</v>
      </c>
      <c r="G2457" s="877" t="s">
        <v>3603</v>
      </c>
      <c r="H2457" s="963">
        <v>41094</v>
      </c>
      <c r="I2457" s="878" t="s">
        <v>11296</v>
      </c>
    </row>
    <row r="2458" spans="1:9" s="666" customFormat="1" ht="31.5" customHeight="1" x14ac:dyDescent="0.2">
      <c r="A2458" s="688" t="s">
        <v>7029</v>
      </c>
      <c r="B2458" s="655" t="s">
        <v>7030</v>
      </c>
      <c r="C2458" s="655" t="s">
        <v>2490</v>
      </c>
      <c r="D2458" s="1529" t="s">
        <v>2356</v>
      </c>
      <c r="E2458" s="1599"/>
      <c r="F2458" s="1507" t="s">
        <v>10156</v>
      </c>
      <c r="G2458" s="877" t="s">
        <v>3605</v>
      </c>
      <c r="H2458" s="963">
        <v>41094</v>
      </c>
      <c r="I2458" s="878" t="s">
        <v>11296</v>
      </c>
    </row>
    <row r="2459" spans="1:9" s="666" customFormat="1" ht="31.5" customHeight="1" thickBot="1" x14ac:dyDescent="0.25">
      <c r="A2459" s="682" t="s">
        <v>7025</v>
      </c>
      <c r="B2459" s="683" t="s">
        <v>7026</v>
      </c>
      <c r="C2459" s="683" t="s">
        <v>2490</v>
      </c>
      <c r="D2459" s="1684" t="s">
        <v>2356</v>
      </c>
      <c r="E2459" s="1685"/>
      <c r="F2459" s="1717" t="s">
        <v>10156</v>
      </c>
      <c r="G2459" s="906" t="s">
        <v>3319</v>
      </c>
      <c r="H2459" s="1058">
        <v>42058</v>
      </c>
      <c r="I2459" s="907" t="s">
        <v>11296</v>
      </c>
    </row>
    <row r="2460" spans="1:9" s="666" customFormat="1" ht="31.5" customHeight="1" thickTop="1" x14ac:dyDescent="0.2">
      <c r="A2460" s="776" t="s">
        <v>7031</v>
      </c>
      <c r="B2460" s="777" t="s">
        <v>7032</v>
      </c>
      <c r="C2460" s="777" t="s">
        <v>2468</v>
      </c>
      <c r="D2460" s="1872" t="s">
        <v>131</v>
      </c>
      <c r="E2460" s="1873"/>
      <c r="F2460" s="1828" t="s">
        <v>10156</v>
      </c>
      <c r="G2460" s="1017" t="s">
        <v>3606</v>
      </c>
      <c r="H2460" s="1408">
        <v>39146</v>
      </c>
      <c r="I2460" s="1018" t="s">
        <v>11296</v>
      </c>
    </row>
    <row r="2461" spans="1:9" s="666" customFormat="1" ht="31.5" customHeight="1" thickBot="1" x14ac:dyDescent="0.25">
      <c r="A2461" s="711" t="s">
        <v>7033</v>
      </c>
      <c r="B2461" s="712" t="s">
        <v>7034</v>
      </c>
      <c r="C2461" s="712" t="s">
        <v>2468</v>
      </c>
      <c r="D2461" s="1532" t="s">
        <v>131</v>
      </c>
      <c r="E2461" s="1605"/>
      <c r="F2461" s="1570" t="s">
        <v>10156</v>
      </c>
      <c r="G2461" s="869" t="s">
        <v>2825</v>
      </c>
      <c r="H2461" s="1109">
        <v>29742</v>
      </c>
      <c r="I2461" s="870" t="s">
        <v>11296</v>
      </c>
    </row>
    <row r="2462" spans="1:9" s="666" customFormat="1" ht="31.5" customHeight="1" thickTop="1" x14ac:dyDescent="0.2">
      <c r="A2462" s="1767" t="s">
        <v>6853</v>
      </c>
      <c r="B2462" s="1768" t="s">
        <v>6854</v>
      </c>
      <c r="C2462" s="1768" t="s">
        <v>44</v>
      </c>
      <c r="D2462" s="1874" t="s">
        <v>2277</v>
      </c>
      <c r="E2462" s="1875" t="s">
        <v>10139</v>
      </c>
      <c r="F2462" s="1526" t="s">
        <v>9073</v>
      </c>
      <c r="G2462" s="844" t="s">
        <v>10080</v>
      </c>
      <c r="H2462" s="1384">
        <v>35328</v>
      </c>
      <c r="I2462" s="845" t="s">
        <v>11296</v>
      </c>
    </row>
    <row r="2463" spans="1:9" s="666" customFormat="1" ht="31.5" customHeight="1" x14ac:dyDescent="0.2">
      <c r="A2463" s="1485" t="s">
        <v>10496</v>
      </c>
      <c r="B2463" s="921" t="s">
        <v>10315</v>
      </c>
      <c r="C2463" s="1142"/>
      <c r="D2463" s="833"/>
      <c r="E2463" s="1484" t="s">
        <v>6470</v>
      </c>
      <c r="F2463" s="857" t="s">
        <v>9073</v>
      </c>
      <c r="G2463" s="867" t="s">
        <v>11485</v>
      </c>
      <c r="H2463" s="692">
        <v>45183</v>
      </c>
      <c r="I2463" s="868" t="s">
        <v>11296</v>
      </c>
    </row>
    <row r="2464" spans="1:9" s="666" customFormat="1" ht="31.5" customHeight="1" x14ac:dyDescent="0.2">
      <c r="A2464" s="1481" t="s">
        <v>6857</v>
      </c>
      <c r="B2464" s="1482" t="s">
        <v>6858</v>
      </c>
      <c r="C2464" s="1482" t="s">
        <v>2490</v>
      </c>
      <c r="D2464" s="1529" t="s">
        <v>2356</v>
      </c>
      <c r="E2464" s="656" t="s">
        <v>10142</v>
      </c>
      <c r="F2464" s="1507" t="s">
        <v>9073</v>
      </c>
      <c r="G2464" s="968" t="s">
        <v>3309</v>
      </c>
      <c r="H2464" s="1395">
        <v>42058</v>
      </c>
      <c r="I2464" s="969" t="s">
        <v>11296</v>
      </c>
    </row>
    <row r="2465" spans="1:9" s="666" customFormat="1" ht="31.5" customHeight="1" x14ac:dyDescent="0.2">
      <c r="A2465" s="688" t="s">
        <v>6855</v>
      </c>
      <c r="B2465" s="655" t="s">
        <v>6856</v>
      </c>
      <c r="C2465" s="655" t="s">
        <v>2490</v>
      </c>
      <c r="D2465" s="1529" t="s">
        <v>2356</v>
      </c>
      <c r="E2465" s="656"/>
      <c r="F2465" s="1507" t="s">
        <v>9073</v>
      </c>
      <c r="G2465" s="877" t="s">
        <v>3556</v>
      </c>
      <c r="H2465" s="963">
        <v>41094</v>
      </c>
      <c r="I2465" s="878" t="s">
        <v>11296</v>
      </c>
    </row>
    <row r="2466" spans="1:9" s="666" customFormat="1" ht="31.5" customHeight="1" thickBot="1" x14ac:dyDescent="0.25">
      <c r="A2466" s="711" t="s">
        <v>6859</v>
      </c>
      <c r="B2466" s="712" t="s">
        <v>6860</v>
      </c>
      <c r="C2466" s="712" t="s">
        <v>2468</v>
      </c>
      <c r="D2466" s="1532" t="s">
        <v>131</v>
      </c>
      <c r="E2466" s="1605"/>
      <c r="F2466" s="1570" t="s">
        <v>9073</v>
      </c>
      <c r="G2466" s="869" t="s">
        <v>3557</v>
      </c>
      <c r="H2466" s="1109">
        <v>34555</v>
      </c>
      <c r="I2466" s="870" t="s">
        <v>11296</v>
      </c>
    </row>
    <row r="2467" spans="1:9" s="666" customFormat="1" ht="31.5" customHeight="1" thickTop="1" x14ac:dyDescent="0.2">
      <c r="A2467" s="1485" t="s">
        <v>7035</v>
      </c>
      <c r="B2467" s="1486" t="s">
        <v>7036</v>
      </c>
      <c r="C2467" s="1486" t="s">
        <v>2490</v>
      </c>
      <c r="D2467" s="831" t="s">
        <v>11386</v>
      </c>
      <c r="E2467" s="1876" t="s">
        <v>10139</v>
      </c>
      <c r="F2467" s="1506" t="s">
        <v>10157</v>
      </c>
      <c r="G2467" s="906" t="s">
        <v>10082</v>
      </c>
      <c r="H2467" s="1058">
        <v>30918</v>
      </c>
      <c r="I2467" s="907" t="s">
        <v>11296</v>
      </c>
    </row>
    <row r="2468" spans="1:9" s="666" customFormat="1" ht="31.5" customHeight="1" x14ac:dyDescent="0.2">
      <c r="A2468" s="1485" t="s">
        <v>9348</v>
      </c>
      <c r="B2468" s="1142" t="s">
        <v>9349</v>
      </c>
      <c r="C2468" s="1142"/>
      <c r="D2468" s="1139"/>
      <c r="E2468" s="1143" t="s">
        <v>6470</v>
      </c>
      <c r="F2468" s="1507" t="s">
        <v>10157</v>
      </c>
      <c r="G2468" s="906" t="s">
        <v>10393</v>
      </c>
      <c r="H2468" s="1058">
        <v>44865</v>
      </c>
      <c r="I2468" s="907" t="s">
        <v>11296</v>
      </c>
    </row>
    <row r="2469" spans="1:9" s="666" customFormat="1" ht="31.5" customHeight="1" x14ac:dyDescent="0.2">
      <c r="A2469" s="688" t="s">
        <v>7039</v>
      </c>
      <c r="B2469" s="655" t="s">
        <v>7040</v>
      </c>
      <c r="C2469" s="683" t="s">
        <v>44</v>
      </c>
      <c r="D2469" s="658" t="s">
        <v>2278</v>
      </c>
      <c r="E2469" s="1849" t="s">
        <v>10142</v>
      </c>
      <c r="F2469" s="1507" t="s">
        <v>10157</v>
      </c>
      <c r="G2469" s="877" t="s">
        <v>3530</v>
      </c>
      <c r="H2469" s="963">
        <v>41759</v>
      </c>
      <c r="I2469" s="878" t="s">
        <v>11296</v>
      </c>
    </row>
    <row r="2470" spans="1:9" s="666" customFormat="1" ht="31.5" customHeight="1" x14ac:dyDescent="0.2">
      <c r="A2470" s="688" t="s">
        <v>6885</v>
      </c>
      <c r="B2470" s="655" t="s">
        <v>6886</v>
      </c>
      <c r="C2470" s="655" t="s">
        <v>2490</v>
      </c>
      <c r="D2470" s="1529" t="s">
        <v>2356</v>
      </c>
      <c r="E2470" s="1599"/>
      <c r="F2470" s="1507" t="s">
        <v>10157</v>
      </c>
      <c r="G2470" s="877" t="s">
        <v>3311</v>
      </c>
      <c r="H2470" s="963">
        <v>42103</v>
      </c>
      <c r="I2470" s="878" t="s">
        <v>11296</v>
      </c>
    </row>
    <row r="2471" spans="1:9" s="666" customFormat="1" ht="31.5" customHeight="1" x14ac:dyDescent="0.2">
      <c r="A2471" s="688" t="s">
        <v>6887</v>
      </c>
      <c r="B2471" s="655" t="s">
        <v>6888</v>
      </c>
      <c r="C2471" s="655" t="s">
        <v>2490</v>
      </c>
      <c r="D2471" s="1529" t="s">
        <v>2356</v>
      </c>
      <c r="E2471" s="1599"/>
      <c r="F2471" s="1507" t="s">
        <v>10157</v>
      </c>
      <c r="G2471" s="877" t="s">
        <v>3561</v>
      </c>
      <c r="H2471" s="963">
        <v>41094</v>
      </c>
      <c r="I2471" s="878" t="s">
        <v>11296</v>
      </c>
    </row>
    <row r="2472" spans="1:9" s="666" customFormat="1" ht="31.5" customHeight="1" thickBot="1" x14ac:dyDescent="0.25">
      <c r="A2472" s="760" t="s">
        <v>6889</v>
      </c>
      <c r="B2472" s="761" t="s">
        <v>6890</v>
      </c>
      <c r="C2472" s="761" t="s">
        <v>44</v>
      </c>
      <c r="D2472" s="1868" t="s">
        <v>2278</v>
      </c>
      <c r="E2472" s="1869"/>
      <c r="F2472" s="1717" t="s">
        <v>10157</v>
      </c>
      <c r="G2472" s="1001" t="s">
        <v>3560</v>
      </c>
      <c r="H2472" s="1403">
        <v>41094</v>
      </c>
      <c r="I2472" s="1002" t="s">
        <v>11296</v>
      </c>
    </row>
    <row r="2473" spans="1:9" s="666" customFormat="1" ht="31.5" customHeight="1" thickTop="1" thickBot="1" x14ac:dyDescent="0.25">
      <c r="A2473" s="730" t="s">
        <v>6891</v>
      </c>
      <c r="B2473" s="724" t="s">
        <v>6892</v>
      </c>
      <c r="C2473" s="724" t="s">
        <v>2468</v>
      </c>
      <c r="D2473" s="1854" t="s">
        <v>131</v>
      </c>
      <c r="E2473" s="1855"/>
      <c r="F2473" s="1506" t="s">
        <v>10157</v>
      </c>
      <c r="G2473" s="1004" t="s">
        <v>2825</v>
      </c>
      <c r="H2473" s="1404">
        <v>32478</v>
      </c>
      <c r="I2473" s="1005" t="s">
        <v>11296</v>
      </c>
    </row>
    <row r="2474" spans="1:9" s="666" customFormat="1" ht="31.5" customHeight="1" thickTop="1" x14ac:dyDescent="0.2">
      <c r="A2474" s="700" t="s">
        <v>7092</v>
      </c>
      <c r="B2474" s="701" t="s">
        <v>7093</v>
      </c>
      <c r="C2474" s="701" t="s">
        <v>2490</v>
      </c>
      <c r="D2474" s="1223" t="s">
        <v>90</v>
      </c>
      <c r="E2474" s="1175" t="s">
        <v>10139</v>
      </c>
      <c r="F2474" s="1526" t="s">
        <v>9080</v>
      </c>
      <c r="G2474" s="844" t="s">
        <v>3617</v>
      </c>
      <c r="H2474" s="1384">
        <v>35633</v>
      </c>
      <c r="I2474" s="845" t="s">
        <v>11296</v>
      </c>
    </row>
    <row r="2475" spans="1:9" s="666" customFormat="1" ht="31.5" customHeight="1" x14ac:dyDescent="0.2">
      <c r="A2475" s="688" t="s">
        <v>11085</v>
      </c>
      <c r="B2475" s="655" t="s">
        <v>11086</v>
      </c>
      <c r="C2475" s="655"/>
      <c r="D2475" s="661"/>
      <c r="E2475" s="656" t="s">
        <v>6470</v>
      </c>
      <c r="F2475" s="857" t="s">
        <v>9080</v>
      </c>
      <c r="G2475" s="877" t="s">
        <v>11452</v>
      </c>
      <c r="H2475" s="1021">
        <v>45168</v>
      </c>
      <c r="I2475" s="902" t="s">
        <v>11296</v>
      </c>
    </row>
    <row r="2476" spans="1:9" s="666" customFormat="1" ht="31.5" customHeight="1" x14ac:dyDescent="0.2">
      <c r="A2476" s="688" t="s">
        <v>7096</v>
      </c>
      <c r="B2476" s="655" t="s">
        <v>7097</v>
      </c>
      <c r="C2476" s="655" t="s">
        <v>2490</v>
      </c>
      <c r="D2476" s="1529" t="s">
        <v>2356</v>
      </c>
      <c r="E2476" s="1599" t="s">
        <v>10142</v>
      </c>
      <c r="F2476" s="1507" t="s">
        <v>9080</v>
      </c>
      <c r="G2476" s="877" t="s">
        <v>3676</v>
      </c>
      <c r="H2476" s="963">
        <v>41097</v>
      </c>
      <c r="I2476" s="878" t="s">
        <v>11296</v>
      </c>
    </row>
    <row r="2477" spans="1:9" s="666" customFormat="1" ht="31.5" customHeight="1" thickBot="1" x14ac:dyDescent="0.25">
      <c r="A2477" s="760" t="s">
        <v>7098</v>
      </c>
      <c r="B2477" s="761" t="s">
        <v>7099</v>
      </c>
      <c r="C2477" s="761" t="s">
        <v>44</v>
      </c>
      <c r="D2477" s="1868" t="s">
        <v>2278</v>
      </c>
      <c r="E2477" s="1869"/>
      <c r="F2477" s="1717" t="s">
        <v>9080</v>
      </c>
      <c r="G2477" s="1001" t="s">
        <v>3584</v>
      </c>
      <c r="H2477" s="1403">
        <v>41094</v>
      </c>
      <c r="I2477" s="1002" t="s">
        <v>11296</v>
      </c>
    </row>
    <row r="2478" spans="1:9" s="666" customFormat="1" ht="31.5" customHeight="1" thickTop="1" thickBot="1" x14ac:dyDescent="0.25">
      <c r="A2478" s="730" t="s">
        <v>7100</v>
      </c>
      <c r="B2478" s="724" t="s">
        <v>7101</v>
      </c>
      <c r="C2478" s="724" t="s">
        <v>2468</v>
      </c>
      <c r="D2478" s="1854" t="s">
        <v>131</v>
      </c>
      <c r="E2478" s="1855"/>
      <c r="F2478" s="1727" t="s">
        <v>9080</v>
      </c>
      <c r="G2478" s="1004" t="s">
        <v>3677</v>
      </c>
      <c r="H2478" s="1404">
        <v>34555</v>
      </c>
      <c r="I2478" s="1005" t="s">
        <v>11296</v>
      </c>
    </row>
    <row r="2479" spans="1:9" s="666" customFormat="1" ht="31.5" customHeight="1" thickTop="1" x14ac:dyDescent="0.2">
      <c r="A2479" s="700" t="s">
        <v>7173</v>
      </c>
      <c r="B2479" s="701" t="s">
        <v>7174</v>
      </c>
      <c r="C2479" s="701" t="s">
        <v>6521</v>
      </c>
      <c r="D2479" s="1681" t="s">
        <v>9413</v>
      </c>
      <c r="E2479" s="1859"/>
      <c r="F2479" s="1526" t="s">
        <v>9380</v>
      </c>
      <c r="G2479" s="844" t="s">
        <v>2825</v>
      </c>
      <c r="H2479" s="1384">
        <v>29398</v>
      </c>
      <c r="I2479" s="845" t="s">
        <v>11296</v>
      </c>
    </row>
    <row r="2480" spans="1:9" s="666" customFormat="1" ht="31.5" customHeight="1" x14ac:dyDescent="0.2">
      <c r="A2480" s="688" t="s">
        <v>7175</v>
      </c>
      <c r="B2480" s="846" t="s">
        <v>7176</v>
      </c>
      <c r="C2480" s="846" t="s">
        <v>9413</v>
      </c>
      <c r="D2480" s="834" t="s">
        <v>9413</v>
      </c>
      <c r="E2480" s="881" t="s">
        <v>6470</v>
      </c>
      <c r="F2480" s="857" t="s">
        <v>9380</v>
      </c>
      <c r="G2480" s="877" t="s">
        <v>4769</v>
      </c>
      <c r="H2480" s="963">
        <v>44355</v>
      </c>
      <c r="I2480" s="878" t="s">
        <v>11296</v>
      </c>
    </row>
    <row r="2481" spans="1:9" s="666" customFormat="1" ht="31.5" customHeight="1" x14ac:dyDescent="0.2">
      <c r="A2481" s="694" t="s">
        <v>7177</v>
      </c>
      <c r="B2481" s="695" t="s">
        <v>7178</v>
      </c>
      <c r="C2481" s="695" t="s">
        <v>2490</v>
      </c>
      <c r="D2481" s="1686" t="s">
        <v>2356</v>
      </c>
      <c r="E2481" s="1849"/>
      <c r="F2481" s="1545" t="s">
        <v>9380</v>
      </c>
      <c r="G2481" s="974" t="s">
        <v>3325</v>
      </c>
      <c r="H2481" s="1081">
        <v>42058</v>
      </c>
      <c r="I2481" s="962" t="s">
        <v>11296</v>
      </c>
    </row>
    <row r="2482" spans="1:9" s="666" customFormat="1" ht="31.5" customHeight="1" thickBot="1" x14ac:dyDescent="0.25">
      <c r="A2482" s="760" t="s">
        <v>7179</v>
      </c>
      <c r="B2482" s="761" t="s">
        <v>7180</v>
      </c>
      <c r="C2482" s="761" t="s">
        <v>2490</v>
      </c>
      <c r="D2482" s="1868" t="s">
        <v>2356</v>
      </c>
      <c r="E2482" s="1869"/>
      <c r="F2482" s="1717" t="s">
        <v>9380</v>
      </c>
      <c r="G2482" s="1001" t="s">
        <v>3693</v>
      </c>
      <c r="H2482" s="1403">
        <v>41094</v>
      </c>
      <c r="I2482" s="1002" t="s">
        <v>11296</v>
      </c>
    </row>
    <row r="2483" spans="1:9" s="666" customFormat="1" ht="31.5" customHeight="1" thickTop="1" thickBot="1" x14ac:dyDescent="0.25">
      <c r="A2483" s="748" t="s">
        <v>7181</v>
      </c>
      <c r="B2483" s="749" t="s">
        <v>7182</v>
      </c>
      <c r="C2483" s="749" t="s">
        <v>2468</v>
      </c>
      <c r="D2483" s="750" t="s">
        <v>131</v>
      </c>
      <c r="E2483" s="745"/>
      <c r="F2483" s="1771" t="s">
        <v>9380</v>
      </c>
      <c r="G2483" s="982" t="s">
        <v>10081</v>
      </c>
      <c r="H2483" s="1397">
        <v>34624</v>
      </c>
      <c r="I2483" s="983" t="s">
        <v>11296</v>
      </c>
    </row>
    <row r="2484" spans="1:9" s="666" customFormat="1" ht="31.5" customHeight="1" thickTop="1" x14ac:dyDescent="0.2">
      <c r="A2484" s="1578" t="s">
        <v>5000</v>
      </c>
      <c r="B2484" s="1579" t="s">
        <v>5001</v>
      </c>
      <c r="C2484" s="1579" t="s">
        <v>44</v>
      </c>
      <c r="D2484" s="1272" t="s">
        <v>2277</v>
      </c>
      <c r="E2484" s="1193" t="s">
        <v>10139</v>
      </c>
      <c r="F2484" s="856" t="s">
        <v>9381</v>
      </c>
      <c r="G2484" s="1079" t="s">
        <v>2861</v>
      </c>
      <c r="H2484" s="1430">
        <v>41649</v>
      </c>
      <c r="I2484" s="1080" t="s">
        <v>11296</v>
      </c>
    </row>
    <row r="2485" spans="1:9" s="666" customFormat="1" ht="31.5" customHeight="1" x14ac:dyDescent="0.2">
      <c r="A2485" s="1485" t="s">
        <v>11453</v>
      </c>
      <c r="B2485" s="1486" t="s">
        <v>11454</v>
      </c>
      <c r="C2485" s="1486"/>
      <c r="D2485" s="1203"/>
      <c r="E2485" s="1235" t="s">
        <v>6470</v>
      </c>
      <c r="F2485" s="1507" t="s">
        <v>9381</v>
      </c>
      <c r="G2485" s="1065" t="s">
        <v>11455</v>
      </c>
      <c r="H2485" s="1422">
        <v>45163</v>
      </c>
      <c r="I2485" s="902" t="s">
        <v>11296</v>
      </c>
    </row>
    <row r="2486" spans="1:9" s="666" customFormat="1" ht="31.5" customHeight="1" x14ac:dyDescent="0.2">
      <c r="A2486" s="688" t="s">
        <v>6935</v>
      </c>
      <c r="B2486" s="655" t="s">
        <v>6936</v>
      </c>
      <c r="C2486" s="655" t="s">
        <v>44</v>
      </c>
      <c r="D2486" s="834" t="s">
        <v>2278</v>
      </c>
      <c r="E2486" s="881" t="s">
        <v>10142</v>
      </c>
      <c r="F2486" s="1507" t="s">
        <v>9381</v>
      </c>
      <c r="G2486" s="877" t="s">
        <v>3574</v>
      </c>
      <c r="H2486" s="963">
        <v>40974</v>
      </c>
      <c r="I2486" s="878" t="s">
        <v>11296</v>
      </c>
    </row>
    <row r="2487" spans="1:9" s="666" customFormat="1" ht="31.5" customHeight="1" x14ac:dyDescent="0.2">
      <c r="A2487" s="688" t="s">
        <v>6937</v>
      </c>
      <c r="B2487" s="655" t="s">
        <v>6938</v>
      </c>
      <c r="C2487" s="655" t="s">
        <v>44</v>
      </c>
      <c r="D2487" s="1529" t="s">
        <v>2278</v>
      </c>
      <c r="E2487" s="1599"/>
      <c r="F2487" s="1507" t="s">
        <v>9381</v>
      </c>
      <c r="G2487" s="877" t="s">
        <v>3575</v>
      </c>
      <c r="H2487" s="963">
        <v>41565</v>
      </c>
      <c r="I2487" s="878" t="s">
        <v>11296</v>
      </c>
    </row>
    <row r="2488" spans="1:9" s="666" customFormat="1" ht="31.5" customHeight="1" x14ac:dyDescent="0.2">
      <c r="A2488" s="688" t="s">
        <v>6939</v>
      </c>
      <c r="B2488" s="655" t="s">
        <v>6940</v>
      </c>
      <c r="C2488" s="655" t="s">
        <v>2468</v>
      </c>
      <c r="D2488" s="1529" t="s">
        <v>131</v>
      </c>
      <c r="E2488" s="1599"/>
      <c r="F2488" s="1507" t="s">
        <v>9381</v>
      </c>
      <c r="G2488" s="877" t="s">
        <v>3576</v>
      </c>
      <c r="H2488" s="963">
        <v>34704</v>
      </c>
      <c r="I2488" s="878" t="s">
        <v>11296</v>
      </c>
    </row>
    <row r="2489" spans="1:9" s="666" customFormat="1" ht="31.5" customHeight="1" thickBot="1" x14ac:dyDescent="0.25">
      <c r="A2489" s="711" t="s">
        <v>6941</v>
      </c>
      <c r="B2489" s="712" t="s">
        <v>6942</v>
      </c>
      <c r="C2489" s="712" t="s">
        <v>2468</v>
      </c>
      <c r="D2489" s="1532" t="s">
        <v>131</v>
      </c>
      <c r="E2489" s="1605"/>
      <c r="F2489" s="1570" t="s">
        <v>9381</v>
      </c>
      <c r="G2489" s="869" t="s">
        <v>3577</v>
      </c>
      <c r="H2489" s="1109">
        <v>34704</v>
      </c>
      <c r="I2489" s="870" t="s">
        <v>11296</v>
      </c>
    </row>
    <row r="2490" spans="1:9" s="666" customFormat="1" ht="31.5" customHeight="1" thickTop="1" x14ac:dyDescent="0.2">
      <c r="A2490" s="682" t="s">
        <v>9518</v>
      </c>
      <c r="B2490" s="683" t="s">
        <v>9519</v>
      </c>
      <c r="C2490" s="1628" t="s">
        <v>44</v>
      </c>
      <c r="D2490" s="1139" t="s">
        <v>2277</v>
      </c>
      <c r="E2490" s="1168" t="s">
        <v>10139</v>
      </c>
      <c r="F2490" s="1506" t="s">
        <v>9382</v>
      </c>
      <c r="G2490" s="906" t="s">
        <v>9624</v>
      </c>
      <c r="H2490" s="1058">
        <v>44669</v>
      </c>
      <c r="I2490" s="907" t="s">
        <v>11296</v>
      </c>
    </row>
    <row r="2491" spans="1:9" s="666" customFormat="1" ht="31.5" customHeight="1" x14ac:dyDescent="0.2">
      <c r="A2491" s="688" t="s">
        <v>6895</v>
      </c>
      <c r="B2491" s="846" t="s">
        <v>6896</v>
      </c>
      <c r="C2491" s="846" t="s">
        <v>9413</v>
      </c>
      <c r="D2491" s="1307" t="s">
        <v>9413</v>
      </c>
      <c r="E2491" s="1235" t="s">
        <v>6470</v>
      </c>
      <c r="F2491" s="857" t="s">
        <v>9382</v>
      </c>
      <c r="G2491" s="877" t="s">
        <v>4734</v>
      </c>
      <c r="H2491" s="963">
        <v>44330</v>
      </c>
      <c r="I2491" s="878" t="s">
        <v>11296</v>
      </c>
    </row>
    <row r="2492" spans="1:9" s="666" customFormat="1" ht="31.5" customHeight="1" x14ac:dyDescent="0.2">
      <c r="A2492" s="688" t="s">
        <v>6897</v>
      </c>
      <c r="B2492" s="655" t="s">
        <v>6898</v>
      </c>
      <c r="C2492" s="655" t="s">
        <v>44</v>
      </c>
      <c r="D2492" s="1529" t="s">
        <v>2278</v>
      </c>
      <c r="E2492" s="1599" t="s">
        <v>10142</v>
      </c>
      <c r="F2492" s="1507" t="s">
        <v>9382</v>
      </c>
      <c r="G2492" s="877" t="s">
        <v>3562</v>
      </c>
      <c r="H2492" s="963">
        <v>40934</v>
      </c>
      <c r="I2492" s="878" t="s">
        <v>11296</v>
      </c>
    </row>
    <row r="2493" spans="1:9" s="666" customFormat="1" ht="31.5" customHeight="1" x14ac:dyDescent="0.2">
      <c r="A2493" s="688" t="s">
        <v>6899</v>
      </c>
      <c r="B2493" s="655" t="s">
        <v>6900</v>
      </c>
      <c r="C2493" s="655" t="s">
        <v>44</v>
      </c>
      <c r="D2493" s="1529" t="s">
        <v>2278</v>
      </c>
      <c r="E2493" s="1599"/>
      <c r="F2493" s="1507" t="s">
        <v>9382</v>
      </c>
      <c r="G2493" s="877" t="s">
        <v>3563</v>
      </c>
      <c r="H2493" s="963">
        <v>41340</v>
      </c>
      <c r="I2493" s="878" t="s">
        <v>11296</v>
      </c>
    </row>
    <row r="2494" spans="1:9" s="666" customFormat="1" ht="31.5" customHeight="1" thickBot="1" x14ac:dyDescent="0.25">
      <c r="A2494" s="730" t="s">
        <v>6903</v>
      </c>
      <c r="B2494" s="724" t="s">
        <v>6904</v>
      </c>
      <c r="C2494" s="724" t="s">
        <v>2468</v>
      </c>
      <c r="D2494" s="806" t="s">
        <v>131</v>
      </c>
      <c r="E2494" s="807"/>
      <c r="F2494" s="1727" t="s">
        <v>9382</v>
      </c>
      <c r="G2494" s="1004" t="s">
        <v>3566</v>
      </c>
      <c r="H2494" s="1404">
        <v>34661</v>
      </c>
      <c r="I2494" s="1005" t="s">
        <v>11296</v>
      </c>
    </row>
    <row r="2495" spans="1:9" s="666" customFormat="1" ht="31.5" customHeight="1" thickTop="1" x14ac:dyDescent="0.2">
      <c r="A2495" s="688" t="s">
        <v>6590</v>
      </c>
      <c r="B2495" s="657" t="s">
        <v>6591</v>
      </c>
      <c r="C2495" s="657" t="s">
        <v>2490</v>
      </c>
      <c r="D2495" s="658" t="s">
        <v>2356</v>
      </c>
      <c r="E2495" s="1487" t="s">
        <v>10139</v>
      </c>
      <c r="F2495" s="1507" t="s">
        <v>9383</v>
      </c>
      <c r="G2495" s="922" t="s">
        <v>3503</v>
      </c>
      <c r="H2495" s="1021">
        <v>41704</v>
      </c>
      <c r="I2495" s="902" t="s">
        <v>11296</v>
      </c>
    </row>
    <row r="2496" spans="1:9" s="666" customFormat="1" ht="31.5" customHeight="1" x14ac:dyDescent="0.2">
      <c r="A2496" s="688" t="s">
        <v>10493</v>
      </c>
      <c r="B2496" s="657" t="s">
        <v>10494</v>
      </c>
      <c r="C2496" s="657"/>
      <c r="D2496" s="661"/>
      <c r="E2496" s="656" t="s">
        <v>6470</v>
      </c>
      <c r="F2496" s="1507" t="s">
        <v>9383</v>
      </c>
      <c r="G2496" s="1021" t="s">
        <v>10545</v>
      </c>
      <c r="H2496" s="1021">
        <v>44875</v>
      </c>
      <c r="I2496" s="868" t="s">
        <v>11296</v>
      </c>
    </row>
    <row r="2497" spans="1:9" s="666" customFormat="1" ht="31.5" customHeight="1" x14ac:dyDescent="0.2">
      <c r="A2497" s="688" t="s">
        <v>6965</v>
      </c>
      <c r="B2497" s="655" t="s">
        <v>6966</v>
      </c>
      <c r="C2497" s="655" t="s">
        <v>44</v>
      </c>
      <c r="D2497" s="661" t="s">
        <v>2278</v>
      </c>
      <c r="E2497" s="886" t="s">
        <v>10142</v>
      </c>
      <c r="F2497" s="1507" t="s">
        <v>9383</v>
      </c>
      <c r="G2497" s="877" t="s">
        <v>3585</v>
      </c>
      <c r="H2497" s="963">
        <v>40934</v>
      </c>
      <c r="I2497" s="878" t="s">
        <v>11296</v>
      </c>
    </row>
    <row r="2498" spans="1:9" s="666" customFormat="1" ht="31.5" customHeight="1" x14ac:dyDescent="0.2">
      <c r="A2498" s="688" t="s">
        <v>6967</v>
      </c>
      <c r="B2498" s="655" t="s">
        <v>6968</v>
      </c>
      <c r="C2498" s="655" t="s">
        <v>44</v>
      </c>
      <c r="D2498" s="661" t="s">
        <v>2278</v>
      </c>
      <c r="E2498" s="727"/>
      <c r="F2498" s="1507" t="s">
        <v>9383</v>
      </c>
      <c r="G2498" s="877" t="s">
        <v>3583</v>
      </c>
      <c r="H2498" s="963">
        <v>40982</v>
      </c>
      <c r="I2498" s="878" t="s">
        <v>11296</v>
      </c>
    </row>
    <row r="2499" spans="1:9" s="666" customFormat="1" ht="31.5" customHeight="1" thickBot="1" x14ac:dyDescent="0.25">
      <c r="A2499" s="1481" t="s">
        <v>6969</v>
      </c>
      <c r="B2499" s="1482" t="s">
        <v>6970</v>
      </c>
      <c r="C2499" s="1482" t="s">
        <v>2490</v>
      </c>
      <c r="D2499" s="1156" t="s">
        <v>90</v>
      </c>
      <c r="E2499" s="1156"/>
      <c r="F2499" s="1507" t="s">
        <v>9383</v>
      </c>
      <c r="G2499" s="1488" t="s">
        <v>3381</v>
      </c>
      <c r="H2499" s="1489">
        <v>35907</v>
      </c>
      <c r="I2499" s="1949" t="s">
        <v>11296</v>
      </c>
    </row>
    <row r="2500" spans="1:9" s="666" customFormat="1" ht="31.5" customHeight="1" thickTop="1" thickBot="1" x14ac:dyDescent="0.25">
      <c r="A2500" s="1877" t="s">
        <v>6971</v>
      </c>
      <c r="B2500" s="1878" t="s">
        <v>6972</v>
      </c>
      <c r="C2500" s="1878" t="s">
        <v>2468</v>
      </c>
      <c r="D2500" s="1879" t="s">
        <v>131</v>
      </c>
      <c r="E2500" s="1880"/>
      <c r="F2500" s="803" t="s">
        <v>9383</v>
      </c>
      <c r="G2500" s="804" t="s">
        <v>3586</v>
      </c>
      <c r="H2500" s="1475">
        <v>41807</v>
      </c>
      <c r="I2500" s="805" t="s">
        <v>11296</v>
      </c>
    </row>
    <row r="2501" spans="1:9" s="666" customFormat="1" ht="31.5" customHeight="1" thickTop="1" x14ac:dyDescent="0.2">
      <c r="A2501" s="700" t="s">
        <v>6973</v>
      </c>
      <c r="B2501" s="701" t="s">
        <v>6974</v>
      </c>
      <c r="C2501" s="701" t="s">
        <v>44</v>
      </c>
      <c r="D2501" s="1681" t="s">
        <v>2277</v>
      </c>
      <c r="E2501" s="1859" t="s">
        <v>10139</v>
      </c>
      <c r="F2501" s="1526" t="s">
        <v>9077</v>
      </c>
      <c r="G2501" s="844" t="s">
        <v>3587</v>
      </c>
      <c r="H2501" s="1384">
        <v>39204</v>
      </c>
      <c r="I2501" s="845" t="s">
        <v>11296</v>
      </c>
    </row>
    <row r="2502" spans="1:9" s="666" customFormat="1" ht="31.5" customHeight="1" x14ac:dyDescent="0.2">
      <c r="A2502" s="733" t="s">
        <v>6945</v>
      </c>
      <c r="B2502" s="924" t="s">
        <v>6946</v>
      </c>
      <c r="C2502" s="924"/>
      <c r="D2502" s="854"/>
      <c r="E2502" s="1015" t="s">
        <v>6470</v>
      </c>
      <c r="F2502" s="1522" t="s">
        <v>9077</v>
      </c>
      <c r="G2502" s="925" t="s">
        <v>10394</v>
      </c>
      <c r="H2502" s="1016">
        <v>44866</v>
      </c>
      <c r="I2502" s="926" t="s">
        <v>11296</v>
      </c>
    </row>
    <row r="2503" spans="1:9" s="666" customFormat="1" ht="31.5" customHeight="1" x14ac:dyDescent="0.2">
      <c r="A2503" s="706" t="s">
        <v>6977</v>
      </c>
      <c r="B2503" s="707" t="s">
        <v>6978</v>
      </c>
      <c r="C2503" s="707" t="s">
        <v>44</v>
      </c>
      <c r="D2503" s="708" t="s">
        <v>2278</v>
      </c>
      <c r="E2503" s="886" t="s">
        <v>10142</v>
      </c>
      <c r="F2503" s="1522" t="s">
        <v>9077</v>
      </c>
      <c r="G2503" s="912" t="s">
        <v>3589</v>
      </c>
      <c r="H2503" s="1082">
        <v>41578</v>
      </c>
      <c r="I2503" s="913" t="s">
        <v>11296</v>
      </c>
    </row>
    <row r="2504" spans="1:9" s="666" customFormat="1" ht="31.5" customHeight="1" thickBot="1" x14ac:dyDescent="0.25">
      <c r="A2504" s="682" t="s">
        <v>6975</v>
      </c>
      <c r="B2504" s="683" t="s">
        <v>6976</v>
      </c>
      <c r="C2504" s="683" t="s">
        <v>44</v>
      </c>
      <c r="D2504" s="1684" t="s">
        <v>2278</v>
      </c>
      <c r="E2504" s="866"/>
      <c r="F2504" s="1506" t="s">
        <v>9077</v>
      </c>
      <c r="G2504" s="906" t="s">
        <v>3588</v>
      </c>
      <c r="H2504" s="1058">
        <v>40935</v>
      </c>
      <c r="I2504" s="907" t="s">
        <v>11296</v>
      </c>
    </row>
    <row r="2505" spans="1:9" s="666" customFormat="1" ht="31.5" customHeight="1" thickTop="1" thickBot="1" x14ac:dyDescent="0.25">
      <c r="A2505" s="792" t="s">
        <v>6979</v>
      </c>
      <c r="B2505" s="793" t="s">
        <v>6980</v>
      </c>
      <c r="C2505" s="793" t="s">
        <v>2468</v>
      </c>
      <c r="D2505" s="1477" t="s">
        <v>131</v>
      </c>
      <c r="E2505" s="1478"/>
      <c r="F2505" s="1823" t="s">
        <v>9077</v>
      </c>
      <c r="G2505" s="1318" t="s">
        <v>10083</v>
      </c>
      <c r="H2505" s="1407">
        <v>34548</v>
      </c>
      <c r="I2505" s="1348" t="s">
        <v>11296</v>
      </c>
    </row>
    <row r="2506" spans="1:9" s="666" customFormat="1" ht="31.5" customHeight="1" thickTop="1" x14ac:dyDescent="0.2">
      <c r="A2506" s="700" t="s">
        <v>5888</v>
      </c>
      <c r="B2506" s="1648" t="s">
        <v>11087</v>
      </c>
      <c r="C2506" s="1648" t="s">
        <v>44</v>
      </c>
      <c r="D2506" s="1881" t="s">
        <v>2277</v>
      </c>
      <c r="E2506" s="1786" t="s">
        <v>10139</v>
      </c>
      <c r="F2506" s="1526" t="s">
        <v>9076</v>
      </c>
      <c r="G2506" s="1022" t="s">
        <v>4625</v>
      </c>
      <c r="H2506" s="1392">
        <v>44092</v>
      </c>
      <c r="I2506" s="1023" t="s">
        <v>11296</v>
      </c>
    </row>
    <row r="2507" spans="1:9" s="666" customFormat="1" ht="31.5" customHeight="1" x14ac:dyDescent="0.2">
      <c r="A2507" s="688" t="s">
        <v>7094</v>
      </c>
      <c r="B2507" s="846" t="s">
        <v>7095</v>
      </c>
      <c r="C2507" s="846" t="s">
        <v>9413</v>
      </c>
      <c r="D2507" s="834" t="s">
        <v>9413</v>
      </c>
      <c r="E2507" s="881" t="s">
        <v>6470</v>
      </c>
      <c r="F2507" s="1507" t="s">
        <v>9076</v>
      </c>
      <c r="G2507" s="877" t="s">
        <v>11452</v>
      </c>
      <c r="H2507" s="963">
        <v>45166</v>
      </c>
      <c r="I2507" s="878" t="s">
        <v>11296</v>
      </c>
    </row>
    <row r="2508" spans="1:9" s="666" customFormat="1" ht="31.5" customHeight="1" x14ac:dyDescent="0.2">
      <c r="A2508" s="688" t="s">
        <v>6947</v>
      </c>
      <c r="B2508" s="655" t="s">
        <v>6948</v>
      </c>
      <c r="C2508" s="655" t="s">
        <v>44</v>
      </c>
      <c r="D2508" s="1529" t="s">
        <v>2278</v>
      </c>
      <c r="E2508" s="656" t="s">
        <v>10142</v>
      </c>
      <c r="F2508" s="1507" t="s">
        <v>9076</v>
      </c>
      <c r="G2508" s="877" t="s">
        <v>3579</v>
      </c>
      <c r="H2508" s="963">
        <v>40935</v>
      </c>
      <c r="I2508" s="878" t="s">
        <v>11296</v>
      </c>
    </row>
    <row r="2509" spans="1:9" s="666" customFormat="1" ht="31.5" customHeight="1" thickBot="1" x14ac:dyDescent="0.25">
      <c r="A2509" s="694" t="s">
        <v>6949</v>
      </c>
      <c r="B2509" s="695" t="s">
        <v>6950</v>
      </c>
      <c r="C2509" s="695" t="s">
        <v>44</v>
      </c>
      <c r="D2509" s="1686" t="s">
        <v>2278</v>
      </c>
      <c r="E2509" s="1849"/>
      <c r="F2509" s="1545" t="s">
        <v>9076</v>
      </c>
      <c r="G2509" s="974" t="s">
        <v>3580</v>
      </c>
      <c r="H2509" s="1081">
        <v>40935</v>
      </c>
      <c r="I2509" s="962" t="s">
        <v>11296</v>
      </c>
    </row>
    <row r="2510" spans="1:9" s="666" customFormat="1" ht="31.5" customHeight="1" thickTop="1" x14ac:dyDescent="0.2">
      <c r="A2510" s="700" t="s">
        <v>6943</v>
      </c>
      <c r="B2510" s="701" t="s">
        <v>6944</v>
      </c>
      <c r="C2510" s="701" t="s">
        <v>2490</v>
      </c>
      <c r="D2510" s="831" t="s">
        <v>11386</v>
      </c>
      <c r="E2510" s="703" t="s">
        <v>10139</v>
      </c>
      <c r="F2510" s="942" t="s">
        <v>9078</v>
      </c>
      <c r="G2510" s="844" t="s">
        <v>3578</v>
      </c>
      <c r="H2510" s="1384">
        <v>39198</v>
      </c>
      <c r="I2510" s="845" t="s">
        <v>11296</v>
      </c>
    </row>
    <row r="2511" spans="1:9" s="666" customFormat="1" ht="31.5" customHeight="1" x14ac:dyDescent="0.2">
      <c r="A2511" s="688" t="s">
        <v>11333</v>
      </c>
      <c r="B2511" s="655" t="s">
        <v>11334</v>
      </c>
      <c r="C2511" s="655"/>
      <c r="D2511" s="1529"/>
      <c r="E2511" s="656" t="s">
        <v>6470</v>
      </c>
      <c r="F2511" s="857" t="s">
        <v>9078</v>
      </c>
      <c r="G2511" s="877" t="s">
        <v>11368</v>
      </c>
      <c r="H2511" s="963">
        <v>45121</v>
      </c>
      <c r="I2511" s="878" t="s">
        <v>11296</v>
      </c>
    </row>
    <row r="2512" spans="1:9" s="666" customFormat="1" ht="31.5" customHeight="1" thickBot="1" x14ac:dyDescent="0.25">
      <c r="A2512" s="711" t="s">
        <v>6985</v>
      </c>
      <c r="B2512" s="712" t="s">
        <v>6986</v>
      </c>
      <c r="C2512" s="712" t="s">
        <v>44</v>
      </c>
      <c r="D2512" s="1532" t="s">
        <v>2278</v>
      </c>
      <c r="E2512" s="1605" t="s">
        <v>10142</v>
      </c>
      <c r="F2512" s="1570" t="s">
        <v>9078</v>
      </c>
      <c r="G2512" s="869" t="s">
        <v>3591</v>
      </c>
      <c r="H2512" s="1109">
        <v>40935</v>
      </c>
      <c r="I2512" s="870" t="s">
        <v>11296</v>
      </c>
    </row>
    <row r="2513" spans="1:9" s="666" customFormat="1" ht="31.5" customHeight="1" thickTop="1" x14ac:dyDescent="0.2">
      <c r="A2513" s="682" t="s">
        <v>6498</v>
      </c>
      <c r="B2513" s="683" t="s">
        <v>6499</v>
      </c>
      <c r="C2513" s="683" t="s">
        <v>44</v>
      </c>
      <c r="D2513" s="1882" t="s">
        <v>2277</v>
      </c>
      <c r="E2513" s="1883" t="s">
        <v>10139</v>
      </c>
      <c r="F2513" s="1506" t="s">
        <v>11346</v>
      </c>
      <c r="G2513" s="906" t="s">
        <v>10084</v>
      </c>
      <c r="H2513" s="1058">
        <v>35499</v>
      </c>
      <c r="I2513" s="907" t="s">
        <v>11296</v>
      </c>
    </row>
    <row r="2514" spans="1:9" s="666" customFormat="1" ht="31.5" customHeight="1" x14ac:dyDescent="0.2">
      <c r="A2514" s="682" t="s">
        <v>9815</v>
      </c>
      <c r="B2514" s="1247" t="s">
        <v>9538</v>
      </c>
      <c r="C2514" s="865"/>
      <c r="D2514" s="1024"/>
      <c r="E2514" s="853" t="s">
        <v>6470</v>
      </c>
      <c r="F2514" s="1507" t="s">
        <v>11346</v>
      </c>
      <c r="G2514" s="906" t="s">
        <v>9637</v>
      </c>
      <c r="H2514" s="1058" t="s">
        <v>9638</v>
      </c>
      <c r="I2514" s="907" t="s">
        <v>11296</v>
      </c>
    </row>
    <row r="2515" spans="1:9" s="666" customFormat="1" ht="31.5" customHeight="1" x14ac:dyDescent="0.2">
      <c r="A2515" s="688" t="s">
        <v>6500</v>
      </c>
      <c r="B2515" s="655" t="s">
        <v>6501</v>
      </c>
      <c r="C2515" s="655" t="s">
        <v>2490</v>
      </c>
      <c r="D2515" s="1529" t="s">
        <v>2356</v>
      </c>
      <c r="E2515" s="1599" t="s">
        <v>10142</v>
      </c>
      <c r="F2515" s="1507" t="s">
        <v>11346</v>
      </c>
      <c r="G2515" s="877" t="s">
        <v>3283</v>
      </c>
      <c r="H2515" s="963">
        <v>42103</v>
      </c>
      <c r="I2515" s="878" t="s">
        <v>11296</v>
      </c>
    </row>
    <row r="2516" spans="1:9" s="666" customFormat="1" ht="31.5" customHeight="1" x14ac:dyDescent="0.2">
      <c r="A2516" s="688" t="s">
        <v>6502</v>
      </c>
      <c r="B2516" s="658" t="s">
        <v>6503</v>
      </c>
      <c r="C2516" s="658" t="s">
        <v>2490</v>
      </c>
      <c r="D2516" s="1529" t="s">
        <v>2356</v>
      </c>
      <c r="E2516" s="1599"/>
      <c r="F2516" s="1507" t="s">
        <v>11346</v>
      </c>
      <c r="G2516" s="877" t="s">
        <v>4085</v>
      </c>
      <c r="H2516" s="963">
        <v>42635</v>
      </c>
      <c r="I2516" s="878" t="s">
        <v>11296</v>
      </c>
    </row>
    <row r="2517" spans="1:9" s="666" customFormat="1" ht="31.5" customHeight="1" x14ac:dyDescent="0.2">
      <c r="A2517" s="688" t="s">
        <v>6504</v>
      </c>
      <c r="B2517" s="655" t="s">
        <v>6505</v>
      </c>
      <c r="C2517" s="655" t="s">
        <v>2490</v>
      </c>
      <c r="D2517" s="1529" t="s">
        <v>2356</v>
      </c>
      <c r="E2517" s="1599"/>
      <c r="F2517" s="1507" t="s">
        <v>11346</v>
      </c>
      <c r="G2517" s="877" t="s">
        <v>3482</v>
      </c>
      <c r="H2517" s="963">
        <v>41190</v>
      </c>
      <c r="I2517" s="878" t="s">
        <v>11296</v>
      </c>
    </row>
    <row r="2518" spans="1:9" s="666" customFormat="1" ht="31.5" customHeight="1" thickBot="1" x14ac:dyDescent="0.25">
      <c r="A2518" s="711" t="s">
        <v>6506</v>
      </c>
      <c r="B2518" s="712" t="s">
        <v>9412</v>
      </c>
      <c r="C2518" s="712" t="s">
        <v>2490</v>
      </c>
      <c r="D2518" s="1532" t="s">
        <v>2356</v>
      </c>
      <c r="E2518" s="1605"/>
      <c r="F2518" s="1570" t="s">
        <v>11346</v>
      </c>
      <c r="G2518" s="869" t="s">
        <v>3483</v>
      </c>
      <c r="H2518" s="1109">
        <v>41184</v>
      </c>
      <c r="I2518" s="870" t="s">
        <v>11296</v>
      </c>
    </row>
    <row r="2519" spans="1:9" s="666" customFormat="1" ht="31.5" customHeight="1" thickTop="1" x14ac:dyDescent="0.2">
      <c r="A2519" s="810" t="s">
        <v>6507</v>
      </c>
      <c r="B2519" s="790" t="s">
        <v>6508</v>
      </c>
      <c r="C2519" s="790" t="s">
        <v>44</v>
      </c>
      <c r="D2519" s="1882" t="s">
        <v>2277</v>
      </c>
      <c r="E2519" s="1883" t="s">
        <v>10139</v>
      </c>
      <c r="F2519" s="1506" t="s">
        <v>9051</v>
      </c>
      <c r="G2519" s="906" t="s">
        <v>2837</v>
      </c>
      <c r="H2519" s="1058">
        <v>42116</v>
      </c>
      <c r="I2519" s="907" t="s">
        <v>11296</v>
      </c>
    </row>
    <row r="2520" spans="1:9" s="666" customFormat="1" ht="31.5" customHeight="1" x14ac:dyDescent="0.2">
      <c r="A2520" s="1481" t="s">
        <v>6509</v>
      </c>
      <c r="B2520" s="1138" t="s">
        <v>6510</v>
      </c>
      <c r="C2520" s="1138" t="s">
        <v>9413</v>
      </c>
      <c r="D2520" s="1024" t="s">
        <v>9413</v>
      </c>
      <c r="E2520" s="1025" t="s">
        <v>6470</v>
      </c>
      <c r="F2520" s="856" t="s">
        <v>9051</v>
      </c>
      <c r="G2520" s="906" t="s">
        <v>4736</v>
      </c>
      <c r="H2520" s="1058">
        <v>44340</v>
      </c>
      <c r="I2520" s="907" t="s">
        <v>11296</v>
      </c>
    </row>
    <row r="2521" spans="1:9" s="666" customFormat="1" ht="31.5" customHeight="1" x14ac:dyDescent="0.2">
      <c r="A2521" s="1481" t="s">
        <v>6511</v>
      </c>
      <c r="B2521" s="1138" t="s">
        <v>6512</v>
      </c>
      <c r="C2521" s="1138" t="s">
        <v>2490</v>
      </c>
      <c r="D2521" s="1529" t="s">
        <v>2356</v>
      </c>
      <c r="E2521" s="1599" t="s">
        <v>10142</v>
      </c>
      <c r="F2521" s="1506" t="s">
        <v>9051</v>
      </c>
      <c r="G2521" s="906" t="s">
        <v>3487</v>
      </c>
      <c r="H2521" s="1058">
        <v>41190</v>
      </c>
      <c r="I2521" s="907" t="s">
        <v>11296</v>
      </c>
    </row>
    <row r="2522" spans="1:9" s="666" customFormat="1" ht="31.5" customHeight="1" x14ac:dyDescent="0.2">
      <c r="A2522" s="1698" t="s">
        <v>6513</v>
      </c>
      <c r="B2522" s="1884" t="s">
        <v>6514</v>
      </c>
      <c r="C2522" s="1884" t="s">
        <v>44</v>
      </c>
      <c r="D2522" s="1024" t="s">
        <v>2278</v>
      </c>
      <c r="E2522" s="1025"/>
      <c r="F2522" s="1506" t="s">
        <v>9051</v>
      </c>
      <c r="G2522" s="906" t="s">
        <v>3485</v>
      </c>
      <c r="H2522" s="1058">
        <v>41190</v>
      </c>
      <c r="I2522" s="907" t="s">
        <v>11296</v>
      </c>
    </row>
    <row r="2523" spans="1:9" s="666" customFormat="1" ht="31.5" customHeight="1" x14ac:dyDescent="0.2">
      <c r="A2523" s="1481" t="s">
        <v>6515</v>
      </c>
      <c r="B2523" s="1482" t="s">
        <v>6516</v>
      </c>
      <c r="C2523" s="1482" t="s">
        <v>2490</v>
      </c>
      <c r="D2523" s="1529" t="s">
        <v>2356</v>
      </c>
      <c r="E2523" s="1599"/>
      <c r="F2523" s="1507" t="s">
        <v>9051</v>
      </c>
      <c r="G2523" s="877" t="s">
        <v>3284</v>
      </c>
      <c r="H2523" s="963">
        <v>42058</v>
      </c>
      <c r="I2523" s="878" t="s">
        <v>11296</v>
      </c>
    </row>
    <row r="2524" spans="1:9" s="666" customFormat="1" ht="31.5" customHeight="1" thickBot="1" x14ac:dyDescent="0.25">
      <c r="A2524" s="688" t="s">
        <v>6517</v>
      </c>
      <c r="B2524" s="655" t="s">
        <v>6518</v>
      </c>
      <c r="C2524" s="655" t="s">
        <v>2490</v>
      </c>
      <c r="D2524" s="658" t="s">
        <v>2356</v>
      </c>
      <c r="E2524" s="1599"/>
      <c r="F2524" s="1507" t="s">
        <v>9051</v>
      </c>
      <c r="G2524" s="877" t="s">
        <v>3307</v>
      </c>
      <c r="H2524" s="963">
        <v>42103</v>
      </c>
      <c r="I2524" s="878" t="s">
        <v>11296</v>
      </c>
    </row>
    <row r="2525" spans="1:9" s="666" customFormat="1" ht="31.5" customHeight="1" thickTop="1" x14ac:dyDescent="0.2">
      <c r="A2525" s="1501" t="s">
        <v>6519</v>
      </c>
      <c r="B2525" s="1571" t="s">
        <v>6520</v>
      </c>
      <c r="C2525" s="1571" t="s">
        <v>6521</v>
      </c>
      <c r="D2525" s="1160" t="s">
        <v>9413</v>
      </c>
      <c r="E2525" s="1252"/>
      <c r="F2525" s="1526" t="s">
        <v>9384</v>
      </c>
      <c r="G2525" s="1056" t="s">
        <v>2825</v>
      </c>
      <c r="H2525" s="1420">
        <v>30616</v>
      </c>
      <c r="I2525" s="1057" t="s">
        <v>11296</v>
      </c>
    </row>
    <row r="2526" spans="1:9" s="666" customFormat="1" ht="31.5" customHeight="1" x14ac:dyDescent="0.2">
      <c r="A2526" s="688" t="s">
        <v>6522</v>
      </c>
      <c r="B2526" s="846" t="s">
        <v>6523</v>
      </c>
      <c r="C2526" s="846" t="s">
        <v>9413</v>
      </c>
      <c r="D2526" s="1024" t="s">
        <v>9413</v>
      </c>
      <c r="E2526" s="1025" t="s">
        <v>6470</v>
      </c>
      <c r="F2526" s="857" t="s">
        <v>9384</v>
      </c>
      <c r="G2526" s="1065" t="s">
        <v>4764</v>
      </c>
      <c r="H2526" s="1422">
        <v>44362</v>
      </c>
      <c r="I2526" s="1066" t="s">
        <v>11296</v>
      </c>
    </row>
    <row r="2527" spans="1:9" s="666" customFormat="1" ht="31.5" customHeight="1" x14ac:dyDescent="0.2">
      <c r="A2527" s="1481" t="s">
        <v>6526</v>
      </c>
      <c r="B2527" s="1482" t="s">
        <v>6527</v>
      </c>
      <c r="C2527" s="1482" t="s">
        <v>2490</v>
      </c>
      <c r="D2527" s="1529" t="s">
        <v>2356</v>
      </c>
      <c r="E2527" s="1599"/>
      <c r="F2527" s="1507" t="s">
        <v>9384</v>
      </c>
      <c r="G2527" s="877" t="s">
        <v>3671</v>
      </c>
      <c r="H2527" s="963">
        <v>42158</v>
      </c>
      <c r="I2527" s="878" t="s">
        <v>11296</v>
      </c>
    </row>
    <row r="2528" spans="1:9" s="666" customFormat="1" ht="31.5" customHeight="1" x14ac:dyDescent="0.2">
      <c r="A2528" s="1481" t="s">
        <v>6528</v>
      </c>
      <c r="B2528" s="1611" t="s">
        <v>6529</v>
      </c>
      <c r="C2528" s="1611" t="s">
        <v>2468</v>
      </c>
      <c r="D2528" s="1147" t="s">
        <v>2203</v>
      </c>
      <c r="E2528" s="1143"/>
      <c r="F2528" s="1507" t="s">
        <v>9384</v>
      </c>
      <c r="G2528" s="922" t="s">
        <v>3151</v>
      </c>
      <c r="H2528" s="1021">
        <v>41704</v>
      </c>
      <c r="I2528" s="902" t="s">
        <v>11296</v>
      </c>
    </row>
    <row r="2529" spans="1:9" s="666" customFormat="1" ht="31.5" customHeight="1" x14ac:dyDescent="0.2">
      <c r="A2529" s="688" t="s">
        <v>6530</v>
      </c>
      <c r="B2529" s="655" t="s">
        <v>6531</v>
      </c>
      <c r="C2529" s="655" t="s">
        <v>2490</v>
      </c>
      <c r="D2529" s="1529" t="s">
        <v>2356</v>
      </c>
      <c r="E2529" s="1599"/>
      <c r="F2529" s="1507" t="s">
        <v>9384</v>
      </c>
      <c r="G2529" s="877" t="s">
        <v>3490</v>
      </c>
      <c r="H2529" s="963">
        <v>41190</v>
      </c>
      <c r="I2529" s="878" t="s">
        <v>11296</v>
      </c>
    </row>
    <row r="2530" spans="1:9" s="666" customFormat="1" ht="31.5" customHeight="1" x14ac:dyDescent="0.2">
      <c r="A2530" s="688" t="s">
        <v>6524</v>
      </c>
      <c r="B2530" s="655" t="s">
        <v>6525</v>
      </c>
      <c r="C2530" s="655" t="s">
        <v>2490</v>
      </c>
      <c r="D2530" s="1529" t="s">
        <v>2356</v>
      </c>
      <c r="E2530" s="1599"/>
      <c r="F2530" s="1507" t="s">
        <v>9384</v>
      </c>
      <c r="G2530" s="968" t="s">
        <v>3285</v>
      </c>
      <c r="H2530" s="1395">
        <v>42055</v>
      </c>
      <c r="I2530" s="969" t="s">
        <v>11296</v>
      </c>
    </row>
    <row r="2531" spans="1:9" s="666" customFormat="1" ht="31.5" customHeight="1" thickBot="1" x14ac:dyDescent="0.25">
      <c r="A2531" s="1575" t="s">
        <v>5836</v>
      </c>
      <c r="B2531" s="1576" t="s">
        <v>5837</v>
      </c>
      <c r="C2531" s="1576" t="s">
        <v>44</v>
      </c>
      <c r="D2531" s="1614" t="s">
        <v>2277</v>
      </c>
      <c r="E2531" s="1614"/>
      <c r="F2531" s="1577" t="s">
        <v>9384</v>
      </c>
      <c r="G2531" s="1027" t="s">
        <v>4530</v>
      </c>
      <c r="H2531" s="1386">
        <v>44046</v>
      </c>
      <c r="I2531" s="1028" t="s">
        <v>11296</v>
      </c>
    </row>
    <row r="2532" spans="1:9" s="666" customFormat="1" ht="31.5" customHeight="1" thickTop="1" x14ac:dyDescent="0.2">
      <c r="A2532" s="1481" t="s">
        <v>6536</v>
      </c>
      <c r="B2532" s="1604" t="s">
        <v>6537</v>
      </c>
      <c r="C2532" s="1604" t="s">
        <v>2468</v>
      </c>
      <c r="D2532" s="1484" t="s">
        <v>131</v>
      </c>
      <c r="E2532" s="1487"/>
      <c r="F2532" s="1507" t="s">
        <v>4309</v>
      </c>
      <c r="G2532" s="922" t="s">
        <v>3484</v>
      </c>
      <c r="H2532" s="1021">
        <v>41807</v>
      </c>
      <c r="I2532" s="902" t="s">
        <v>11296</v>
      </c>
    </row>
    <row r="2533" spans="1:9" s="666" customFormat="1" ht="31.5" customHeight="1" x14ac:dyDescent="0.2">
      <c r="A2533" s="1481" t="s">
        <v>6538</v>
      </c>
      <c r="B2533" s="1604" t="s">
        <v>6539</v>
      </c>
      <c r="C2533" s="1604" t="s">
        <v>2468</v>
      </c>
      <c r="D2533" s="1484" t="s">
        <v>131</v>
      </c>
      <c r="E2533" s="1599"/>
      <c r="F2533" s="1507" t="s">
        <v>4309</v>
      </c>
      <c r="G2533" s="922" t="s">
        <v>3488</v>
      </c>
      <c r="H2533" s="1021">
        <v>41797</v>
      </c>
      <c r="I2533" s="902" t="s">
        <v>11296</v>
      </c>
    </row>
    <row r="2534" spans="1:9" s="666" customFormat="1" ht="31.5" customHeight="1" x14ac:dyDescent="0.2">
      <c r="A2534" s="688" t="s">
        <v>6540</v>
      </c>
      <c r="B2534" s="655" t="s">
        <v>6541</v>
      </c>
      <c r="C2534" s="655" t="s">
        <v>2468</v>
      </c>
      <c r="D2534" s="1529" t="s">
        <v>131</v>
      </c>
      <c r="E2534" s="1599"/>
      <c r="F2534" s="1507" t="s">
        <v>4309</v>
      </c>
      <c r="G2534" s="877" t="s">
        <v>2825</v>
      </c>
      <c r="H2534" s="963">
        <v>32478</v>
      </c>
      <c r="I2534" s="878" t="s">
        <v>11296</v>
      </c>
    </row>
    <row r="2535" spans="1:9" s="666" customFormat="1" ht="31.5" customHeight="1" x14ac:dyDescent="0.2">
      <c r="A2535" s="688" t="s">
        <v>6542</v>
      </c>
      <c r="B2535" s="655" t="s">
        <v>6543</v>
      </c>
      <c r="C2535" s="655" t="s">
        <v>2468</v>
      </c>
      <c r="D2535" s="1529" t="s">
        <v>131</v>
      </c>
      <c r="E2535" s="1599"/>
      <c r="F2535" s="1507" t="s">
        <v>4309</v>
      </c>
      <c r="G2535" s="877" t="s">
        <v>3491</v>
      </c>
      <c r="H2535" s="963">
        <v>32686</v>
      </c>
      <c r="I2535" s="878" t="s">
        <v>11296</v>
      </c>
    </row>
    <row r="2536" spans="1:9" s="666" customFormat="1" ht="31.5" customHeight="1" thickBot="1" x14ac:dyDescent="0.25">
      <c r="A2536" s="694" t="s">
        <v>6544</v>
      </c>
      <c r="B2536" s="695" t="s">
        <v>6545</v>
      </c>
      <c r="C2536" s="695" t="s">
        <v>2468</v>
      </c>
      <c r="D2536" s="1532" t="s">
        <v>131</v>
      </c>
      <c r="E2536" s="1849"/>
      <c r="F2536" s="1545" t="s">
        <v>4309</v>
      </c>
      <c r="G2536" s="974" t="s">
        <v>2825</v>
      </c>
      <c r="H2536" s="1081">
        <v>28616</v>
      </c>
      <c r="I2536" s="962" t="s">
        <v>11296</v>
      </c>
    </row>
    <row r="2537" spans="1:9" s="666" customFormat="1" ht="31.5" customHeight="1" thickTop="1" x14ac:dyDescent="0.2">
      <c r="A2537" s="700" t="s">
        <v>6614</v>
      </c>
      <c r="B2537" s="701" t="s">
        <v>6615</v>
      </c>
      <c r="C2537" s="701" t="s">
        <v>2490</v>
      </c>
      <c r="D2537" s="887" t="s">
        <v>11386</v>
      </c>
      <c r="E2537" s="1525" t="s">
        <v>10139</v>
      </c>
      <c r="F2537" s="1526" t="s">
        <v>9056</v>
      </c>
      <c r="G2537" s="844" t="s">
        <v>10085</v>
      </c>
      <c r="H2537" s="1384">
        <v>35697</v>
      </c>
      <c r="I2537" s="845" t="s">
        <v>11296</v>
      </c>
    </row>
    <row r="2538" spans="1:9" s="666" customFormat="1" ht="31.5" customHeight="1" x14ac:dyDescent="0.2">
      <c r="A2538" s="1481" t="s">
        <v>6883</v>
      </c>
      <c r="B2538" s="1138" t="s">
        <v>6884</v>
      </c>
      <c r="C2538" s="1138" t="s">
        <v>9413</v>
      </c>
      <c r="D2538" s="1147" t="s">
        <v>9413</v>
      </c>
      <c r="E2538" s="1143" t="s">
        <v>6470</v>
      </c>
      <c r="F2538" s="1507" t="s">
        <v>9056</v>
      </c>
      <c r="G2538" s="922" t="s">
        <v>10086</v>
      </c>
      <c r="H2538" s="1021">
        <v>44747</v>
      </c>
      <c r="I2538" s="902" t="s">
        <v>11296</v>
      </c>
    </row>
    <row r="2539" spans="1:9" s="666" customFormat="1" ht="31.5" customHeight="1" x14ac:dyDescent="0.2">
      <c r="A2539" s="688" t="s">
        <v>6622</v>
      </c>
      <c r="B2539" s="655" t="s">
        <v>6623</v>
      </c>
      <c r="C2539" s="655" t="s">
        <v>44</v>
      </c>
      <c r="D2539" s="1529" t="s">
        <v>2278</v>
      </c>
      <c r="E2539" s="656" t="s">
        <v>10142</v>
      </c>
      <c r="F2539" s="1507" t="s">
        <v>9056</v>
      </c>
      <c r="G2539" s="877" t="s">
        <v>3509</v>
      </c>
      <c r="H2539" s="963">
        <v>41190</v>
      </c>
      <c r="I2539" s="878" t="s">
        <v>11296</v>
      </c>
    </row>
    <row r="2540" spans="1:9" s="666" customFormat="1" ht="31.5" customHeight="1" x14ac:dyDescent="0.2">
      <c r="A2540" s="688" t="s">
        <v>6618</v>
      </c>
      <c r="B2540" s="655" t="s">
        <v>6619</v>
      </c>
      <c r="C2540" s="655" t="s">
        <v>2490</v>
      </c>
      <c r="D2540" s="661" t="s">
        <v>2356</v>
      </c>
      <c r="E2540" s="656"/>
      <c r="F2540" s="1507" t="s">
        <v>9056</v>
      </c>
      <c r="G2540" s="877" t="s">
        <v>3510</v>
      </c>
      <c r="H2540" s="963">
        <v>41190</v>
      </c>
      <c r="I2540" s="878" t="s">
        <v>11296</v>
      </c>
    </row>
    <row r="2541" spans="1:9" s="666" customFormat="1" ht="31.5" customHeight="1" thickBot="1" x14ac:dyDescent="0.25">
      <c r="A2541" s="711" t="s">
        <v>6620</v>
      </c>
      <c r="B2541" s="712" t="s">
        <v>6621</v>
      </c>
      <c r="C2541" s="712" t="s">
        <v>2490</v>
      </c>
      <c r="D2541" s="1532" t="s">
        <v>2356</v>
      </c>
      <c r="E2541" s="1605"/>
      <c r="F2541" s="1570" t="s">
        <v>9056</v>
      </c>
      <c r="G2541" s="869" t="s">
        <v>3293</v>
      </c>
      <c r="H2541" s="1109">
        <v>42058</v>
      </c>
      <c r="I2541" s="870" t="s">
        <v>11296</v>
      </c>
    </row>
    <row r="2542" spans="1:9" s="666" customFormat="1" ht="31.5" customHeight="1" thickTop="1" x14ac:dyDescent="0.2">
      <c r="A2542" s="1485" t="s">
        <v>7197</v>
      </c>
      <c r="B2542" s="1142" t="s">
        <v>7198</v>
      </c>
      <c r="C2542" s="1142" t="s">
        <v>44</v>
      </c>
      <c r="D2542" s="837" t="s">
        <v>2278</v>
      </c>
      <c r="E2542" s="1590" t="s">
        <v>10139</v>
      </c>
      <c r="F2542" s="856" t="s">
        <v>9385</v>
      </c>
      <c r="G2542" s="906" t="s">
        <v>4741</v>
      </c>
      <c r="H2542" s="1058">
        <v>44319</v>
      </c>
      <c r="I2542" s="907" t="s">
        <v>11296</v>
      </c>
    </row>
    <row r="2543" spans="1:9" s="666" customFormat="1" ht="31.5" customHeight="1" x14ac:dyDescent="0.2">
      <c r="A2543" s="688" t="s">
        <v>6953</v>
      </c>
      <c r="B2543" s="846" t="s">
        <v>6954</v>
      </c>
      <c r="C2543" s="846" t="s">
        <v>9413</v>
      </c>
      <c r="D2543" s="1156" t="s">
        <v>9413</v>
      </c>
      <c r="E2543" s="1484" t="s">
        <v>6470</v>
      </c>
      <c r="F2543" s="856" t="s">
        <v>9385</v>
      </c>
      <c r="G2543" s="950" t="s">
        <v>11369</v>
      </c>
      <c r="H2543" s="663" t="s">
        <v>11370</v>
      </c>
      <c r="I2543" s="691" t="s">
        <v>11296</v>
      </c>
    </row>
    <row r="2544" spans="1:9" s="666" customFormat="1" ht="31.5" customHeight="1" thickBot="1" x14ac:dyDescent="0.25">
      <c r="A2544" s="798" t="s">
        <v>6626</v>
      </c>
      <c r="B2544" s="799" t="s">
        <v>6627</v>
      </c>
      <c r="C2544" s="799" t="s">
        <v>2490</v>
      </c>
      <c r="D2544" s="1885" t="s">
        <v>2356</v>
      </c>
      <c r="E2544" s="1886" t="s">
        <v>10142</v>
      </c>
      <c r="F2544" s="1887" t="s">
        <v>9385</v>
      </c>
      <c r="G2544" s="912" t="s">
        <v>3294</v>
      </c>
      <c r="H2544" s="1082">
        <v>42058</v>
      </c>
      <c r="I2544" s="913" t="s">
        <v>11296</v>
      </c>
    </row>
    <row r="2545" spans="1:9" s="666" customFormat="1" ht="31.5" customHeight="1" thickTop="1" thickBot="1" x14ac:dyDescent="0.25">
      <c r="A2545" s="733" t="s">
        <v>6628</v>
      </c>
      <c r="B2545" s="732" t="s">
        <v>6629</v>
      </c>
      <c r="C2545" s="732" t="s">
        <v>2468</v>
      </c>
      <c r="D2545" s="1850" t="s">
        <v>131</v>
      </c>
      <c r="E2545" s="1851"/>
      <c r="F2545" s="1582" t="s">
        <v>4312</v>
      </c>
      <c r="G2545" s="925" t="s">
        <v>4318</v>
      </c>
      <c r="H2545" s="1016">
        <v>34555</v>
      </c>
      <c r="I2545" s="926" t="s">
        <v>11296</v>
      </c>
    </row>
    <row r="2546" spans="1:9" s="666" customFormat="1" ht="31.5" customHeight="1" thickTop="1" x14ac:dyDescent="0.2">
      <c r="A2546" s="1501" t="s">
        <v>7086</v>
      </c>
      <c r="B2546" s="1571" t="s">
        <v>7087</v>
      </c>
      <c r="C2546" s="1571" t="s">
        <v>44</v>
      </c>
      <c r="D2546" s="831" t="s">
        <v>2277</v>
      </c>
      <c r="E2546" s="941" t="s">
        <v>10139</v>
      </c>
      <c r="F2546" s="1526" t="s">
        <v>9079</v>
      </c>
      <c r="G2546" s="1022" t="s">
        <v>3529</v>
      </c>
      <c r="H2546" s="1392">
        <v>39311</v>
      </c>
      <c r="I2546" s="1023" t="s">
        <v>11296</v>
      </c>
    </row>
    <row r="2547" spans="1:9" s="666" customFormat="1" ht="31.5" customHeight="1" x14ac:dyDescent="0.2">
      <c r="A2547" s="1481" t="s">
        <v>7088</v>
      </c>
      <c r="B2547" s="1138" t="s">
        <v>7089</v>
      </c>
      <c r="C2547" s="1138" t="s">
        <v>9413</v>
      </c>
      <c r="D2547" s="832" t="s">
        <v>9413</v>
      </c>
      <c r="E2547" s="1235" t="s">
        <v>6470</v>
      </c>
      <c r="F2547" s="1507" t="s">
        <v>9079</v>
      </c>
      <c r="G2547" s="922" t="s">
        <v>10798</v>
      </c>
      <c r="H2547" s="1021">
        <v>44951</v>
      </c>
      <c r="I2547" s="902" t="s">
        <v>11296</v>
      </c>
    </row>
    <row r="2548" spans="1:9" s="666" customFormat="1" ht="31.5" customHeight="1" thickBot="1" x14ac:dyDescent="0.25">
      <c r="A2548" s="711" t="s">
        <v>7090</v>
      </c>
      <c r="B2548" s="712" t="s">
        <v>7091</v>
      </c>
      <c r="C2548" s="712" t="s">
        <v>2490</v>
      </c>
      <c r="D2548" s="1532" t="s">
        <v>2356</v>
      </c>
      <c r="E2548" s="1605" t="s">
        <v>10142</v>
      </c>
      <c r="F2548" s="1570" t="s">
        <v>9079</v>
      </c>
      <c r="G2548" s="869" t="s">
        <v>3321</v>
      </c>
      <c r="H2548" s="1109">
        <v>42058</v>
      </c>
      <c r="I2548" s="870" t="s">
        <v>11296</v>
      </c>
    </row>
    <row r="2549" spans="1:9" s="666" customFormat="1" ht="31.5" customHeight="1" thickTop="1" x14ac:dyDescent="0.2">
      <c r="A2549" s="1888" t="s">
        <v>7932</v>
      </c>
      <c r="B2549" s="1889" t="s">
        <v>7933</v>
      </c>
      <c r="C2549" s="1889" t="s">
        <v>44</v>
      </c>
      <c r="D2549" s="1890" t="s">
        <v>2277</v>
      </c>
      <c r="E2549" s="1891" t="s">
        <v>10139</v>
      </c>
      <c r="F2549" s="1009" t="s">
        <v>9074</v>
      </c>
      <c r="G2549" s="1892" t="s">
        <v>3650</v>
      </c>
      <c r="H2549" s="1893">
        <v>42158</v>
      </c>
      <c r="I2549" s="1981" t="s">
        <v>11296</v>
      </c>
    </row>
    <row r="2550" spans="1:9" s="666" customFormat="1" ht="31.5" customHeight="1" x14ac:dyDescent="0.2">
      <c r="A2550" s="1469" t="s">
        <v>11294</v>
      </c>
      <c r="B2550" s="1894" t="s">
        <v>11138</v>
      </c>
      <c r="C2550" s="1894"/>
      <c r="D2550" s="1895"/>
      <c r="E2550" s="1896" t="s">
        <v>6470</v>
      </c>
      <c r="F2550" s="1507" t="s">
        <v>9074</v>
      </c>
      <c r="G2550" s="758" t="s">
        <v>11486</v>
      </c>
      <c r="H2550" s="816">
        <v>45194</v>
      </c>
      <c r="I2550" s="759" t="s">
        <v>11296</v>
      </c>
    </row>
    <row r="2551" spans="1:9" s="666" customFormat="1" ht="31.5" customHeight="1" x14ac:dyDescent="0.2">
      <c r="A2551" s="688" t="s">
        <v>6865</v>
      </c>
      <c r="B2551" s="655" t="s">
        <v>6866</v>
      </c>
      <c r="C2551" s="655" t="s">
        <v>2490</v>
      </c>
      <c r="D2551" s="1529" t="s">
        <v>2356</v>
      </c>
      <c r="E2551" s="881" t="s">
        <v>10142</v>
      </c>
      <c r="F2551" s="1507" t="s">
        <v>9074</v>
      </c>
      <c r="G2551" s="877" t="s">
        <v>3558</v>
      </c>
      <c r="H2551" s="963">
        <v>41190</v>
      </c>
      <c r="I2551" s="878" t="s">
        <v>11296</v>
      </c>
    </row>
    <row r="2552" spans="1:9" s="666" customFormat="1" ht="31.5" customHeight="1" x14ac:dyDescent="0.2">
      <c r="A2552" s="688" t="s">
        <v>6867</v>
      </c>
      <c r="B2552" s="655" t="s">
        <v>6868</v>
      </c>
      <c r="C2552" s="655" t="s">
        <v>2490</v>
      </c>
      <c r="D2552" s="1529" t="s">
        <v>2356</v>
      </c>
      <c r="E2552" s="1599"/>
      <c r="F2552" s="1507" t="s">
        <v>9074</v>
      </c>
      <c r="G2552" s="877" t="s">
        <v>3310</v>
      </c>
      <c r="H2552" s="963">
        <v>42058</v>
      </c>
      <c r="I2552" s="878" t="s">
        <v>11296</v>
      </c>
    </row>
    <row r="2553" spans="1:9" s="666" customFormat="1" ht="31.5" customHeight="1" thickBot="1" x14ac:dyDescent="0.25">
      <c r="A2553" s="711" t="s">
        <v>6869</v>
      </c>
      <c r="B2553" s="712" t="s">
        <v>6870</v>
      </c>
      <c r="C2553" s="712" t="s">
        <v>2468</v>
      </c>
      <c r="D2553" s="713" t="s">
        <v>131</v>
      </c>
      <c r="E2553" s="714"/>
      <c r="F2553" s="1570" t="s">
        <v>9074</v>
      </c>
      <c r="G2553" s="869" t="s">
        <v>3559</v>
      </c>
      <c r="H2553" s="1109">
        <v>34646</v>
      </c>
      <c r="I2553" s="870" t="s">
        <v>11296</v>
      </c>
    </row>
    <row r="2554" spans="1:9" s="666" customFormat="1" ht="31.5" customHeight="1" thickTop="1" x14ac:dyDescent="0.2">
      <c r="A2554" s="1485" t="s">
        <v>7337</v>
      </c>
      <c r="B2554" s="1486" t="s">
        <v>7338</v>
      </c>
      <c r="C2554" s="1486" t="s">
        <v>44</v>
      </c>
      <c r="D2554" s="833" t="s">
        <v>2277</v>
      </c>
      <c r="E2554" s="1876" t="s">
        <v>10139</v>
      </c>
      <c r="F2554" s="1506" t="s">
        <v>9070</v>
      </c>
      <c r="G2554" s="906" t="s">
        <v>9121</v>
      </c>
      <c r="H2554" s="1058">
        <v>43566</v>
      </c>
      <c r="I2554" s="907" t="s">
        <v>11296</v>
      </c>
    </row>
    <row r="2555" spans="1:9" s="666" customFormat="1" ht="31.5" customHeight="1" x14ac:dyDescent="0.2">
      <c r="A2555" s="1481" t="s">
        <v>10799</v>
      </c>
      <c r="B2555" s="1482" t="s">
        <v>10495</v>
      </c>
      <c r="C2555" s="1482"/>
      <c r="D2555" s="661"/>
      <c r="E2555" s="656" t="s">
        <v>6470</v>
      </c>
      <c r="F2555" s="1512" t="s">
        <v>9070</v>
      </c>
      <c r="G2555" s="877" t="s">
        <v>10546</v>
      </c>
      <c r="H2555" s="963">
        <v>44887</v>
      </c>
      <c r="I2555" s="878" t="s">
        <v>11296</v>
      </c>
    </row>
    <row r="2556" spans="1:9" s="666" customFormat="1" ht="31.5" customHeight="1" x14ac:dyDescent="0.2">
      <c r="A2556" s="688" t="s">
        <v>6821</v>
      </c>
      <c r="B2556" s="655" t="s">
        <v>6822</v>
      </c>
      <c r="C2556" s="655" t="s">
        <v>2490</v>
      </c>
      <c r="D2556" s="1529" t="s">
        <v>2356</v>
      </c>
      <c r="E2556" s="1599" t="s">
        <v>10142</v>
      </c>
      <c r="F2556" s="1507" t="s">
        <v>9070</v>
      </c>
      <c r="G2556" s="877" t="s">
        <v>3550</v>
      </c>
      <c r="H2556" s="963">
        <v>41072</v>
      </c>
      <c r="I2556" s="878" t="s">
        <v>11296</v>
      </c>
    </row>
    <row r="2557" spans="1:9" s="666" customFormat="1" ht="31.5" customHeight="1" thickBot="1" x14ac:dyDescent="0.25">
      <c r="A2557" s="711" t="s">
        <v>6823</v>
      </c>
      <c r="B2557" s="712" t="s">
        <v>6824</v>
      </c>
      <c r="C2557" s="712" t="s">
        <v>44</v>
      </c>
      <c r="D2557" s="1532" t="s">
        <v>2278</v>
      </c>
      <c r="E2557" s="1605"/>
      <c r="F2557" s="1570" t="s">
        <v>9070</v>
      </c>
      <c r="G2557" s="869" t="s">
        <v>3551</v>
      </c>
      <c r="H2557" s="1109">
        <v>41072</v>
      </c>
      <c r="I2557" s="870" t="s">
        <v>11296</v>
      </c>
    </row>
    <row r="2558" spans="1:9" s="666" customFormat="1" ht="31.5" customHeight="1" thickTop="1" x14ac:dyDescent="0.2">
      <c r="A2558" s="1485" t="s">
        <v>5750</v>
      </c>
      <c r="B2558" s="1486" t="s">
        <v>5751</v>
      </c>
      <c r="C2558" s="1486" t="s">
        <v>44</v>
      </c>
      <c r="D2558" s="684" t="s">
        <v>2277</v>
      </c>
      <c r="E2558" s="1590" t="s">
        <v>10139</v>
      </c>
      <c r="F2558" s="1545" t="s">
        <v>9386</v>
      </c>
      <c r="G2558" s="906" t="s">
        <v>3103</v>
      </c>
      <c r="H2558" s="1058">
        <v>41785</v>
      </c>
      <c r="I2558" s="907" t="s">
        <v>11296</v>
      </c>
    </row>
    <row r="2559" spans="1:9" s="666" customFormat="1" ht="31.5" customHeight="1" x14ac:dyDescent="0.2">
      <c r="A2559" s="1578" t="s">
        <v>9816</v>
      </c>
      <c r="B2559" s="812" t="s">
        <v>9817</v>
      </c>
      <c r="C2559" s="812"/>
      <c r="D2559" s="1897"/>
      <c r="E2559" s="1193" t="s">
        <v>6470</v>
      </c>
      <c r="F2559" s="1545" t="s">
        <v>9386</v>
      </c>
      <c r="G2559" s="989" t="s">
        <v>10087</v>
      </c>
      <c r="H2559" s="1399">
        <v>44783</v>
      </c>
      <c r="I2559" s="990" t="s">
        <v>11296</v>
      </c>
    </row>
    <row r="2560" spans="1:9" s="666" customFormat="1" ht="31.5" customHeight="1" thickBot="1" x14ac:dyDescent="0.25">
      <c r="A2560" s="694" t="s">
        <v>7131</v>
      </c>
      <c r="B2560" s="695" t="s">
        <v>7132</v>
      </c>
      <c r="C2560" s="695" t="s">
        <v>2490</v>
      </c>
      <c r="D2560" s="835" t="s">
        <v>2356</v>
      </c>
      <c r="E2560" s="953" t="s">
        <v>10142</v>
      </c>
      <c r="F2560" s="1545" t="s">
        <v>9386</v>
      </c>
      <c r="G2560" s="974" t="s">
        <v>3683</v>
      </c>
      <c r="H2560" s="1081">
        <v>41072</v>
      </c>
      <c r="I2560" s="962" t="s">
        <v>11296</v>
      </c>
    </row>
    <row r="2561" spans="1:9" s="666" customFormat="1" ht="31.5" customHeight="1" thickTop="1" thickBot="1" x14ac:dyDescent="0.25">
      <c r="A2561" s="792" t="s">
        <v>7133</v>
      </c>
      <c r="B2561" s="793" t="s">
        <v>7134</v>
      </c>
      <c r="C2561" s="1898" t="s">
        <v>2468</v>
      </c>
      <c r="D2561" s="1899" t="s">
        <v>131</v>
      </c>
      <c r="E2561" s="1900"/>
      <c r="F2561" s="1823" t="s">
        <v>9386</v>
      </c>
      <c r="G2561" s="1318" t="s">
        <v>3684</v>
      </c>
      <c r="H2561" s="1407">
        <v>34663</v>
      </c>
      <c r="I2561" s="1348" t="s">
        <v>11296</v>
      </c>
    </row>
    <row r="2562" spans="1:9" s="666" customFormat="1" ht="31.5" customHeight="1" thickTop="1" x14ac:dyDescent="0.2">
      <c r="A2562" s="1501" t="s">
        <v>7141</v>
      </c>
      <c r="B2562" s="1571" t="s">
        <v>7142</v>
      </c>
      <c r="C2562" s="1571" t="s">
        <v>2490</v>
      </c>
      <c r="D2562" s="887" t="s">
        <v>11386</v>
      </c>
      <c r="E2562" s="1859" t="s">
        <v>10139</v>
      </c>
      <c r="F2562" s="1526" t="s">
        <v>9426</v>
      </c>
      <c r="G2562" s="1056" t="s">
        <v>3298</v>
      </c>
      <c r="H2562" s="1420">
        <v>35331</v>
      </c>
      <c r="I2562" s="1057" t="s">
        <v>11296</v>
      </c>
    </row>
    <row r="2563" spans="1:9" s="666" customFormat="1" ht="31.5" customHeight="1" x14ac:dyDescent="0.2">
      <c r="A2563" s="1481" t="s">
        <v>11335</v>
      </c>
      <c r="B2563" s="1482" t="s">
        <v>11135</v>
      </c>
      <c r="C2563" s="1482"/>
      <c r="D2563" s="661"/>
      <c r="E2563" s="1487" t="s">
        <v>6470</v>
      </c>
      <c r="F2563" s="857" t="s">
        <v>9426</v>
      </c>
      <c r="G2563" s="950" t="s">
        <v>11163</v>
      </c>
      <c r="H2563" s="1391">
        <v>45082</v>
      </c>
      <c r="I2563" s="951" t="s">
        <v>11296</v>
      </c>
    </row>
    <row r="2564" spans="1:9" s="666" customFormat="1" ht="31.5" customHeight="1" x14ac:dyDescent="0.2">
      <c r="A2564" s="688" t="s">
        <v>7145</v>
      </c>
      <c r="B2564" s="655" t="s">
        <v>7146</v>
      </c>
      <c r="C2564" s="655" t="s">
        <v>44</v>
      </c>
      <c r="D2564" s="834" t="s">
        <v>2278</v>
      </c>
      <c r="E2564" s="861" t="s">
        <v>10142</v>
      </c>
      <c r="F2564" s="1507" t="s">
        <v>9426</v>
      </c>
      <c r="G2564" s="877" t="s">
        <v>3685</v>
      </c>
      <c r="H2564" s="963">
        <v>41072</v>
      </c>
      <c r="I2564" s="878" t="s">
        <v>11296</v>
      </c>
    </row>
    <row r="2565" spans="1:9" s="666" customFormat="1" ht="31.5" customHeight="1" x14ac:dyDescent="0.2">
      <c r="A2565" s="688" t="s">
        <v>7143</v>
      </c>
      <c r="B2565" s="655" t="s">
        <v>7144</v>
      </c>
      <c r="C2565" s="655" t="s">
        <v>2490</v>
      </c>
      <c r="D2565" s="661" t="s">
        <v>2356</v>
      </c>
      <c r="E2565" s="861"/>
      <c r="F2565" s="655" t="s">
        <v>9426</v>
      </c>
      <c r="G2565" s="877" t="s">
        <v>3686</v>
      </c>
      <c r="H2565" s="963">
        <v>41354</v>
      </c>
      <c r="I2565" s="878" t="s">
        <v>11296</v>
      </c>
    </row>
    <row r="2566" spans="1:9" s="666" customFormat="1" ht="31.5" customHeight="1" thickBot="1" x14ac:dyDescent="0.25">
      <c r="A2566" s="711" t="s">
        <v>7147</v>
      </c>
      <c r="B2566" s="775" t="s">
        <v>7148</v>
      </c>
      <c r="C2566" s="775" t="s">
        <v>2468</v>
      </c>
      <c r="D2566" s="1532" t="s">
        <v>131</v>
      </c>
      <c r="E2566" s="1605"/>
      <c r="F2566" s="1570" t="s">
        <v>9426</v>
      </c>
      <c r="G2566" s="869" t="s">
        <v>3565</v>
      </c>
      <c r="H2566" s="1109">
        <v>42031</v>
      </c>
      <c r="I2566" s="870" t="s">
        <v>11296</v>
      </c>
    </row>
    <row r="2567" spans="1:9" ht="31.5" customHeight="1" thickTop="1" x14ac:dyDescent="0.2">
      <c r="A2567" s="1578" t="s">
        <v>6624</v>
      </c>
      <c r="B2567" s="1579" t="s">
        <v>6625</v>
      </c>
      <c r="C2567" s="1579" t="s">
        <v>2490</v>
      </c>
      <c r="D2567" s="835" t="s">
        <v>11386</v>
      </c>
      <c r="E2567" s="1201" t="s">
        <v>10139</v>
      </c>
      <c r="F2567" s="882" t="s">
        <v>11347</v>
      </c>
      <c r="G2567" s="1594" t="s">
        <v>3836</v>
      </c>
      <c r="H2567" s="1595">
        <v>38807</v>
      </c>
      <c r="I2567" s="1960" t="s">
        <v>11296</v>
      </c>
    </row>
    <row r="2568" spans="1:9" ht="31.5" customHeight="1" x14ac:dyDescent="0.2">
      <c r="A2568" s="688" t="s">
        <v>9353</v>
      </c>
      <c r="B2568" s="1294" t="s">
        <v>9354</v>
      </c>
      <c r="C2568" s="1138" t="s">
        <v>9413</v>
      </c>
      <c r="D2568" s="832" t="s">
        <v>9413</v>
      </c>
      <c r="E2568" s="861" t="s">
        <v>6470</v>
      </c>
      <c r="F2568" s="882" t="s">
        <v>11347</v>
      </c>
      <c r="G2568" s="1488" t="s">
        <v>11092</v>
      </c>
      <c r="H2568" s="1021">
        <v>45042</v>
      </c>
      <c r="I2568" s="902" t="s">
        <v>11296</v>
      </c>
    </row>
    <row r="2569" spans="1:9" ht="31.5" customHeight="1" thickBot="1" x14ac:dyDescent="0.25">
      <c r="A2569" s="688" t="s">
        <v>6750</v>
      </c>
      <c r="B2569" s="655" t="s">
        <v>6751</v>
      </c>
      <c r="C2569" s="655" t="s">
        <v>2490</v>
      </c>
      <c r="D2569" s="658" t="s">
        <v>2356</v>
      </c>
      <c r="E2569" s="656" t="s">
        <v>10142</v>
      </c>
      <c r="F2569" s="979" t="s">
        <v>11347</v>
      </c>
      <c r="G2569" s="877" t="s">
        <v>3322</v>
      </c>
      <c r="H2569" s="963">
        <v>42058</v>
      </c>
      <c r="I2569" s="878" t="s">
        <v>11296</v>
      </c>
    </row>
    <row r="2570" spans="1:9" ht="31.5" customHeight="1" thickTop="1" x14ac:dyDescent="0.2">
      <c r="A2570" s="700" t="s">
        <v>5895</v>
      </c>
      <c r="B2570" s="701" t="s">
        <v>5896</v>
      </c>
      <c r="C2570" s="701" t="s">
        <v>44</v>
      </c>
      <c r="D2570" s="782" t="s">
        <v>2278</v>
      </c>
      <c r="E2570" s="1901" t="s">
        <v>10139</v>
      </c>
      <c r="F2570" s="1506" t="s">
        <v>9055</v>
      </c>
      <c r="G2570" s="844" t="s">
        <v>3573</v>
      </c>
      <c r="H2570" s="1384">
        <v>40935</v>
      </c>
      <c r="I2570" s="845" t="s">
        <v>11296</v>
      </c>
    </row>
    <row r="2571" spans="1:9" ht="31.5" customHeight="1" x14ac:dyDescent="0.2">
      <c r="A2571" s="1481" t="s">
        <v>9410</v>
      </c>
      <c r="B2571" s="1482" t="s">
        <v>9411</v>
      </c>
      <c r="C2571" s="1482" t="s">
        <v>9413</v>
      </c>
      <c r="D2571" s="1156" t="s">
        <v>9413</v>
      </c>
      <c r="E2571" s="1487" t="s">
        <v>6470</v>
      </c>
      <c r="F2571" s="1506" t="s">
        <v>9055</v>
      </c>
      <c r="G2571" s="922" t="s">
        <v>11371</v>
      </c>
      <c r="H2571" s="663" t="s">
        <v>11372</v>
      </c>
      <c r="I2571" s="691" t="s">
        <v>11296</v>
      </c>
    </row>
    <row r="2572" spans="1:9" ht="31.5" customHeight="1" x14ac:dyDescent="0.2">
      <c r="A2572" s="688" t="s">
        <v>6873</v>
      </c>
      <c r="B2572" s="657" t="s">
        <v>6874</v>
      </c>
      <c r="C2572" s="657" t="s">
        <v>2490</v>
      </c>
      <c r="D2572" s="658" t="s">
        <v>2356</v>
      </c>
      <c r="E2572" s="656" t="s">
        <v>10142</v>
      </c>
      <c r="F2572" s="1507" t="s">
        <v>9055</v>
      </c>
      <c r="G2572" s="922" t="s">
        <v>3497</v>
      </c>
      <c r="H2572" s="1021">
        <v>41925</v>
      </c>
      <c r="I2572" s="902" t="s">
        <v>11296</v>
      </c>
    </row>
    <row r="2573" spans="1:9" ht="31.5" customHeight="1" x14ac:dyDescent="0.2">
      <c r="A2573" s="682" t="s">
        <v>6871</v>
      </c>
      <c r="B2573" s="767" t="s">
        <v>6872</v>
      </c>
      <c r="C2573" s="767" t="s">
        <v>44</v>
      </c>
      <c r="D2573" s="693" t="s">
        <v>2278</v>
      </c>
      <c r="E2573" s="1143"/>
      <c r="F2573" s="1507" t="s">
        <v>9055</v>
      </c>
      <c r="G2573" s="867" t="s">
        <v>3499</v>
      </c>
      <c r="H2573" s="1385">
        <v>41704</v>
      </c>
      <c r="I2573" s="868" t="s">
        <v>11296</v>
      </c>
    </row>
    <row r="2574" spans="1:9" ht="31.5" customHeight="1" x14ac:dyDescent="0.2">
      <c r="A2574" s="688" t="s">
        <v>6592</v>
      </c>
      <c r="B2574" s="655" t="s">
        <v>6593</v>
      </c>
      <c r="C2574" s="655" t="s">
        <v>44</v>
      </c>
      <c r="D2574" s="834" t="s">
        <v>2278</v>
      </c>
      <c r="E2574" s="881"/>
      <c r="F2574" s="1507" t="s">
        <v>9055</v>
      </c>
      <c r="G2574" s="877" t="s">
        <v>3501</v>
      </c>
      <c r="H2574" s="963">
        <v>41759</v>
      </c>
      <c r="I2574" s="878" t="s">
        <v>11296</v>
      </c>
    </row>
    <row r="2575" spans="1:9" ht="31.5" customHeight="1" thickBot="1" x14ac:dyDescent="0.25">
      <c r="A2575" s="694" t="s">
        <v>6594</v>
      </c>
      <c r="B2575" s="788" t="s">
        <v>6595</v>
      </c>
      <c r="C2575" s="788" t="s">
        <v>2490</v>
      </c>
      <c r="D2575" s="696" t="s">
        <v>2356</v>
      </c>
      <c r="E2575" s="697"/>
      <c r="F2575" s="1545" t="s">
        <v>9055</v>
      </c>
      <c r="G2575" s="991" t="s">
        <v>3291</v>
      </c>
      <c r="H2575" s="1400">
        <v>42103</v>
      </c>
      <c r="I2575" s="992" t="s">
        <v>11296</v>
      </c>
    </row>
    <row r="2576" spans="1:9" ht="31.5" customHeight="1" thickTop="1" x14ac:dyDescent="0.2">
      <c r="A2576" s="700" t="s">
        <v>8038</v>
      </c>
      <c r="B2576" s="766" t="s">
        <v>8039</v>
      </c>
      <c r="C2576" s="766" t="s">
        <v>2490</v>
      </c>
      <c r="D2576" s="782" t="s">
        <v>2356</v>
      </c>
      <c r="E2576" s="1243" t="s">
        <v>10139</v>
      </c>
      <c r="F2576" s="1526" t="s">
        <v>9387</v>
      </c>
      <c r="G2576" s="1022" t="s">
        <v>3312</v>
      </c>
      <c r="H2576" s="1392">
        <v>42058</v>
      </c>
      <c r="I2576" s="1023" t="s">
        <v>11296</v>
      </c>
    </row>
    <row r="2577" spans="1:9" ht="31.5" customHeight="1" x14ac:dyDescent="0.2">
      <c r="A2577" s="688" t="s">
        <v>10800</v>
      </c>
      <c r="B2577" s="921" t="s">
        <v>10801</v>
      </c>
      <c r="C2577" s="921"/>
      <c r="D2577" s="848"/>
      <c r="E2577" s="656" t="s">
        <v>6470</v>
      </c>
      <c r="F2577" s="857" t="s">
        <v>9387</v>
      </c>
      <c r="G2577" s="922" t="s">
        <v>11287</v>
      </c>
      <c r="H2577" s="663">
        <v>45093</v>
      </c>
      <c r="I2577" s="691" t="s">
        <v>11296</v>
      </c>
    </row>
    <row r="2578" spans="1:9" ht="31.5" customHeight="1" x14ac:dyDescent="0.2">
      <c r="A2578" s="1481" t="s">
        <v>6490</v>
      </c>
      <c r="B2578" s="1138" t="s">
        <v>6491</v>
      </c>
      <c r="C2578" s="1138" t="s">
        <v>2490</v>
      </c>
      <c r="D2578" s="658" t="s">
        <v>2356</v>
      </c>
      <c r="E2578" s="881"/>
      <c r="F2578" s="1507" t="s">
        <v>9387</v>
      </c>
      <c r="G2578" s="963" t="s">
        <v>4434</v>
      </c>
      <c r="H2578" s="963">
        <v>43838</v>
      </c>
      <c r="I2578" s="878" t="s">
        <v>11296</v>
      </c>
    </row>
    <row r="2579" spans="1:9" ht="31.5" customHeight="1" x14ac:dyDescent="0.2">
      <c r="A2579" s="688" t="s">
        <v>6604</v>
      </c>
      <c r="B2579" s="657" t="s">
        <v>6605</v>
      </c>
      <c r="C2579" s="657" t="s">
        <v>2490</v>
      </c>
      <c r="D2579" s="661" t="s">
        <v>2356</v>
      </c>
      <c r="E2579" s="1210"/>
      <c r="F2579" s="1507" t="s">
        <v>9387</v>
      </c>
      <c r="G2579" s="922" t="s">
        <v>3504</v>
      </c>
      <c r="H2579" s="1021">
        <v>41759</v>
      </c>
      <c r="I2579" s="902" t="s">
        <v>11296</v>
      </c>
    </row>
    <row r="2580" spans="1:9" ht="31.5" customHeight="1" thickBot="1" x14ac:dyDescent="0.25">
      <c r="A2580" s="1513" t="s">
        <v>6600</v>
      </c>
      <c r="B2580" s="1523" t="s">
        <v>6601</v>
      </c>
      <c r="C2580" s="1523" t="s">
        <v>44</v>
      </c>
      <c r="D2580" s="775" t="s">
        <v>2278</v>
      </c>
      <c r="E2580" s="1196"/>
      <c r="F2580" s="1570" t="s">
        <v>9387</v>
      </c>
      <c r="G2580" s="869" t="s">
        <v>4145</v>
      </c>
      <c r="H2580" s="1109">
        <v>42935</v>
      </c>
      <c r="I2580" s="870" t="s">
        <v>11296</v>
      </c>
    </row>
    <row r="2581" spans="1:9" ht="31.5" customHeight="1" thickTop="1" x14ac:dyDescent="0.2">
      <c r="A2581" s="682" t="s">
        <v>6606</v>
      </c>
      <c r="B2581" s="683" t="s">
        <v>6607</v>
      </c>
      <c r="C2581" s="683" t="s">
        <v>2468</v>
      </c>
      <c r="D2581" s="1684" t="s">
        <v>131</v>
      </c>
      <c r="E2581" s="1685"/>
      <c r="F2581" s="1506" t="s">
        <v>4311</v>
      </c>
      <c r="G2581" s="906" t="s">
        <v>3506</v>
      </c>
      <c r="H2581" s="1058">
        <v>34809</v>
      </c>
      <c r="I2581" s="907" t="s">
        <v>11296</v>
      </c>
    </row>
    <row r="2582" spans="1:9" ht="31.5" customHeight="1" x14ac:dyDescent="0.2">
      <c r="A2582" s="688" t="s">
        <v>6608</v>
      </c>
      <c r="B2582" s="655" t="s">
        <v>6609</v>
      </c>
      <c r="C2582" s="655" t="s">
        <v>2468</v>
      </c>
      <c r="D2582" s="1529" t="s">
        <v>131</v>
      </c>
      <c r="E2582" s="1599"/>
      <c r="F2582" s="1507" t="s">
        <v>4311</v>
      </c>
      <c r="G2582" s="877" t="s">
        <v>3507</v>
      </c>
      <c r="H2582" s="963">
        <v>34674</v>
      </c>
      <c r="I2582" s="878" t="s">
        <v>11296</v>
      </c>
    </row>
    <row r="2583" spans="1:9" ht="31.5" customHeight="1" x14ac:dyDescent="0.2">
      <c r="A2583" s="688" t="s">
        <v>6610</v>
      </c>
      <c r="B2583" s="655" t="s">
        <v>6611</v>
      </c>
      <c r="C2583" s="655" t="s">
        <v>2468</v>
      </c>
      <c r="D2583" s="1529" t="s">
        <v>131</v>
      </c>
      <c r="E2583" s="1599"/>
      <c r="F2583" s="1507" t="s">
        <v>4311</v>
      </c>
      <c r="G2583" s="877" t="s">
        <v>2825</v>
      </c>
      <c r="H2583" s="963">
        <v>32478</v>
      </c>
      <c r="I2583" s="878" t="s">
        <v>11296</v>
      </c>
    </row>
    <row r="2584" spans="1:9" ht="31.5" customHeight="1" thickBot="1" x14ac:dyDescent="0.25">
      <c r="A2584" s="711" t="s">
        <v>6612</v>
      </c>
      <c r="B2584" s="712" t="s">
        <v>6613</v>
      </c>
      <c r="C2584" s="712" t="s">
        <v>2468</v>
      </c>
      <c r="D2584" s="1532" t="s">
        <v>131</v>
      </c>
      <c r="E2584" s="1605"/>
      <c r="F2584" s="1570" t="s">
        <v>4311</v>
      </c>
      <c r="G2584" s="869" t="s">
        <v>2825</v>
      </c>
      <c r="H2584" s="1109">
        <v>32478</v>
      </c>
      <c r="I2584" s="870" t="s">
        <v>11296</v>
      </c>
    </row>
    <row r="2585" spans="1:9" ht="31.5" customHeight="1" thickTop="1" x14ac:dyDescent="0.2">
      <c r="A2585" s="1485" t="s">
        <v>6666</v>
      </c>
      <c r="B2585" s="1486" t="s">
        <v>6667</v>
      </c>
      <c r="C2585" s="1486" t="s">
        <v>2490</v>
      </c>
      <c r="D2585" s="831" t="s">
        <v>11386</v>
      </c>
      <c r="E2585" s="1902" t="s">
        <v>10139</v>
      </c>
      <c r="F2585" s="857" t="s">
        <v>11348</v>
      </c>
      <c r="G2585" s="1490" t="s">
        <v>3830</v>
      </c>
      <c r="H2585" s="1491">
        <v>39294</v>
      </c>
      <c r="I2585" s="1950" t="s">
        <v>11296</v>
      </c>
    </row>
    <row r="2586" spans="1:9" ht="31.5" customHeight="1" x14ac:dyDescent="0.2">
      <c r="A2586" s="1485" t="s">
        <v>11336</v>
      </c>
      <c r="B2586" s="1486" t="s">
        <v>11337</v>
      </c>
      <c r="C2586" s="1486"/>
      <c r="D2586" s="1903"/>
      <c r="E2586" s="1902" t="s">
        <v>6470</v>
      </c>
      <c r="F2586" s="857" t="s">
        <v>11348</v>
      </c>
      <c r="G2586" s="1490" t="s">
        <v>11373</v>
      </c>
      <c r="H2586" s="1491">
        <v>45121</v>
      </c>
      <c r="I2586" s="878" t="s">
        <v>11296</v>
      </c>
    </row>
    <row r="2587" spans="1:9" ht="31.5" customHeight="1" x14ac:dyDescent="0.2">
      <c r="A2587" s="1481" t="s">
        <v>6473</v>
      </c>
      <c r="B2587" s="1138" t="s">
        <v>6474</v>
      </c>
      <c r="C2587" s="1138" t="s">
        <v>2490</v>
      </c>
      <c r="D2587" s="1529" t="s">
        <v>2356</v>
      </c>
      <c r="E2587" s="1599" t="s">
        <v>10142</v>
      </c>
      <c r="F2587" s="857" t="s">
        <v>11348</v>
      </c>
      <c r="G2587" s="877" t="s">
        <v>4394</v>
      </c>
      <c r="H2587" s="963">
        <v>43838</v>
      </c>
      <c r="I2587" s="878" t="s">
        <v>11296</v>
      </c>
    </row>
    <row r="2588" spans="1:9" ht="31.5" customHeight="1" x14ac:dyDescent="0.2">
      <c r="A2588" s="1519" t="s">
        <v>6486</v>
      </c>
      <c r="B2588" s="1170" t="s">
        <v>6487</v>
      </c>
      <c r="C2588" s="1170" t="s">
        <v>44</v>
      </c>
      <c r="D2588" s="852" t="s">
        <v>2278</v>
      </c>
      <c r="E2588" s="911"/>
      <c r="F2588" s="857" t="s">
        <v>11348</v>
      </c>
      <c r="G2588" s="1082" t="s">
        <v>4433</v>
      </c>
      <c r="H2588" s="1082">
        <v>43838</v>
      </c>
      <c r="I2588" s="913" t="s">
        <v>11296</v>
      </c>
    </row>
    <row r="2589" spans="1:9" ht="31.5" customHeight="1" thickBot="1" x14ac:dyDescent="0.25">
      <c r="A2589" s="1534" t="s">
        <v>6471</v>
      </c>
      <c r="B2589" s="1172" t="s">
        <v>6472</v>
      </c>
      <c r="C2589" s="1172" t="s">
        <v>2490</v>
      </c>
      <c r="D2589" s="889" t="s">
        <v>2356</v>
      </c>
      <c r="E2589" s="981"/>
      <c r="F2589" s="857" t="s">
        <v>11348</v>
      </c>
      <c r="G2589" s="982" t="s">
        <v>4393</v>
      </c>
      <c r="H2589" s="1397">
        <v>43838</v>
      </c>
      <c r="I2589" s="983" t="s">
        <v>11296</v>
      </c>
    </row>
    <row r="2590" spans="1:9" ht="31.5" customHeight="1" thickTop="1" x14ac:dyDescent="0.2">
      <c r="A2590" s="768" t="s">
        <v>6809</v>
      </c>
      <c r="B2590" s="1381" t="s">
        <v>6810</v>
      </c>
      <c r="C2590" s="1381" t="s">
        <v>44</v>
      </c>
      <c r="D2590" s="1382" t="s">
        <v>2278</v>
      </c>
      <c r="E2590" s="1904" t="s">
        <v>10139</v>
      </c>
      <c r="F2590" s="1905" t="s">
        <v>9363</v>
      </c>
      <c r="G2590" s="1906" t="s">
        <v>3492</v>
      </c>
      <c r="H2590" s="1411">
        <v>41704</v>
      </c>
      <c r="I2590" s="1418" t="s">
        <v>11296</v>
      </c>
    </row>
    <row r="2591" spans="1:9" ht="31.5" customHeight="1" x14ac:dyDescent="0.2">
      <c r="A2591" s="688" t="s">
        <v>11011</v>
      </c>
      <c r="B2591" s="657" t="s">
        <v>11012</v>
      </c>
      <c r="C2591" s="657"/>
      <c r="D2591" s="658"/>
      <c r="E2591" s="656" t="s">
        <v>6470</v>
      </c>
      <c r="F2591" s="655" t="s">
        <v>9363</v>
      </c>
      <c r="G2591" s="922" t="s">
        <v>11013</v>
      </c>
      <c r="H2591" s="1021">
        <v>44994</v>
      </c>
      <c r="I2591" s="902" t="s">
        <v>11296</v>
      </c>
    </row>
    <row r="2592" spans="1:9" ht="31.5" customHeight="1" thickBot="1" x14ac:dyDescent="0.25">
      <c r="A2592" s="736" t="s">
        <v>6482</v>
      </c>
      <c r="B2592" s="737" t="s">
        <v>6483</v>
      </c>
      <c r="C2592" s="737" t="s">
        <v>2490</v>
      </c>
      <c r="D2592" s="780" t="s">
        <v>2356</v>
      </c>
      <c r="E2592" s="742"/>
      <c r="F2592" s="1577" t="s">
        <v>9363</v>
      </c>
      <c r="G2592" s="1907" t="s">
        <v>3521</v>
      </c>
      <c r="H2592" s="1412">
        <v>41730</v>
      </c>
      <c r="I2592" s="1419" t="s">
        <v>11296</v>
      </c>
    </row>
    <row r="2593" spans="1:9" ht="31.5" customHeight="1" thickTop="1" x14ac:dyDescent="0.2">
      <c r="A2593" s="1479" t="s">
        <v>6484</v>
      </c>
      <c r="B2593" s="769" t="s">
        <v>6485</v>
      </c>
      <c r="C2593" s="769" t="s">
        <v>37</v>
      </c>
      <c r="D2593" s="1908" t="s">
        <v>9413</v>
      </c>
      <c r="E2593" s="1904"/>
      <c r="F2593" s="1905" t="s">
        <v>9388</v>
      </c>
      <c r="G2593" s="1038" t="s">
        <v>10089</v>
      </c>
      <c r="H2593" s="1098">
        <v>35328</v>
      </c>
      <c r="I2593" s="1039" t="s">
        <v>11296</v>
      </c>
    </row>
    <row r="2594" spans="1:9" ht="31.5" customHeight="1" x14ac:dyDescent="0.2">
      <c r="A2594" s="1909" t="s">
        <v>5807</v>
      </c>
      <c r="B2594" s="1138" t="s">
        <v>5808</v>
      </c>
      <c r="C2594" s="1138" t="s">
        <v>9413</v>
      </c>
      <c r="D2594" s="834" t="s">
        <v>9413</v>
      </c>
      <c r="E2594" s="881" t="s">
        <v>6470</v>
      </c>
      <c r="F2594" s="857" t="s">
        <v>9388</v>
      </c>
      <c r="G2594" s="877" t="s">
        <v>9236</v>
      </c>
      <c r="H2594" s="963">
        <v>44544</v>
      </c>
      <c r="I2594" s="878" t="s">
        <v>11296</v>
      </c>
    </row>
    <row r="2595" spans="1:9" ht="31.5" customHeight="1" thickBot="1" x14ac:dyDescent="0.25">
      <c r="A2595" s="1910" t="s">
        <v>6488</v>
      </c>
      <c r="B2595" s="1198" t="s">
        <v>6489</v>
      </c>
      <c r="C2595" s="1198" t="s">
        <v>2490</v>
      </c>
      <c r="D2595" s="872" t="s">
        <v>2356</v>
      </c>
      <c r="E2595" s="1020"/>
      <c r="F2595" s="1577" t="s">
        <v>9388</v>
      </c>
      <c r="G2595" s="1027" t="s">
        <v>9114</v>
      </c>
      <c r="H2595" s="1386">
        <v>43838</v>
      </c>
      <c r="I2595" s="1028" t="s">
        <v>11296</v>
      </c>
    </row>
    <row r="2596" spans="1:9" ht="31.5" customHeight="1" thickTop="1" x14ac:dyDescent="0.2">
      <c r="A2596" s="682" t="s">
        <v>6492</v>
      </c>
      <c r="B2596" s="683" t="s">
        <v>6493</v>
      </c>
      <c r="C2596" s="683" t="s">
        <v>2468</v>
      </c>
      <c r="D2596" s="1542" t="s">
        <v>131</v>
      </c>
      <c r="E2596" s="1588"/>
      <c r="F2596" s="1506" t="s">
        <v>4308</v>
      </c>
      <c r="G2596" s="906" t="s">
        <v>2825</v>
      </c>
      <c r="H2596" s="1058">
        <v>32478</v>
      </c>
      <c r="I2596" s="907" t="s">
        <v>11296</v>
      </c>
    </row>
    <row r="2597" spans="1:9" ht="31.5" customHeight="1" thickBot="1" x14ac:dyDescent="0.25">
      <c r="A2597" s="694" t="s">
        <v>6494</v>
      </c>
      <c r="B2597" s="695" t="s">
        <v>6495</v>
      </c>
      <c r="C2597" s="695" t="s">
        <v>2468</v>
      </c>
      <c r="D2597" s="1613" t="s">
        <v>131</v>
      </c>
      <c r="E2597" s="1849"/>
      <c r="F2597" s="1545" t="s">
        <v>4308</v>
      </c>
      <c r="G2597" s="974" t="s">
        <v>10090</v>
      </c>
      <c r="H2597" s="1081">
        <v>32996</v>
      </c>
      <c r="I2597" s="962" t="s">
        <v>11296</v>
      </c>
    </row>
    <row r="2598" spans="1:9" ht="31.5" customHeight="1" thickTop="1" thickBot="1" x14ac:dyDescent="0.25">
      <c r="A2598" s="1502" t="s">
        <v>6546</v>
      </c>
      <c r="B2598" s="1622" t="s">
        <v>6547</v>
      </c>
      <c r="C2598" s="1622" t="s">
        <v>2490</v>
      </c>
      <c r="D2598" s="887" t="s">
        <v>11386</v>
      </c>
      <c r="E2598" s="1838"/>
      <c r="F2598" s="1840" t="s">
        <v>4341</v>
      </c>
      <c r="G2598" s="1503" t="s">
        <v>3846</v>
      </c>
      <c r="H2598" s="1504">
        <v>35860</v>
      </c>
      <c r="I2598" s="1952" t="s">
        <v>11296</v>
      </c>
    </row>
    <row r="2599" spans="1:9" ht="31.5" customHeight="1" thickTop="1" x14ac:dyDescent="0.2">
      <c r="A2599" s="700" t="s">
        <v>6554</v>
      </c>
      <c r="B2599" s="766" t="s">
        <v>6555</v>
      </c>
      <c r="C2599" s="766" t="s">
        <v>2490</v>
      </c>
      <c r="D2599" s="782" t="s">
        <v>2356</v>
      </c>
      <c r="E2599" s="1583" t="s">
        <v>10139</v>
      </c>
      <c r="F2599" s="842" t="s">
        <v>9052</v>
      </c>
      <c r="G2599" s="1022" t="s">
        <v>3494</v>
      </c>
      <c r="H2599" s="1392">
        <v>41879</v>
      </c>
      <c r="I2599" s="1023" t="s">
        <v>11296</v>
      </c>
    </row>
    <row r="2600" spans="1:9" ht="31.5" customHeight="1" x14ac:dyDescent="0.2">
      <c r="A2600" s="682" t="s">
        <v>11338</v>
      </c>
      <c r="B2600" s="767" t="s">
        <v>11339</v>
      </c>
      <c r="C2600" s="767"/>
      <c r="D2600" s="693"/>
      <c r="E2600" s="656" t="s">
        <v>6470</v>
      </c>
      <c r="F2600" s="846" t="s">
        <v>9052</v>
      </c>
      <c r="G2600" s="867" t="s">
        <v>11374</v>
      </c>
      <c r="H2600" s="1385">
        <v>45121</v>
      </c>
      <c r="I2600" s="902" t="s">
        <v>11296</v>
      </c>
    </row>
    <row r="2601" spans="1:9" ht="31.5" customHeight="1" x14ac:dyDescent="0.2">
      <c r="A2601" s="688" t="s">
        <v>6552</v>
      </c>
      <c r="B2601" s="657" t="s">
        <v>6553</v>
      </c>
      <c r="C2601" s="657" t="s">
        <v>2490</v>
      </c>
      <c r="D2601" s="834" t="s">
        <v>2356</v>
      </c>
      <c r="E2601" s="881" t="s">
        <v>10142</v>
      </c>
      <c r="F2601" s="655" t="s">
        <v>9052</v>
      </c>
      <c r="G2601" s="922" t="s">
        <v>3286</v>
      </c>
      <c r="H2601" s="1021">
        <v>42058</v>
      </c>
      <c r="I2601" s="902" t="s">
        <v>11296</v>
      </c>
    </row>
    <row r="2602" spans="1:9" ht="31.5" customHeight="1" x14ac:dyDescent="0.2">
      <c r="A2602" s="1481" t="s">
        <v>5390</v>
      </c>
      <c r="B2602" s="1482" t="s">
        <v>5391</v>
      </c>
      <c r="C2602" s="1482" t="s">
        <v>44</v>
      </c>
      <c r="D2602" s="834" t="s">
        <v>2277</v>
      </c>
      <c r="E2602" s="1141"/>
      <c r="F2602" s="655" t="s">
        <v>9052</v>
      </c>
      <c r="G2602" s="877" t="s">
        <v>3013</v>
      </c>
      <c r="H2602" s="963">
        <v>30918</v>
      </c>
      <c r="I2602" s="878" t="s">
        <v>11296</v>
      </c>
    </row>
    <row r="2603" spans="1:9" ht="31.5" customHeight="1" x14ac:dyDescent="0.2">
      <c r="A2603" s="1481" t="s">
        <v>7071</v>
      </c>
      <c r="B2603" s="1482" t="s">
        <v>7072</v>
      </c>
      <c r="C2603" s="1482" t="s">
        <v>2468</v>
      </c>
      <c r="D2603" s="1147" t="s">
        <v>56</v>
      </c>
      <c r="E2603" s="1141"/>
      <c r="F2603" s="655" t="s">
        <v>9052</v>
      </c>
      <c r="G2603" s="922" t="s">
        <v>3422</v>
      </c>
      <c r="H2603" s="1021">
        <v>42030</v>
      </c>
      <c r="I2603" s="902" t="s">
        <v>11296</v>
      </c>
    </row>
    <row r="2604" spans="1:9" ht="31.5" customHeight="1" thickBot="1" x14ac:dyDescent="0.25">
      <c r="A2604" s="1513" t="s">
        <v>5494</v>
      </c>
      <c r="B2604" s="1523" t="s">
        <v>5495</v>
      </c>
      <c r="C2604" s="1523" t="s">
        <v>44</v>
      </c>
      <c r="D2604" s="1185" t="s">
        <v>2277</v>
      </c>
      <c r="E2604" s="1196"/>
      <c r="F2604" s="712" t="s">
        <v>9052</v>
      </c>
      <c r="G2604" s="1034" t="s">
        <v>3664</v>
      </c>
      <c r="H2604" s="1410">
        <v>42171</v>
      </c>
      <c r="I2604" s="1035" t="s">
        <v>11296</v>
      </c>
    </row>
    <row r="2605" spans="1:9" ht="31.5" customHeight="1" thickTop="1" x14ac:dyDescent="0.2">
      <c r="A2605" s="1501" t="s">
        <v>8951</v>
      </c>
      <c r="B2605" s="1571" t="s">
        <v>8952</v>
      </c>
      <c r="C2605" s="1571" t="s">
        <v>44</v>
      </c>
      <c r="D2605" s="1223" t="s">
        <v>2277</v>
      </c>
      <c r="E2605" s="1175" t="s">
        <v>10147</v>
      </c>
      <c r="F2605" s="1526" t="s">
        <v>9053</v>
      </c>
      <c r="G2605" s="1056" t="s">
        <v>2929</v>
      </c>
      <c r="H2605" s="1420">
        <v>39311</v>
      </c>
      <c r="I2605" s="1057" t="s">
        <v>11296</v>
      </c>
    </row>
    <row r="2606" spans="1:9" ht="31.5" customHeight="1" x14ac:dyDescent="0.2">
      <c r="A2606" s="1481" t="s">
        <v>9351</v>
      </c>
      <c r="B2606" s="1482" t="s">
        <v>9352</v>
      </c>
      <c r="C2606" s="1482" t="s">
        <v>9413</v>
      </c>
      <c r="D2606" s="661" t="s">
        <v>9413</v>
      </c>
      <c r="E2606" s="659" t="s">
        <v>6470</v>
      </c>
      <c r="F2606" s="655" t="s">
        <v>9053</v>
      </c>
      <c r="G2606" s="1488" t="s">
        <v>11164</v>
      </c>
      <c r="H2606" s="1021">
        <v>45057</v>
      </c>
      <c r="I2606" s="902" t="s">
        <v>11296</v>
      </c>
    </row>
    <row r="2607" spans="1:9" ht="31.5" customHeight="1" x14ac:dyDescent="0.2">
      <c r="A2607" s="1481" t="s">
        <v>5968</v>
      </c>
      <c r="B2607" s="1138" t="s">
        <v>5969</v>
      </c>
      <c r="C2607" s="1138" t="s">
        <v>44</v>
      </c>
      <c r="D2607" s="1162" t="s">
        <v>2277</v>
      </c>
      <c r="E2607" s="1143" t="s">
        <v>10142</v>
      </c>
      <c r="F2607" s="1507" t="s">
        <v>9053</v>
      </c>
      <c r="G2607" s="950" t="s">
        <v>4631</v>
      </c>
      <c r="H2607" s="1391">
        <v>44075</v>
      </c>
      <c r="I2607" s="951" t="s">
        <v>11296</v>
      </c>
    </row>
    <row r="2608" spans="1:9" ht="31.5" customHeight="1" x14ac:dyDescent="0.2">
      <c r="A2608" s="688" t="s">
        <v>6562</v>
      </c>
      <c r="B2608" s="657" t="s">
        <v>6563</v>
      </c>
      <c r="C2608" s="657" t="s">
        <v>44</v>
      </c>
      <c r="D2608" s="834" t="s">
        <v>2278</v>
      </c>
      <c r="E2608" s="881"/>
      <c r="F2608" s="1507" t="s">
        <v>9053</v>
      </c>
      <c r="G2608" s="922" t="s">
        <v>3495</v>
      </c>
      <c r="H2608" s="1021">
        <v>41759</v>
      </c>
      <c r="I2608" s="902" t="s">
        <v>11296</v>
      </c>
    </row>
    <row r="2609" spans="1:9" ht="31.5" customHeight="1" x14ac:dyDescent="0.2">
      <c r="A2609" s="1481" t="s">
        <v>6564</v>
      </c>
      <c r="B2609" s="1482" t="s">
        <v>6565</v>
      </c>
      <c r="C2609" s="1482" t="s">
        <v>47</v>
      </c>
      <c r="D2609" s="1156" t="s">
        <v>9413</v>
      </c>
      <c r="E2609" s="1141"/>
      <c r="F2609" s="1507" t="s">
        <v>9053</v>
      </c>
      <c r="G2609" s="877" t="s">
        <v>2937</v>
      </c>
      <c r="H2609" s="963">
        <v>35409</v>
      </c>
      <c r="I2609" s="878" t="s">
        <v>11296</v>
      </c>
    </row>
    <row r="2610" spans="1:9" ht="31.5" customHeight="1" x14ac:dyDescent="0.2">
      <c r="A2610" s="1481" t="s">
        <v>6566</v>
      </c>
      <c r="B2610" s="1482" t="s">
        <v>6567</v>
      </c>
      <c r="C2610" s="1482" t="s">
        <v>44</v>
      </c>
      <c r="D2610" s="1911" t="s">
        <v>2277</v>
      </c>
      <c r="E2610" s="1912"/>
      <c r="F2610" s="1507" t="s">
        <v>9053</v>
      </c>
      <c r="G2610" s="950" t="s">
        <v>3091</v>
      </c>
      <c r="H2610" s="1391">
        <v>35521</v>
      </c>
      <c r="I2610" s="951" t="s">
        <v>11296</v>
      </c>
    </row>
    <row r="2611" spans="1:9" ht="31.5" customHeight="1" thickBot="1" x14ac:dyDescent="0.25">
      <c r="A2611" s="711" t="s">
        <v>6570</v>
      </c>
      <c r="B2611" s="712" t="s">
        <v>6571</v>
      </c>
      <c r="C2611" s="712" t="s">
        <v>2490</v>
      </c>
      <c r="D2611" s="1532" t="s">
        <v>2356</v>
      </c>
      <c r="E2611" s="1605"/>
      <c r="F2611" s="1570" t="s">
        <v>9053</v>
      </c>
      <c r="G2611" s="869" t="s">
        <v>3288</v>
      </c>
      <c r="H2611" s="1109">
        <v>42058</v>
      </c>
      <c r="I2611" s="870" t="s">
        <v>11296</v>
      </c>
    </row>
    <row r="2612" spans="1:9" ht="31.5" customHeight="1" thickTop="1" x14ac:dyDescent="0.2">
      <c r="A2612" s="700" t="s">
        <v>6574</v>
      </c>
      <c r="B2612" s="701" t="s">
        <v>6575</v>
      </c>
      <c r="C2612" s="701" t="s">
        <v>2468</v>
      </c>
      <c r="D2612" s="1652" t="s">
        <v>131</v>
      </c>
      <c r="E2612" s="1583"/>
      <c r="F2612" s="701" t="s">
        <v>4310</v>
      </c>
      <c r="G2612" s="1022" t="s">
        <v>3528</v>
      </c>
      <c r="H2612" s="1392">
        <v>41807</v>
      </c>
      <c r="I2612" s="1023" t="s">
        <v>11296</v>
      </c>
    </row>
    <row r="2613" spans="1:9" ht="31.5" customHeight="1" x14ac:dyDescent="0.2">
      <c r="A2613" s="688" t="s">
        <v>6576</v>
      </c>
      <c r="B2613" s="655" t="s">
        <v>6577</v>
      </c>
      <c r="C2613" s="655" t="s">
        <v>2468</v>
      </c>
      <c r="D2613" s="1484" t="s">
        <v>131</v>
      </c>
      <c r="E2613" s="1487"/>
      <c r="F2613" s="655" t="s">
        <v>4310</v>
      </c>
      <c r="G2613" s="922" t="s">
        <v>3511</v>
      </c>
      <c r="H2613" s="1021">
        <v>41807</v>
      </c>
      <c r="I2613" s="902" t="s">
        <v>11296</v>
      </c>
    </row>
    <row r="2614" spans="1:9" ht="31.5" customHeight="1" thickBot="1" x14ac:dyDescent="0.25">
      <c r="A2614" s="711" t="s">
        <v>6578</v>
      </c>
      <c r="B2614" s="712" t="s">
        <v>6579</v>
      </c>
      <c r="C2614" s="712" t="s">
        <v>2468</v>
      </c>
      <c r="D2614" s="1532" t="s">
        <v>131</v>
      </c>
      <c r="E2614" s="1605"/>
      <c r="F2614" s="712" t="s">
        <v>4310</v>
      </c>
      <c r="G2614" s="869" t="s">
        <v>2825</v>
      </c>
      <c r="H2614" s="1109">
        <v>32478</v>
      </c>
      <c r="I2614" s="870" t="s">
        <v>11296</v>
      </c>
    </row>
    <row r="2615" spans="1:9" ht="31.5" customHeight="1" thickTop="1" x14ac:dyDescent="0.2">
      <c r="A2615" s="700" t="s">
        <v>7979</v>
      </c>
      <c r="B2615" s="766" t="s">
        <v>7980</v>
      </c>
      <c r="C2615" s="766" t="s">
        <v>2490</v>
      </c>
      <c r="D2615" s="782" t="s">
        <v>2356</v>
      </c>
      <c r="E2615" s="1583" t="s">
        <v>10139</v>
      </c>
      <c r="F2615" s="1526" t="s">
        <v>11349</v>
      </c>
      <c r="G2615" s="1022" t="s">
        <v>3675</v>
      </c>
      <c r="H2615" s="1392">
        <v>42178</v>
      </c>
      <c r="I2615" s="1023" t="s">
        <v>11296</v>
      </c>
    </row>
    <row r="2616" spans="1:9" ht="31.5" customHeight="1" x14ac:dyDescent="0.2">
      <c r="A2616" s="1481" t="s">
        <v>6851</v>
      </c>
      <c r="B2616" s="1482" t="s">
        <v>9319</v>
      </c>
      <c r="C2616" s="1482" t="s">
        <v>9413</v>
      </c>
      <c r="D2616" s="1484" t="s">
        <v>9413</v>
      </c>
      <c r="E2616" s="1487" t="s">
        <v>6470</v>
      </c>
      <c r="F2616" s="1507" t="s">
        <v>11349</v>
      </c>
      <c r="G2616" s="922" t="s">
        <v>11456</v>
      </c>
      <c r="H2616" s="1021">
        <v>45173</v>
      </c>
      <c r="I2616" s="902" t="s">
        <v>11296</v>
      </c>
    </row>
    <row r="2617" spans="1:9" ht="31.5" customHeight="1" x14ac:dyDescent="0.2">
      <c r="A2617" s="688" t="s">
        <v>6752</v>
      </c>
      <c r="B2617" s="655" t="s">
        <v>6753</v>
      </c>
      <c r="C2617" s="655" t="s">
        <v>2490</v>
      </c>
      <c r="D2617" s="1529" t="s">
        <v>2356</v>
      </c>
      <c r="E2617" s="1487" t="s">
        <v>10142</v>
      </c>
      <c r="F2617" s="1507" t="s">
        <v>11349</v>
      </c>
      <c r="G2617" s="877" t="s">
        <v>4184</v>
      </c>
      <c r="H2617" s="963">
        <v>43047</v>
      </c>
      <c r="I2617" s="878" t="s">
        <v>11296</v>
      </c>
    </row>
    <row r="2618" spans="1:9" ht="31.5" customHeight="1" x14ac:dyDescent="0.2">
      <c r="A2618" s="688" t="s">
        <v>6758</v>
      </c>
      <c r="B2618" s="655" t="s">
        <v>6759</v>
      </c>
      <c r="C2618" s="655" t="s">
        <v>2490</v>
      </c>
      <c r="D2618" s="1484" t="s">
        <v>2356</v>
      </c>
      <c r="E2618" s="1487"/>
      <c r="F2618" s="1507" t="s">
        <v>11349</v>
      </c>
      <c r="G2618" s="877" t="s">
        <v>9239</v>
      </c>
      <c r="H2618" s="963">
        <v>41785</v>
      </c>
      <c r="I2618" s="878" t="s">
        <v>11296</v>
      </c>
    </row>
    <row r="2619" spans="1:9" ht="31.5" customHeight="1" x14ac:dyDescent="0.2">
      <c r="A2619" s="1481" t="s">
        <v>6724</v>
      </c>
      <c r="B2619" s="1482" t="s">
        <v>6725</v>
      </c>
      <c r="C2619" s="1482" t="s">
        <v>2490</v>
      </c>
      <c r="D2619" s="1147" t="s">
        <v>2356</v>
      </c>
      <c r="E2619" s="1143"/>
      <c r="F2619" s="1507" t="s">
        <v>11349</v>
      </c>
      <c r="G2619" s="877" t="s">
        <v>3305</v>
      </c>
      <c r="H2619" s="963">
        <v>42103</v>
      </c>
      <c r="I2619" s="878" t="s">
        <v>11296</v>
      </c>
    </row>
    <row r="2620" spans="1:9" ht="31.5" customHeight="1" x14ac:dyDescent="0.2">
      <c r="A2620" s="688" t="s">
        <v>6726</v>
      </c>
      <c r="B2620" s="657" t="s">
        <v>6727</v>
      </c>
      <c r="C2620" s="657" t="s">
        <v>2490</v>
      </c>
      <c r="D2620" s="1147" t="s">
        <v>2356</v>
      </c>
      <c r="E2620" s="1143"/>
      <c r="F2620" s="1507" t="s">
        <v>11349</v>
      </c>
      <c r="G2620" s="922" t="s">
        <v>3534</v>
      </c>
      <c r="H2620" s="1021">
        <v>41704</v>
      </c>
      <c r="I2620" s="902" t="s">
        <v>11296</v>
      </c>
    </row>
    <row r="2621" spans="1:9" ht="31.5" customHeight="1" x14ac:dyDescent="0.2">
      <c r="A2621" s="1481" t="s">
        <v>7107</v>
      </c>
      <c r="B2621" s="1482" t="s">
        <v>7108</v>
      </c>
      <c r="C2621" s="1482" t="s">
        <v>2490</v>
      </c>
      <c r="D2621" s="658" t="s">
        <v>2356</v>
      </c>
      <c r="E2621" s="1143"/>
      <c r="F2621" s="1507" t="s">
        <v>11349</v>
      </c>
      <c r="G2621" s="877" t="s">
        <v>3525</v>
      </c>
      <c r="H2621" s="963">
        <v>41876</v>
      </c>
      <c r="I2621" s="878" t="s">
        <v>11296</v>
      </c>
    </row>
    <row r="2622" spans="1:9" ht="31.5" customHeight="1" thickBot="1" x14ac:dyDescent="0.25">
      <c r="A2622" s="1575" t="s">
        <v>6728</v>
      </c>
      <c r="B2622" s="1576" t="s">
        <v>6729</v>
      </c>
      <c r="C2622" s="1576" t="s">
        <v>44</v>
      </c>
      <c r="D2622" s="1308" t="s">
        <v>2277</v>
      </c>
      <c r="E2622" s="1199"/>
      <c r="F2622" s="1577" t="s">
        <v>11349</v>
      </c>
      <c r="G2622" s="1027" t="s">
        <v>3526</v>
      </c>
      <c r="H2622" s="1386">
        <v>39311</v>
      </c>
      <c r="I2622" s="1028" t="s">
        <v>11296</v>
      </c>
    </row>
    <row r="2623" spans="1:9" ht="31.5" customHeight="1" thickTop="1" x14ac:dyDescent="0.2">
      <c r="A2623" s="1672" t="s">
        <v>7199</v>
      </c>
      <c r="B2623" s="1238" t="s">
        <v>7200</v>
      </c>
      <c r="C2623" s="1238" t="s">
        <v>44</v>
      </c>
      <c r="D2623" s="1133" t="s">
        <v>2277</v>
      </c>
      <c r="E2623" s="1913" t="s">
        <v>10139</v>
      </c>
      <c r="F2623" s="920" t="s">
        <v>9061</v>
      </c>
      <c r="G2623" s="1038" t="s">
        <v>2992</v>
      </c>
      <c r="H2623" s="1098">
        <v>42073</v>
      </c>
      <c r="I2623" s="1039" t="s">
        <v>11296</v>
      </c>
    </row>
    <row r="2624" spans="1:9" ht="31.5" customHeight="1" x14ac:dyDescent="0.2">
      <c r="A2624" s="682" t="s">
        <v>6468</v>
      </c>
      <c r="B2624" s="865" t="s">
        <v>6469</v>
      </c>
      <c r="C2624" s="865" t="s">
        <v>9413</v>
      </c>
      <c r="D2624" s="837" t="s">
        <v>9413</v>
      </c>
      <c r="E2624" s="685" t="s">
        <v>6470</v>
      </c>
      <c r="F2624" s="857" t="s">
        <v>9061</v>
      </c>
      <c r="G2624" s="1490" t="s">
        <v>11375</v>
      </c>
      <c r="H2624" s="1491">
        <v>45112</v>
      </c>
      <c r="I2624" s="1950" t="s">
        <v>11296</v>
      </c>
    </row>
    <row r="2625" spans="1:9" ht="31.5" customHeight="1" x14ac:dyDescent="0.2">
      <c r="A2625" s="688" t="s">
        <v>6736</v>
      </c>
      <c r="B2625" s="655" t="s">
        <v>6737</v>
      </c>
      <c r="C2625" s="655" t="s">
        <v>2490</v>
      </c>
      <c r="D2625" s="958" t="s">
        <v>2356</v>
      </c>
      <c r="E2625" s="1487" t="s">
        <v>10142</v>
      </c>
      <c r="F2625" s="1507" t="s">
        <v>9061</v>
      </c>
      <c r="G2625" s="877" t="s">
        <v>3531</v>
      </c>
      <c r="H2625" s="963">
        <v>41918</v>
      </c>
      <c r="I2625" s="878" t="s">
        <v>11296</v>
      </c>
    </row>
    <row r="2626" spans="1:9" ht="31.5" customHeight="1" thickBot="1" x14ac:dyDescent="0.25">
      <c r="A2626" s="711" t="s">
        <v>6738</v>
      </c>
      <c r="B2626" s="712" t="s">
        <v>6739</v>
      </c>
      <c r="C2626" s="712" t="s">
        <v>2490</v>
      </c>
      <c r="D2626" s="916" t="s">
        <v>2356</v>
      </c>
      <c r="E2626" s="1040"/>
      <c r="F2626" s="1570" t="s">
        <v>9061</v>
      </c>
      <c r="G2626" s="869" t="s">
        <v>3532</v>
      </c>
      <c r="H2626" s="1109">
        <v>41785</v>
      </c>
      <c r="I2626" s="870" t="s">
        <v>11296</v>
      </c>
    </row>
    <row r="2627" spans="1:9" ht="31.5" customHeight="1" thickTop="1" x14ac:dyDescent="0.2">
      <c r="A2627" s="1485" t="s">
        <v>6742</v>
      </c>
      <c r="B2627" s="1505" t="s">
        <v>6743</v>
      </c>
      <c r="C2627" s="1505" t="s">
        <v>44</v>
      </c>
      <c r="D2627" s="1542" t="s">
        <v>9414</v>
      </c>
      <c r="E2627" s="1590" t="s">
        <v>10139</v>
      </c>
      <c r="F2627" s="683" t="s">
        <v>9062</v>
      </c>
      <c r="G2627" s="686" t="s">
        <v>3895</v>
      </c>
      <c r="H2627" s="692">
        <v>41704</v>
      </c>
      <c r="I2627" s="687" t="s">
        <v>11296</v>
      </c>
    </row>
    <row r="2628" spans="1:9" ht="31.5" customHeight="1" x14ac:dyDescent="0.2">
      <c r="A2628" s="1481" t="s">
        <v>11136</v>
      </c>
      <c r="B2628" s="1138" t="s">
        <v>11137</v>
      </c>
      <c r="C2628" s="1138"/>
      <c r="D2628" s="1147"/>
      <c r="E2628" s="1487" t="s">
        <v>6470</v>
      </c>
      <c r="F2628" s="846" t="s">
        <v>9062</v>
      </c>
      <c r="G2628" s="690" t="s">
        <v>11376</v>
      </c>
      <c r="H2628" s="663">
        <v>45114</v>
      </c>
      <c r="I2628" s="691" t="s">
        <v>11296</v>
      </c>
    </row>
    <row r="2629" spans="1:9" ht="31.5" customHeight="1" x14ac:dyDescent="0.2">
      <c r="A2629" s="1481" t="s">
        <v>7121</v>
      </c>
      <c r="B2629" s="1482" t="s">
        <v>7122</v>
      </c>
      <c r="C2629" s="1482" t="s">
        <v>44</v>
      </c>
      <c r="D2629" s="658" t="s">
        <v>2278</v>
      </c>
      <c r="E2629" s="1487" t="s">
        <v>10142</v>
      </c>
      <c r="F2629" s="846" t="s">
        <v>9062</v>
      </c>
      <c r="G2629" s="877" t="s">
        <v>4104</v>
      </c>
      <c r="H2629" s="963">
        <v>42765</v>
      </c>
      <c r="I2629" s="878" t="s">
        <v>11296</v>
      </c>
    </row>
    <row r="2630" spans="1:9" ht="31.5" customHeight="1" thickBot="1" x14ac:dyDescent="0.25">
      <c r="A2630" s="711" t="s">
        <v>6744</v>
      </c>
      <c r="B2630" s="794" t="s">
        <v>6745</v>
      </c>
      <c r="C2630" s="794" t="s">
        <v>44</v>
      </c>
      <c r="D2630" s="1532" t="s">
        <v>2278</v>
      </c>
      <c r="E2630" s="1605"/>
      <c r="F2630" s="712" t="s">
        <v>9062</v>
      </c>
      <c r="G2630" s="1034" t="s">
        <v>3535</v>
      </c>
      <c r="H2630" s="1410">
        <v>41704</v>
      </c>
      <c r="I2630" s="1035" t="s">
        <v>11296</v>
      </c>
    </row>
    <row r="2631" spans="1:9" ht="31.5" customHeight="1" thickTop="1" x14ac:dyDescent="0.2">
      <c r="A2631" s="1481" t="s">
        <v>6720</v>
      </c>
      <c r="B2631" s="1138" t="s">
        <v>6721</v>
      </c>
      <c r="C2631" s="1138" t="s">
        <v>2490</v>
      </c>
      <c r="D2631" s="835" t="s">
        <v>11386</v>
      </c>
      <c r="E2631" s="1487" t="s">
        <v>10139</v>
      </c>
      <c r="F2631" s="1507" t="s">
        <v>9063</v>
      </c>
      <c r="G2631" s="877" t="s">
        <v>4002</v>
      </c>
      <c r="H2631" s="963">
        <v>35401</v>
      </c>
      <c r="I2631" s="878" t="s">
        <v>11296</v>
      </c>
    </row>
    <row r="2632" spans="1:9" ht="31.5" customHeight="1" x14ac:dyDescent="0.2">
      <c r="A2632" s="1481" t="s">
        <v>7195</v>
      </c>
      <c r="B2632" s="1138" t="s">
        <v>7196</v>
      </c>
      <c r="C2632" s="1138"/>
      <c r="D2632" s="1147"/>
      <c r="E2632" s="1487" t="s">
        <v>6470</v>
      </c>
      <c r="F2632" s="857" t="s">
        <v>9063</v>
      </c>
      <c r="G2632" s="877" t="s">
        <v>11456</v>
      </c>
      <c r="H2632" s="963">
        <v>45173</v>
      </c>
      <c r="I2632" s="878" t="s">
        <v>11296</v>
      </c>
    </row>
    <row r="2633" spans="1:9" ht="31.5" customHeight="1" x14ac:dyDescent="0.2">
      <c r="A2633" s="688" t="s">
        <v>6754</v>
      </c>
      <c r="B2633" s="657" t="s">
        <v>6755</v>
      </c>
      <c r="C2633" s="657" t="s">
        <v>2490</v>
      </c>
      <c r="D2633" s="1530" t="s">
        <v>2356</v>
      </c>
      <c r="E2633" s="1141" t="s">
        <v>10142</v>
      </c>
      <c r="F2633" s="857" t="s">
        <v>9063</v>
      </c>
      <c r="G2633" s="922" t="s">
        <v>3306</v>
      </c>
      <c r="H2633" s="1021">
        <v>42058</v>
      </c>
      <c r="I2633" s="902" t="s">
        <v>11296</v>
      </c>
    </row>
    <row r="2634" spans="1:9" ht="31.5" customHeight="1" thickBot="1" x14ac:dyDescent="0.25">
      <c r="A2634" s="688" t="s">
        <v>6756</v>
      </c>
      <c r="B2634" s="655" t="s">
        <v>6757</v>
      </c>
      <c r="C2634" s="655" t="s">
        <v>44</v>
      </c>
      <c r="D2634" s="1530" t="s">
        <v>2278</v>
      </c>
      <c r="E2634" s="1483"/>
      <c r="F2634" s="1507" t="s">
        <v>9063</v>
      </c>
      <c r="G2634" s="877" t="s">
        <v>4084</v>
      </c>
      <c r="H2634" s="963">
        <v>42677</v>
      </c>
      <c r="I2634" s="878" t="s">
        <v>11297</v>
      </c>
    </row>
    <row r="2635" spans="1:9" ht="31.5" customHeight="1" thickTop="1" x14ac:dyDescent="0.2">
      <c r="A2635" s="1501" t="s">
        <v>6760</v>
      </c>
      <c r="B2635" s="1571" t="s">
        <v>6761</v>
      </c>
      <c r="C2635" s="1571" t="s">
        <v>44</v>
      </c>
      <c r="D2635" s="1681" t="s">
        <v>2278</v>
      </c>
      <c r="E2635" s="1859"/>
      <c r="F2635" s="1526" t="s">
        <v>4314</v>
      </c>
      <c r="G2635" s="844" t="s">
        <v>3527</v>
      </c>
      <c r="H2635" s="1384">
        <v>41759</v>
      </c>
      <c r="I2635" s="845" t="s">
        <v>11296</v>
      </c>
    </row>
    <row r="2636" spans="1:9" ht="31.5" customHeight="1" x14ac:dyDescent="0.2">
      <c r="A2636" s="688" t="s">
        <v>6762</v>
      </c>
      <c r="B2636" s="655" t="s">
        <v>6763</v>
      </c>
      <c r="C2636" s="655" t="s">
        <v>2468</v>
      </c>
      <c r="D2636" s="1529" t="s">
        <v>131</v>
      </c>
      <c r="E2636" s="1599"/>
      <c r="F2636" s="1507" t="s">
        <v>4314</v>
      </c>
      <c r="G2636" s="877" t="s">
        <v>10091</v>
      </c>
      <c r="H2636" s="963">
        <v>39433</v>
      </c>
      <c r="I2636" s="878" t="s">
        <v>11296</v>
      </c>
    </row>
    <row r="2637" spans="1:9" ht="31.5" customHeight="1" thickBot="1" x14ac:dyDescent="0.25">
      <c r="A2637" s="711" t="s">
        <v>6764</v>
      </c>
      <c r="B2637" s="712" t="s">
        <v>6765</v>
      </c>
      <c r="C2637" s="712" t="s">
        <v>2468</v>
      </c>
      <c r="D2637" s="1532" t="s">
        <v>131</v>
      </c>
      <c r="E2637" s="1605"/>
      <c r="F2637" s="1570" t="s">
        <v>4314</v>
      </c>
      <c r="G2637" s="1034" t="s">
        <v>3536</v>
      </c>
      <c r="H2637" s="1410">
        <v>41807</v>
      </c>
      <c r="I2637" s="1035" t="s">
        <v>11296</v>
      </c>
    </row>
    <row r="2638" spans="1:9" ht="31.5" customHeight="1" thickTop="1" x14ac:dyDescent="0.2">
      <c r="A2638" s="700" t="s">
        <v>6778</v>
      </c>
      <c r="B2638" s="701" t="s">
        <v>6779</v>
      </c>
      <c r="C2638" s="701" t="s">
        <v>44</v>
      </c>
      <c r="D2638" s="782" t="s">
        <v>2278</v>
      </c>
      <c r="E2638" s="1858" t="s">
        <v>10139</v>
      </c>
      <c r="F2638" s="1526" t="s">
        <v>9066</v>
      </c>
      <c r="G2638" s="1022" t="s">
        <v>9115</v>
      </c>
      <c r="H2638" s="1392">
        <v>43448</v>
      </c>
      <c r="I2638" s="1023" t="s">
        <v>11296</v>
      </c>
    </row>
    <row r="2639" spans="1:9" ht="31.5" customHeight="1" x14ac:dyDescent="0.2">
      <c r="A2639" s="688" t="s">
        <v>6827</v>
      </c>
      <c r="B2639" s="846" t="s">
        <v>6828</v>
      </c>
      <c r="C2639" s="846" t="s">
        <v>9413</v>
      </c>
      <c r="D2639" s="1165" t="s">
        <v>9413</v>
      </c>
      <c r="E2639" s="1158" t="s">
        <v>6470</v>
      </c>
      <c r="F2639" s="1507" t="s">
        <v>9066</v>
      </c>
      <c r="G2639" s="877" t="s">
        <v>9307</v>
      </c>
      <c r="H2639" s="963">
        <v>44547</v>
      </c>
      <c r="I2639" s="878" t="s">
        <v>11296</v>
      </c>
    </row>
    <row r="2640" spans="1:9" ht="31.5" customHeight="1" thickBot="1" x14ac:dyDescent="0.25">
      <c r="A2640" s="1914" t="s">
        <v>6782</v>
      </c>
      <c r="B2640" s="1915" t="s">
        <v>6783</v>
      </c>
      <c r="C2640" s="1915" t="s">
        <v>2490</v>
      </c>
      <c r="D2640" s="1309" t="s">
        <v>2356</v>
      </c>
      <c r="E2640" s="1916" t="s">
        <v>10142</v>
      </c>
      <c r="F2640" s="1917" t="s">
        <v>9066</v>
      </c>
      <c r="G2640" s="1043" t="s">
        <v>4285</v>
      </c>
      <c r="H2640" s="1414">
        <v>43040</v>
      </c>
      <c r="I2640" s="1044" t="s">
        <v>11296</v>
      </c>
    </row>
    <row r="2641" spans="1:9" ht="31.5" customHeight="1" thickTop="1" thickBot="1" x14ac:dyDescent="0.25">
      <c r="A2641" s="802" t="s">
        <v>6784</v>
      </c>
      <c r="B2641" s="803" t="s">
        <v>6785</v>
      </c>
      <c r="C2641" s="803" t="s">
        <v>2468</v>
      </c>
      <c r="D2641" s="808" t="s">
        <v>131</v>
      </c>
      <c r="E2641" s="809"/>
      <c r="F2641" s="1863" t="s">
        <v>9066</v>
      </c>
      <c r="G2641" s="1013" t="s">
        <v>3543</v>
      </c>
      <c r="H2641" s="1405">
        <v>34555</v>
      </c>
      <c r="I2641" s="1014" t="s">
        <v>11296</v>
      </c>
    </row>
    <row r="2642" spans="1:9" ht="31.5" customHeight="1" thickTop="1" x14ac:dyDescent="0.2">
      <c r="A2642" s="1501" t="s">
        <v>6786</v>
      </c>
      <c r="B2642" s="1571" t="s">
        <v>6787</v>
      </c>
      <c r="C2642" s="1571" t="s">
        <v>44</v>
      </c>
      <c r="D2642" s="1621" t="s">
        <v>2277</v>
      </c>
      <c r="E2642" s="1525" t="s">
        <v>10139</v>
      </c>
      <c r="F2642" s="1526" t="s">
        <v>9067</v>
      </c>
      <c r="G2642" s="844" t="s">
        <v>10092</v>
      </c>
      <c r="H2642" s="1384">
        <v>35835</v>
      </c>
      <c r="I2642" s="845" t="s">
        <v>11296</v>
      </c>
    </row>
    <row r="2643" spans="1:9" ht="31.5" customHeight="1" x14ac:dyDescent="0.2">
      <c r="A2643" s="1481" t="s">
        <v>6788</v>
      </c>
      <c r="B2643" s="1138" t="s">
        <v>6789</v>
      </c>
      <c r="C2643" s="1138" t="s">
        <v>9413</v>
      </c>
      <c r="D2643" s="1156" t="s">
        <v>9413</v>
      </c>
      <c r="E2643" s="1141" t="s">
        <v>6470</v>
      </c>
      <c r="F2643" s="857" t="s">
        <v>9067</v>
      </c>
      <c r="G2643" s="877" t="s">
        <v>4731</v>
      </c>
      <c r="H2643" s="963">
        <v>44342</v>
      </c>
      <c r="I2643" s="878" t="s">
        <v>11296</v>
      </c>
    </row>
    <row r="2644" spans="1:9" ht="31.5" customHeight="1" x14ac:dyDescent="0.2">
      <c r="A2644" s="1481" t="s">
        <v>6792</v>
      </c>
      <c r="B2644" s="1482" t="s">
        <v>6793</v>
      </c>
      <c r="C2644" s="1482" t="s">
        <v>2490</v>
      </c>
      <c r="D2644" s="1530" t="s">
        <v>2356</v>
      </c>
      <c r="E2644" s="1151" t="s">
        <v>10142</v>
      </c>
      <c r="F2644" s="1507" t="s">
        <v>9067</v>
      </c>
      <c r="G2644" s="877" t="s">
        <v>4286</v>
      </c>
      <c r="H2644" s="963">
        <v>43066</v>
      </c>
      <c r="I2644" s="878" t="s">
        <v>11296</v>
      </c>
    </row>
    <row r="2645" spans="1:9" ht="31.5" customHeight="1" x14ac:dyDescent="0.2">
      <c r="A2645" s="1496" t="s">
        <v>6790</v>
      </c>
      <c r="B2645" s="1520" t="s">
        <v>6791</v>
      </c>
      <c r="C2645" s="1497" t="s">
        <v>44</v>
      </c>
      <c r="D2645" s="1554" t="s">
        <v>2278</v>
      </c>
      <c r="E2645" s="1151"/>
      <c r="F2645" s="1545" t="s">
        <v>9067</v>
      </c>
      <c r="G2645" s="974" t="s">
        <v>4144</v>
      </c>
      <c r="H2645" s="1081">
        <v>42928</v>
      </c>
      <c r="I2645" s="962" t="s">
        <v>11296</v>
      </c>
    </row>
    <row r="2646" spans="1:9" ht="31.5" customHeight="1" thickBot="1" x14ac:dyDescent="0.25">
      <c r="A2646" s="1714" t="s">
        <v>6794</v>
      </c>
      <c r="B2646" s="1915" t="s">
        <v>6795</v>
      </c>
      <c r="C2646" s="1715" t="s">
        <v>47</v>
      </c>
      <c r="D2646" s="1310" t="s">
        <v>9413</v>
      </c>
      <c r="E2646" s="1311"/>
      <c r="F2646" s="1717" t="s">
        <v>9067</v>
      </c>
      <c r="G2646" s="1001" t="s">
        <v>2938</v>
      </c>
      <c r="H2646" s="1403">
        <v>35389</v>
      </c>
      <c r="I2646" s="1002" t="s">
        <v>11296</v>
      </c>
    </row>
    <row r="2647" spans="1:9" ht="31.5" customHeight="1" thickTop="1" thickBot="1" x14ac:dyDescent="0.25">
      <c r="A2647" s="748" t="s">
        <v>6796</v>
      </c>
      <c r="B2647" s="749" t="s">
        <v>6797</v>
      </c>
      <c r="C2647" s="749" t="s">
        <v>2468</v>
      </c>
      <c r="D2647" s="1867" t="s">
        <v>131</v>
      </c>
      <c r="E2647" s="1918"/>
      <c r="F2647" s="1771" t="s">
        <v>9067</v>
      </c>
      <c r="G2647" s="982" t="s">
        <v>3544</v>
      </c>
      <c r="H2647" s="1397">
        <v>34555</v>
      </c>
      <c r="I2647" s="983" t="s">
        <v>11296</v>
      </c>
    </row>
    <row r="2648" spans="1:9" ht="31.5" customHeight="1" thickTop="1" x14ac:dyDescent="0.2">
      <c r="A2648" s="1481" t="s">
        <v>5174</v>
      </c>
      <c r="B2648" s="1482" t="s">
        <v>5175</v>
      </c>
      <c r="C2648" s="1482" t="s">
        <v>44</v>
      </c>
      <c r="D2648" s="1147" t="s">
        <v>2277</v>
      </c>
      <c r="E2648" s="1583" t="s">
        <v>10139</v>
      </c>
      <c r="F2648" s="857" t="s">
        <v>9068</v>
      </c>
      <c r="G2648" s="877" t="s">
        <v>3623</v>
      </c>
      <c r="H2648" s="963">
        <v>42171</v>
      </c>
      <c r="I2648" s="878" t="s">
        <v>11296</v>
      </c>
    </row>
    <row r="2649" spans="1:9" ht="31.5" customHeight="1" x14ac:dyDescent="0.2">
      <c r="A2649" s="1481" t="s">
        <v>11295</v>
      </c>
      <c r="B2649" s="1138" t="s">
        <v>6802</v>
      </c>
      <c r="C2649" s="1138" t="s">
        <v>9413</v>
      </c>
      <c r="D2649" s="1156" t="s">
        <v>9413</v>
      </c>
      <c r="E2649" s="1156" t="s">
        <v>6470</v>
      </c>
      <c r="F2649" s="857" t="s">
        <v>9068</v>
      </c>
      <c r="G2649" s="877" t="s">
        <v>4762</v>
      </c>
      <c r="H2649" s="963">
        <v>44357</v>
      </c>
      <c r="I2649" s="878" t="s">
        <v>11296</v>
      </c>
    </row>
    <row r="2650" spans="1:9" ht="31.5" customHeight="1" x14ac:dyDescent="0.2">
      <c r="A2650" s="1481" t="s">
        <v>5838</v>
      </c>
      <c r="B2650" s="1482" t="s">
        <v>5839</v>
      </c>
      <c r="C2650" s="1482" t="s">
        <v>2490</v>
      </c>
      <c r="D2650" s="835" t="s">
        <v>11386</v>
      </c>
      <c r="E2650" s="1600" t="s">
        <v>10142</v>
      </c>
      <c r="F2650" s="857" t="s">
        <v>9068</v>
      </c>
      <c r="G2650" s="877" t="s">
        <v>3197</v>
      </c>
      <c r="H2650" s="963">
        <v>39232</v>
      </c>
      <c r="I2650" s="878" t="s">
        <v>11296</v>
      </c>
    </row>
    <row r="2651" spans="1:9" ht="31.5" customHeight="1" x14ac:dyDescent="0.2">
      <c r="A2651" s="688" t="s">
        <v>6803</v>
      </c>
      <c r="B2651" s="655" t="s">
        <v>6804</v>
      </c>
      <c r="C2651" s="655" t="s">
        <v>44</v>
      </c>
      <c r="D2651" s="1529" t="s">
        <v>2278</v>
      </c>
      <c r="E2651" s="1600"/>
      <c r="F2651" s="1507" t="s">
        <v>9068</v>
      </c>
      <c r="G2651" s="877" t="s">
        <v>3546</v>
      </c>
      <c r="H2651" s="963">
        <v>41190</v>
      </c>
      <c r="I2651" s="878" t="s">
        <v>11296</v>
      </c>
    </row>
    <row r="2652" spans="1:9" ht="31.5" customHeight="1" thickBot="1" x14ac:dyDescent="0.25">
      <c r="A2652" s="760" t="s">
        <v>6805</v>
      </c>
      <c r="B2652" s="761" t="s">
        <v>6806</v>
      </c>
      <c r="C2652" s="761" t="s">
        <v>2490</v>
      </c>
      <c r="D2652" s="1868" t="s">
        <v>2356</v>
      </c>
      <c r="E2652" s="1869"/>
      <c r="F2652" s="1717" t="s">
        <v>9068</v>
      </c>
      <c r="G2652" s="1001" t="s">
        <v>3547</v>
      </c>
      <c r="H2652" s="1403">
        <v>41319</v>
      </c>
      <c r="I2652" s="1002" t="s">
        <v>11296</v>
      </c>
    </row>
    <row r="2653" spans="1:9" ht="31.5" customHeight="1" thickTop="1" thickBot="1" x14ac:dyDescent="0.25">
      <c r="A2653" s="802" t="s">
        <v>6807</v>
      </c>
      <c r="B2653" s="803" t="s">
        <v>6808</v>
      </c>
      <c r="C2653" s="803" t="s">
        <v>2468</v>
      </c>
      <c r="D2653" s="1861" t="s">
        <v>131</v>
      </c>
      <c r="E2653" s="1862"/>
      <c r="F2653" s="1863" t="s">
        <v>9068</v>
      </c>
      <c r="G2653" s="1013" t="s">
        <v>10093</v>
      </c>
      <c r="H2653" s="1405">
        <v>34695</v>
      </c>
      <c r="I2653" s="1014" t="s">
        <v>11296</v>
      </c>
    </row>
    <row r="2654" spans="1:9" ht="31.5" customHeight="1" thickTop="1" x14ac:dyDescent="0.2">
      <c r="A2654" s="682" t="s">
        <v>6815</v>
      </c>
      <c r="B2654" s="767" t="s">
        <v>6816</v>
      </c>
      <c r="C2654" s="767" t="s">
        <v>2490</v>
      </c>
      <c r="D2654" s="693" t="s">
        <v>2356</v>
      </c>
      <c r="E2654" s="1165" t="s">
        <v>10139</v>
      </c>
      <c r="F2654" s="1582" t="s">
        <v>9069</v>
      </c>
      <c r="G2654" s="867" t="s">
        <v>3292</v>
      </c>
      <c r="H2654" s="1385">
        <v>42058</v>
      </c>
      <c r="I2654" s="868" t="s">
        <v>11296</v>
      </c>
    </row>
    <row r="2655" spans="1:9" ht="31.5" customHeight="1" x14ac:dyDescent="0.2">
      <c r="A2655" s="733" t="s">
        <v>9179</v>
      </c>
      <c r="B2655" s="1031" t="s">
        <v>9149</v>
      </c>
      <c r="C2655" s="1031" t="s">
        <v>9413</v>
      </c>
      <c r="D2655" s="956"/>
      <c r="E2655" s="1194" t="s">
        <v>6470</v>
      </c>
      <c r="F2655" s="973" t="s">
        <v>9069</v>
      </c>
      <c r="G2655" s="1032" t="s">
        <v>9158</v>
      </c>
      <c r="H2655" s="1413">
        <v>44469</v>
      </c>
      <c r="I2655" s="1033" t="s">
        <v>11296</v>
      </c>
    </row>
    <row r="2656" spans="1:9" ht="31.5" customHeight="1" thickBot="1" x14ac:dyDescent="0.25">
      <c r="A2656" s="1714" t="s">
        <v>6843</v>
      </c>
      <c r="B2656" s="1715" t="s">
        <v>6844</v>
      </c>
      <c r="C2656" s="1715" t="s">
        <v>44</v>
      </c>
      <c r="D2656" s="762" t="s">
        <v>2278</v>
      </c>
      <c r="E2656" s="1869" t="s">
        <v>10142</v>
      </c>
      <c r="F2656" s="997" t="s">
        <v>9069</v>
      </c>
      <c r="G2656" s="1134" t="s">
        <v>9117</v>
      </c>
      <c r="H2656" s="1457">
        <v>43507</v>
      </c>
      <c r="I2656" s="1135" t="s">
        <v>11296</v>
      </c>
    </row>
    <row r="2657" spans="1:9" ht="31.5" customHeight="1" thickTop="1" thickBot="1" x14ac:dyDescent="0.25">
      <c r="A2657" s="1537" t="s">
        <v>6817</v>
      </c>
      <c r="B2657" s="1538" t="s">
        <v>6818</v>
      </c>
      <c r="C2657" s="1538" t="s">
        <v>2468</v>
      </c>
      <c r="D2657" s="1743" t="s">
        <v>131</v>
      </c>
      <c r="E2657" s="1743"/>
      <c r="F2657" s="1019" t="s">
        <v>9069</v>
      </c>
      <c r="G2657" s="1540" t="s">
        <v>10094</v>
      </c>
      <c r="H2657" s="1541">
        <v>35170</v>
      </c>
      <c r="I2657" s="1955" t="s">
        <v>11296</v>
      </c>
    </row>
    <row r="2658" spans="1:9" ht="31.5" customHeight="1" thickTop="1" x14ac:dyDescent="0.2">
      <c r="A2658" s="700" t="s">
        <v>6825</v>
      </c>
      <c r="B2658" s="701" t="s">
        <v>6826</v>
      </c>
      <c r="C2658" s="701" t="s">
        <v>37</v>
      </c>
      <c r="D2658" s="1681" t="s">
        <v>9413</v>
      </c>
      <c r="E2658" s="1859"/>
      <c r="F2658" s="1526" t="s">
        <v>9328</v>
      </c>
      <c r="G2658" s="844" t="s">
        <v>3552</v>
      </c>
      <c r="H2658" s="1384">
        <v>32769</v>
      </c>
      <c r="I2658" s="845" t="s">
        <v>11296</v>
      </c>
    </row>
    <row r="2659" spans="1:9" ht="31.5" customHeight="1" x14ac:dyDescent="0.2">
      <c r="A2659" s="1481" t="s">
        <v>6632</v>
      </c>
      <c r="B2659" s="1482" t="s">
        <v>6633</v>
      </c>
      <c r="C2659" s="1482" t="s">
        <v>9413</v>
      </c>
      <c r="D2659" s="1484" t="s">
        <v>9413</v>
      </c>
      <c r="E2659" s="1487" t="s">
        <v>6470</v>
      </c>
      <c r="F2659" s="857" t="s">
        <v>9328</v>
      </c>
      <c r="G2659" s="877" t="s">
        <v>10802</v>
      </c>
      <c r="H2659" s="963">
        <v>44957</v>
      </c>
      <c r="I2659" s="878" t="s">
        <v>11296</v>
      </c>
    </row>
    <row r="2660" spans="1:9" ht="31.5" customHeight="1" x14ac:dyDescent="0.2">
      <c r="A2660" s="688" t="s">
        <v>6829</v>
      </c>
      <c r="B2660" s="655" t="s">
        <v>6830</v>
      </c>
      <c r="C2660" s="655" t="s">
        <v>2468</v>
      </c>
      <c r="D2660" s="1529" t="s">
        <v>131</v>
      </c>
      <c r="E2660" s="1599"/>
      <c r="F2660" s="1507" t="s">
        <v>9328</v>
      </c>
      <c r="G2660" s="877" t="s">
        <v>3553</v>
      </c>
      <c r="H2660" s="963">
        <v>34663</v>
      </c>
      <c r="I2660" s="878" t="s">
        <v>11296</v>
      </c>
    </row>
    <row r="2661" spans="1:9" ht="31.5" customHeight="1" thickBot="1" x14ac:dyDescent="0.25">
      <c r="A2661" s="711" t="s">
        <v>6831</v>
      </c>
      <c r="B2661" s="712" t="s">
        <v>6832</v>
      </c>
      <c r="C2661" s="712" t="s">
        <v>2468</v>
      </c>
      <c r="D2661" s="1532" t="s">
        <v>131</v>
      </c>
      <c r="E2661" s="1605"/>
      <c r="F2661" s="1570" t="s">
        <v>9328</v>
      </c>
      <c r="G2661" s="869" t="s">
        <v>2825</v>
      </c>
      <c r="H2661" s="1109">
        <v>31016</v>
      </c>
      <c r="I2661" s="870" t="s">
        <v>11296</v>
      </c>
    </row>
    <row r="2662" spans="1:9" ht="31.5" customHeight="1" thickTop="1" x14ac:dyDescent="0.2">
      <c r="A2662" s="700" t="s">
        <v>8853</v>
      </c>
      <c r="B2662" s="842" t="s">
        <v>8854</v>
      </c>
      <c r="C2662" s="842" t="s">
        <v>44</v>
      </c>
      <c r="D2662" s="952" t="s">
        <v>2278</v>
      </c>
      <c r="E2662" s="703" t="s">
        <v>10139</v>
      </c>
      <c r="F2662" s="857" t="s">
        <v>9071</v>
      </c>
      <c r="G2662" s="1022" t="s">
        <v>3568</v>
      </c>
      <c r="H2662" s="1392">
        <v>41704</v>
      </c>
      <c r="I2662" s="1023" t="s">
        <v>11296</v>
      </c>
    </row>
    <row r="2663" spans="1:9" ht="31.5" customHeight="1" x14ac:dyDescent="0.2">
      <c r="A2663" s="688" t="s">
        <v>10803</v>
      </c>
      <c r="B2663" s="655" t="s">
        <v>10497</v>
      </c>
      <c r="C2663" s="655"/>
      <c r="D2663" s="658"/>
      <c r="E2663" s="1487" t="s">
        <v>6470</v>
      </c>
      <c r="F2663" s="857" t="s">
        <v>9071</v>
      </c>
      <c r="G2663" s="877" t="s">
        <v>10547</v>
      </c>
      <c r="H2663" s="663">
        <v>44901</v>
      </c>
      <c r="I2663" s="691" t="s">
        <v>11296</v>
      </c>
    </row>
    <row r="2664" spans="1:9" ht="31.5" customHeight="1" x14ac:dyDescent="0.2">
      <c r="A2664" s="791" t="s">
        <v>6602</v>
      </c>
      <c r="B2664" s="739" t="s">
        <v>6603</v>
      </c>
      <c r="C2664" s="657" t="s">
        <v>2490</v>
      </c>
      <c r="D2664" s="658" t="s">
        <v>2356</v>
      </c>
      <c r="E2664" s="1487" t="s">
        <v>10142</v>
      </c>
      <c r="F2664" s="857" t="s">
        <v>9071</v>
      </c>
      <c r="G2664" s="922" t="s">
        <v>4186</v>
      </c>
      <c r="H2664" s="1021">
        <v>43040</v>
      </c>
      <c r="I2664" s="902" t="s">
        <v>11296</v>
      </c>
    </row>
    <row r="2665" spans="1:9" ht="31.5" customHeight="1" x14ac:dyDescent="0.2">
      <c r="A2665" s="688" t="s">
        <v>6845</v>
      </c>
      <c r="B2665" s="655" t="s">
        <v>6846</v>
      </c>
      <c r="C2665" s="655" t="s">
        <v>2468</v>
      </c>
      <c r="D2665" s="705" t="s">
        <v>131</v>
      </c>
      <c r="E2665" s="659"/>
      <c r="F2665" s="1507" t="s">
        <v>9071</v>
      </c>
      <c r="G2665" s="877" t="s">
        <v>10095</v>
      </c>
      <c r="H2665" s="963">
        <v>34555</v>
      </c>
      <c r="I2665" s="878" t="s">
        <v>11296</v>
      </c>
    </row>
    <row r="2666" spans="1:9" ht="31.5" customHeight="1" thickBot="1" x14ac:dyDescent="0.25">
      <c r="A2666" s="711" t="s">
        <v>6847</v>
      </c>
      <c r="B2666" s="712" t="s">
        <v>6848</v>
      </c>
      <c r="C2666" s="712" t="s">
        <v>2468</v>
      </c>
      <c r="D2666" s="1532" t="s">
        <v>131</v>
      </c>
      <c r="E2666" s="1605"/>
      <c r="F2666" s="1570" t="s">
        <v>9071</v>
      </c>
      <c r="G2666" s="869" t="s">
        <v>10096</v>
      </c>
      <c r="H2666" s="1109">
        <v>34662</v>
      </c>
      <c r="I2666" s="870" t="s">
        <v>11296</v>
      </c>
    </row>
    <row r="2667" spans="1:9" ht="31.5" customHeight="1" thickTop="1" x14ac:dyDescent="0.2">
      <c r="A2667" s="700" t="s">
        <v>10130</v>
      </c>
      <c r="B2667" s="701" t="s">
        <v>6852</v>
      </c>
      <c r="C2667" s="701" t="s">
        <v>44</v>
      </c>
      <c r="D2667" s="1681" t="s">
        <v>2278</v>
      </c>
      <c r="E2667" s="703" t="s">
        <v>10139</v>
      </c>
      <c r="F2667" s="1526" t="s">
        <v>9072</v>
      </c>
      <c r="G2667" s="844" t="s">
        <v>4532</v>
      </c>
      <c r="H2667" s="1384">
        <v>44067</v>
      </c>
      <c r="I2667" s="845" t="s">
        <v>11296</v>
      </c>
    </row>
    <row r="2668" spans="1:9" ht="31.5" customHeight="1" thickBot="1" x14ac:dyDescent="0.25">
      <c r="A2668" s="682" t="s">
        <v>6596</v>
      </c>
      <c r="B2668" s="683" t="s">
        <v>6597</v>
      </c>
      <c r="C2668" s="683"/>
      <c r="D2668" s="684"/>
      <c r="E2668" s="685" t="s">
        <v>6470</v>
      </c>
      <c r="F2668" s="1011" t="s">
        <v>9072</v>
      </c>
      <c r="G2668" s="906" t="s">
        <v>11487</v>
      </c>
      <c r="H2668" s="1058">
        <v>45194</v>
      </c>
      <c r="I2668" s="1982" t="s">
        <v>11296</v>
      </c>
    </row>
    <row r="2669" spans="1:9" ht="31.5" customHeight="1" thickTop="1" x14ac:dyDescent="0.2">
      <c r="A2669" s="1672" t="s">
        <v>7149</v>
      </c>
      <c r="B2669" s="1919" t="s">
        <v>7150</v>
      </c>
      <c r="C2669" s="1919" t="s">
        <v>44</v>
      </c>
      <c r="D2669" s="1908" t="s">
        <v>2277</v>
      </c>
      <c r="E2669" s="1904" t="s">
        <v>10139</v>
      </c>
      <c r="F2669" s="920" t="s">
        <v>9240</v>
      </c>
      <c r="G2669" s="1920" t="s">
        <v>3026</v>
      </c>
      <c r="H2669" s="1921">
        <v>39311</v>
      </c>
      <c r="I2669" s="1983" t="s">
        <v>11296</v>
      </c>
    </row>
    <row r="2670" spans="1:9" ht="31.5" customHeight="1" x14ac:dyDescent="0.2">
      <c r="A2670" s="1481" t="s">
        <v>7151</v>
      </c>
      <c r="B2670" s="1138" t="s">
        <v>7152</v>
      </c>
      <c r="C2670" s="1138" t="s">
        <v>9413</v>
      </c>
      <c r="D2670" s="834" t="s">
        <v>9413</v>
      </c>
      <c r="E2670" s="881" t="s">
        <v>6470</v>
      </c>
      <c r="F2670" s="857" t="s">
        <v>9240</v>
      </c>
      <c r="G2670" s="950" t="s">
        <v>11451</v>
      </c>
      <c r="H2670" s="1391">
        <v>45156</v>
      </c>
      <c r="I2670" s="951" t="s">
        <v>11296</v>
      </c>
    </row>
    <row r="2671" spans="1:9" ht="31.5" customHeight="1" x14ac:dyDescent="0.2">
      <c r="A2671" s="1481" t="s">
        <v>7153</v>
      </c>
      <c r="B2671" s="1138" t="s">
        <v>7154</v>
      </c>
      <c r="C2671" s="1138" t="s">
        <v>44</v>
      </c>
      <c r="D2671" s="661" t="s">
        <v>2278</v>
      </c>
      <c r="E2671" s="656" t="s">
        <v>10142</v>
      </c>
      <c r="F2671" s="857" t="s">
        <v>9240</v>
      </c>
      <c r="G2671" s="950" t="s">
        <v>4781</v>
      </c>
      <c r="H2671" s="1391">
        <v>44348</v>
      </c>
      <c r="I2671" s="951" t="s">
        <v>11296</v>
      </c>
    </row>
    <row r="2672" spans="1:9" ht="31.5" customHeight="1" thickBot="1" x14ac:dyDescent="0.25">
      <c r="A2672" s="1575" t="s">
        <v>6879</v>
      </c>
      <c r="B2672" s="1922" t="s">
        <v>6880</v>
      </c>
      <c r="C2672" s="1922" t="s">
        <v>2468</v>
      </c>
      <c r="D2672" s="780" t="s">
        <v>131</v>
      </c>
      <c r="E2672" s="1585"/>
      <c r="F2672" s="1008" t="s">
        <v>9240</v>
      </c>
      <c r="G2672" s="1075" t="s">
        <v>3481</v>
      </c>
      <c r="H2672" s="1402">
        <v>41807</v>
      </c>
      <c r="I2672" s="1076" t="s">
        <v>11296</v>
      </c>
    </row>
    <row r="2673" spans="1:9" ht="31.5" customHeight="1" thickTop="1" x14ac:dyDescent="0.2">
      <c r="A2673" s="682" t="s">
        <v>6923</v>
      </c>
      <c r="B2673" s="683" t="s">
        <v>6924</v>
      </c>
      <c r="C2673" s="683" t="s">
        <v>2490</v>
      </c>
      <c r="D2673" s="835" t="s">
        <v>11386</v>
      </c>
      <c r="E2673" s="1607" t="s">
        <v>10139</v>
      </c>
      <c r="F2673" s="856" t="s">
        <v>10131</v>
      </c>
      <c r="G2673" s="867" t="s">
        <v>3548</v>
      </c>
      <c r="H2673" s="1385">
        <v>39311</v>
      </c>
      <c r="I2673" s="868" t="s">
        <v>11296</v>
      </c>
    </row>
    <row r="2674" spans="1:9" ht="31.5" customHeight="1" x14ac:dyDescent="0.2">
      <c r="A2674" s="688" t="s">
        <v>6925</v>
      </c>
      <c r="B2674" s="846" t="s">
        <v>6926</v>
      </c>
      <c r="C2674" s="846" t="s">
        <v>9413</v>
      </c>
      <c r="D2674" s="1156" t="s">
        <v>9413</v>
      </c>
      <c r="E2674" s="1484" t="s">
        <v>6470</v>
      </c>
      <c r="F2674" s="856" t="s">
        <v>10131</v>
      </c>
      <c r="G2674" s="922" t="s">
        <v>11288</v>
      </c>
      <c r="H2674" s="1021">
        <v>45097</v>
      </c>
      <c r="I2674" s="902" t="s">
        <v>11296</v>
      </c>
    </row>
    <row r="2675" spans="1:9" ht="31.5" customHeight="1" thickBot="1" x14ac:dyDescent="0.25">
      <c r="A2675" s="694" t="s">
        <v>6909</v>
      </c>
      <c r="B2675" s="695" t="s">
        <v>6910</v>
      </c>
      <c r="C2675" s="695" t="s">
        <v>44</v>
      </c>
      <c r="D2675" s="744" t="s">
        <v>2278</v>
      </c>
      <c r="E2675" s="697" t="s">
        <v>10142</v>
      </c>
      <c r="F2675" s="1545" t="s">
        <v>10131</v>
      </c>
      <c r="G2675" s="974" t="s">
        <v>4129</v>
      </c>
      <c r="H2675" s="1081">
        <v>42844</v>
      </c>
      <c r="I2675" s="962" t="s">
        <v>11296</v>
      </c>
    </row>
    <row r="2676" spans="1:9" ht="31.5" customHeight="1" thickTop="1" x14ac:dyDescent="0.2">
      <c r="A2676" s="700" t="s">
        <v>6911</v>
      </c>
      <c r="B2676" s="701" t="s">
        <v>6912</v>
      </c>
      <c r="C2676" s="701" t="s">
        <v>37</v>
      </c>
      <c r="D2676" s="1681" t="s">
        <v>9413</v>
      </c>
      <c r="E2676" s="1859"/>
      <c r="F2676" s="1526" t="s">
        <v>10883</v>
      </c>
      <c r="G2676" s="844" t="s">
        <v>10098</v>
      </c>
      <c r="H2676" s="1384">
        <v>33456</v>
      </c>
      <c r="I2676" s="845" t="s">
        <v>11296</v>
      </c>
    </row>
    <row r="2677" spans="1:9" ht="31.5" customHeight="1" x14ac:dyDescent="0.2">
      <c r="A2677" s="688" t="s">
        <v>6913</v>
      </c>
      <c r="B2677" s="846" t="s">
        <v>6914</v>
      </c>
      <c r="C2677" s="846" t="s">
        <v>9413</v>
      </c>
      <c r="D2677" s="1307" t="s">
        <v>9413</v>
      </c>
      <c r="E2677" s="1235" t="s">
        <v>6470</v>
      </c>
      <c r="F2677" s="846" t="s">
        <v>10883</v>
      </c>
      <c r="G2677" s="877" t="s">
        <v>4763</v>
      </c>
      <c r="H2677" s="963">
        <v>44358</v>
      </c>
      <c r="I2677" s="878" t="s">
        <v>11296</v>
      </c>
    </row>
    <row r="2678" spans="1:9" ht="31.5" customHeight="1" x14ac:dyDescent="0.2">
      <c r="A2678" s="688" t="s">
        <v>6915</v>
      </c>
      <c r="B2678" s="657" t="s">
        <v>6916</v>
      </c>
      <c r="C2678" s="657" t="s">
        <v>2490</v>
      </c>
      <c r="D2678" s="661" t="s">
        <v>2356</v>
      </c>
      <c r="E2678" s="656"/>
      <c r="F2678" s="655" t="s">
        <v>10883</v>
      </c>
      <c r="G2678" s="922" t="s">
        <v>3569</v>
      </c>
      <c r="H2678" s="1021">
        <v>41704</v>
      </c>
      <c r="I2678" s="902" t="s">
        <v>11296</v>
      </c>
    </row>
    <row r="2679" spans="1:9" ht="31.5" customHeight="1" x14ac:dyDescent="0.2">
      <c r="A2679" s="688" t="s">
        <v>6917</v>
      </c>
      <c r="B2679" s="657" t="s">
        <v>6918</v>
      </c>
      <c r="C2679" s="657" t="s">
        <v>2490</v>
      </c>
      <c r="D2679" s="661" t="s">
        <v>2356</v>
      </c>
      <c r="E2679" s="656"/>
      <c r="F2679" s="655" t="s">
        <v>10883</v>
      </c>
      <c r="G2679" s="922" t="s">
        <v>3313</v>
      </c>
      <c r="H2679" s="1021">
        <v>42058</v>
      </c>
      <c r="I2679" s="902" t="s">
        <v>11296</v>
      </c>
    </row>
    <row r="2680" spans="1:9" ht="31.5" customHeight="1" thickBot="1" x14ac:dyDescent="0.25">
      <c r="A2680" s="711" t="s">
        <v>6919</v>
      </c>
      <c r="B2680" s="794" t="s">
        <v>6920</v>
      </c>
      <c r="C2680" s="794" t="s">
        <v>44</v>
      </c>
      <c r="D2680" s="717" t="s">
        <v>2278</v>
      </c>
      <c r="E2680" s="718"/>
      <c r="F2680" s="712" t="s">
        <v>10883</v>
      </c>
      <c r="G2680" s="1034" t="s">
        <v>3570</v>
      </c>
      <c r="H2680" s="1410">
        <v>41704</v>
      </c>
      <c r="I2680" s="1035" t="s">
        <v>11296</v>
      </c>
    </row>
    <row r="2681" spans="1:9" ht="31.5" customHeight="1" thickTop="1" x14ac:dyDescent="0.2">
      <c r="A2681" s="688" t="s">
        <v>6893</v>
      </c>
      <c r="B2681" s="655" t="s">
        <v>6894</v>
      </c>
      <c r="C2681" s="655" t="s">
        <v>2490</v>
      </c>
      <c r="D2681" s="1923" t="s">
        <v>90</v>
      </c>
      <c r="E2681" s="1168" t="s">
        <v>10139</v>
      </c>
      <c r="F2681" s="856" t="s">
        <v>9075</v>
      </c>
      <c r="G2681" s="877" t="s">
        <v>3596</v>
      </c>
      <c r="H2681" s="963">
        <v>35688</v>
      </c>
      <c r="I2681" s="878" t="s">
        <v>11296</v>
      </c>
    </row>
    <row r="2682" spans="1:9" ht="31.5" customHeight="1" x14ac:dyDescent="0.2">
      <c r="A2682" s="720" t="s">
        <v>11488</v>
      </c>
      <c r="B2682" s="689" t="s">
        <v>11489</v>
      </c>
      <c r="C2682" s="689"/>
      <c r="D2682" s="1924"/>
      <c r="E2682" s="1925" t="s">
        <v>6470</v>
      </c>
      <c r="F2682" s="856" t="s">
        <v>9075</v>
      </c>
      <c r="G2682" s="884" t="s">
        <v>11490</v>
      </c>
      <c r="H2682" s="827">
        <v>45194</v>
      </c>
      <c r="I2682" s="1984" t="s">
        <v>11296</v>
      </c>
    </row>
    <row r="2683" spans="1:9" ht="31.5" customHeight="1" x14ac:dyDescent="0.2">
      <c r="A2683" s="682" t="s">
        <v>6927</v>
      </c>
      <c r="B2683" s="683" t="s">
        <v>6928</v>
      </c>
      <c r="C2683" s="683" t="s">
        <v>2468</v>
      </c>
      <c r="D2683" s="1684" t="s">
        <v>131</v>
      </c>
      <c r="E2683" s="1685"/>
      <c r="F2683" s="1506" t="s">
        <v>9075</v>
      </c>
      <c r="G2683" s="906" t="s">
        <v>3572</v>
      </c>
      <c r="H2683" s="1058">
        <v>39248</v>
      </c>
      <c r="I2683" s="907" t="s">
        <v>11296</v>
      </c>
    </row>
    <row r="2684" spans="1:9" ht="31.5" customHeight="1" thickBot="1" x14ac:dyDescent="0.25">
      <c r="A2684" s="736" t="s">
        <v>6929</v>
      </c>
      <c r="B2684" s="737" t="s">
        <v>6930</v>
      </c>
      <c r="C2684" s="737" t="s">
        <v>2468</v>
      </c>
      <c r="D2684" s="1613" t="s">
        <v>131</v>
      </c>
      <c r="E2684" s="1926"/>
      <c r="F2684" s="1577" t="s">
        <v>9075</v>
      </c>
      <c r="G2684" s="1027" t="s">
        <v>10099</v>
      </c>
      <c r="H2684" s="1386">
        <v>34661</v>
      </c>
      <c r="I2684" s="1028" t="s">
        <v>11296</v>
      </c>
    </row>
    <row r="2685" spans="1:9" ht="31.5" customHeight="1" thickTop="1" x14ac:dyDescent="0.2">
      <c r="A2685" s="1672" t="s">
        <v>8396</v>
      </c>
      <c r="B2685" s="1919" t="s">
        <v>8397</v>
      </c>
      <c r="C2685" s="1919" t="s">
        <v>44</v>
      </c>
      <c r="D2685" s="917" t="s">
        <v>2277</v>
      </c>
      <c r="E2685" s="1312" t="s">
        <v>10139</v>
      </c>
      <c r="F2685" s="920" t="s">
        <v>9389</v>
      </c>
      <c r="G2685" s="1673" t="s">
        <v>10104</v>
      </c>
      <c r="H2685" s="1674">
        <v>39252</v>
      </c>
      <c r="I2685" s="1966" t="s">
        <v>11296</v>
      </c>
    </row>
    <row r="2686" spans="1:9" ht="31.5" customHeight="1" x14ac:dyDescent="0.2">
      <c r="A2686" s="1481" t="s">
        <v>6989</v>
      </c>
      <c r="B2686" s="1138" t="s">
        <v>6990</v>
      </c>
      <c r="C2686" s="1138" t="s">
        <v>9413</v>
      </c>
      <c r="D2686" s="834" t="s">
        <v>9413</v>
      </c>
      <c r="E2686" s="881" t="s">
        <v>6470</v>
      </c>
      <c r="F2686" s="857" t="s">
        <v>9389</v>
      </c>
      <c r="G2686" s="1488" t="s">
        <v>4737</v>
      </c>
      <c r="H2686" s="1489">
        <v>44342</v>
      </c>
      <c r="I2686" s="1949" t="s">
        <v>11296</v>
      </c>
    </row>
    <row r="2687" spans="1:9" ht="31.5" customHeight="1" x14ac:dyDescent="0.2">
      <c r="A2687" s="688" t="s">
        <v>6991</v>
      </c>
      <c r="B2687" s="657" t="s">
        <v>6992</v>
      </c>
      <c r="C2687" s="657" t="s">
        <v>2490</v>
      </c>
      <c r="D2687" s="1529" t="s">
        <v>2356</v>
      </c>
      <c r="E2687" s="1599" t="s">
        <v>10142</v>
      </c>
      <c r="F2687" s="1507" t="s">
        <v>9389</v>
      </c>
      <c r="G2687" s="922" t="s">
        <v>4172</v>
      </c>
      <c r="H2687" s="1021">
        <v>42978</v>
      </c>
      <c r="I2687" s="902" t="s">
        <v>11296</v>
      </c>
    </row>
    <row r="2688" spans="1:9" ht="31.5" customHeight="1" thickBot="1" x14ac:dyDescent="0.25">
      <c r="A2688" s="694" t="s">
        <v>6993</v>
      </c>
      <c r="B2688" s="788" t="s">
        <v>6994</v>
      </c>
      <c r="C2688" s="788" t="s">
        <v>44</v>
      </c>
      <c r="D2688" s="1686" t="s">
        <v>2278</v>
      </c>
      <c r="E2688" s="1849"/>
      <c r="F2688" s="1545" t="s">
        <v>9389</v>
      </c>
      <c r="G2688" s="991" t="s">
        <v>4171</v>
      </c>
      <c r="H2688" s="1400">
        <v>42978</v>
      </c>
      <c r="I2688" s="992" t="s">
        <v>11296</v>
      </c>
    </row>
    <row r="2689" spans="1:9" ht="31.5" customHeight="1" thickTop="1" x14ac:dyDescent="0.2">
      <c r="A2689" s="700" t="s">
        <v>7183</v>
      </c>
      <c r="B2689" s="701" t="s">
        <v>7184</v>
      </c>
      <c r="C2689" s="701" t="s">
        <v>44</v>
      </c>
      <c r="D2689" s="782" t="s">
        <v>2278</v>
      </c>
      <c r="E2689" s="703" t="s">
        <v>10139</v>
      </c>
      <c r="F2689" s="1526" t="s">
        <v>9390</v>
      </c>
      <c r="G2689" s="844" t="s">
        <v>3582</v>
      </c>
      <c r="H2689" s="1384">
        <v>41667</v>
      </c>
      <c r="I2689" s="845" t="s">
        <v>11296</v>
      </c>
    </row>
    <row r="2690" spans="1:9" ht="31.5" customHeight="1" x14ac:dyDescent="0.2">
      <c r="A2690" s="688" t="s">
        <v>7185</v>
      </c>
      <c r="B2690" s="1138" t="s">
        <v>7186</v>
      </c>
      <c r="C2690" s="1138" t="s">
        <v>9413</v>
      </c>
      <c r="D2690" s="850" t="s">
        <v>9413</v>
      </c>
      <c r="E2690" s="659" t="s">
        <v>6470</v>
      </c>
      <c r="F2690" s="1507" t="s">
        <v>9390</v>
      </c>
      <c r="G2690" s="877" t="s">
        <v>11014</v>
      </c>
      <c r="H2690" s="963">
        <v>45009</v>
      </c>
      <c r="I2690" s="878" t="s">
        <v>11296</v>
      </c>
    </row>
    <row r="2691" spans="1:9" ht="31.5" customHeight="1" x14ac:dyDescent="0.2">
      <c r="A2691" s="688" t="s">
        <v>7189</v>
      </c>
      <c r="B2691" s="655" t="s">
        <v>7190</v>
      </c>
      <c r="C2691" s="655" t="s">
        <v>2490</v>
      </c>
      <c r="D2691" s="658" t="s">
        <v>2356</v>
      </c>
      <c r="E2691" s="1157" t="s">
        <v>10142</v>
      </c>
      <c r="F2691" s="1507" t="s">
        <v>9390</v>
      </c>
      <c r="G2691" s="877" t="s">
        <v>3326</v>
      </c>
      <c r="H2691" s="963">
        <v>42058</v>
      </c>
      <c r="I2691" s="878" t="s">
        <v>11296</v>
      </c>
    </row>
    <row r="2692" spans="1:9" ht="31.5" customHeight="1" x14ac:dyDescent="0.2">
      <c r="A2692" s="1481" t="s">
        <v>7041</v>
      </c>
      <c r="B2692" s="1482" t="s">
        <v>7042</v>
      </c>
      <c r="C2692" s="1482" t="s">
        <v>44</v>
      </c>
      <c r="D2692" s="1529" t="s">
        <v>2278</v>
      </c>
      <c r="E2692" s="1157"/>
      <c r="F2692" s="1507" t="s">
        <v>9390</v>
      </c>
      <c r="G2692" s="877" t="s">
        <v>4435</v>
      </c>
      <c r="H2692" s="963">
        <v>43838</v>
      </c>
      <c r="I2692" s="878" t="s">
        <v>11296</v>
      </c>
    </row>
    <row r="2693" spans="1:9" ht="31.5" customHeight="1" x14ac:dyDescent="0.2">
      <c r="A2693" s="1481" t="s">
        <v>7043</v>
      </c>
      <c r="B2693" s="1482" t="s">
        <v>7044</v>
      </c>
      <c r="C2693" s="1482" t="s">
        <v>47</v>
      </c>
      <c r="D2693" s="1563" t="s">
        <v>9413</v>
      </c>
      <c r="E2693" s="1563"/>
      <c r="F2693" s="1507" t="s">
        <v>9390</v>
      </c>
      <c r="G2693" s="1488" t="s">
        <v>10100</v>
      </c>
      <c r="H2693" s="1489">
        <v>35409</v>
      </c>
      <c r="I2693" s="1949" t="s">
        <v>11296</v>
      </c>
    </row>
    <row r="2694" spans="1:9" ht="31.5" customHeight="1" thickBot="1" x14ac:dyDescent="0.25">
      <c r="A2694" s="711" t="s">
        <v>7045</v>
      </c>
      <c r="B2694" s="712" t="s">
        <v>7046</v>
      </c>
      <c r="C2694" s="712" t="s">
        <v>2468</v>
      </c>
      <c r="D2694" s="1532" t="s">
        <v>131</v>
      </c>
      <c r="E2694" s="1605"/>
      <c r="F2694" s="1570" t="s">
        <v>9390</v>
      </c>
      <c r="G2694" s="869" t="s">
        <v>3607</v>
      </c>
      <c r="H2694" s="1109">
        <v>34626</v>
      </c>
      <c r="I2694" s="870" t="s">
        <v>11296</v>
      </c>
    </row>
    <row r="2695" spans="1:9" ht="31.5" customHeight="1" thickTop="1" x14ac:dyDescent="0.2">
      <c r="A2695" s="1485" t="s">
        <v>5727</v>
      </c>
      <c r="B2695" s="1486" t="s">
        <v>5728</v>
      </c>
      <c r="C2695" s="1486" t="s">
        <v>44</v>
      </c>
      <c r="D2695" s="1542" t="s">
        <v>2277</v>
      </c>
      <c r="E2695" s="1590" t="s">
        <v>10139</v>
      </c>
      <c r="F2695" s="856" t="s">
        <v>9391</v>
      </c>
      <c r="G2695" s="906" t="s">
        <v>3654</v>
      </c>
      <c r="H2695" s="1058">
        <v>42171</v>
      </c>
      <c r="I2695" s="907" t="s">
        <v>11296</v>
      </c>
    </row>
    <row r="2696" spans="1:9" ht="31.5" customHeight="1" x14ac:dyDescent="0.2">
      <c r="A2696" s="682" t="s">
        <v>7055</v>
      </c>
      <c r="B2696" s="865" t="s">
        <v>7056</v>
      </c>
      <c r="C2696" s="865" t="s">
        <v>9413</v>
      </c>
      <c r="D2696" s="833" t="s">
        <v>9413</v>
      </c>
      <c r="E2696" s="1168" t="s">
        <v>6470</v>
      </c>
      <c r="F2696" s="857" t="s">
        <v>9391</v>
      </c>
      <c r="G2696" s="906" t="s">
        <v>4767</v>
      </c>
      <c r="H2696" s="1058">
        <v>44357</v>
      </c>
      <c r="I2696" s="907" t="s">
        <v>11296</v>
      </c>
    </row>
    <row r="2697" spans="1:9" ht="31.5" customHeight="1" thickBot="1" x14ac:dyDescent="0.25">
      <c r="A2697" s="811" t="s">
        <v>7059</v>
      </c>
      <c r="B2697" s="763" t="s">
        <v>7060</v>
      </c>
      <c r="C2697" s="763" t="s">
        <v>47</v>
      </c>
      <c r="D2697" s="1927" t="s">
        <v>9413</v>
      </c>
      <c r="E2697" s="1928"/>
      <c r="F2697" s="1917" t="s">
        <v>9391</v>
      </c>
      <c r="G2697" s="1043" t="s">
        <v>10101</v>
      </c>
      <c r="H2697" s="1414">
        <v>29951</v>
      </c>
      <c r="I2697" s="1044" t="s">
        <v>11296</v>
      </c>
    </row>
    <row r="2698" spans="1:9" ht="31.5" customHeight="1" thickTop="1" x14ac:dyDescent="0.2">
      <c r="A2698" s="776" t="s">
        <v>7061</v>
      </c>
      <c r="B2698" s="777" t="s">
        <v>7062</v>
      </c>
      <c r="C2698" s="777" t="s">
        <v>2468</v>
      </c>
      <c r="D2698" s="815" t="s">
        <v>131</v>
      </c>
      <c r="E2698" s="777"/>
      <c r="F2698" s="777" t="s">
        <v>9391</v>
      </c>
      <c r="G2698" s="1045" t="s">
        <v>3610</v>
      </c>
      <c r="H2698" s="1415">
        <v>41807</v>
      </c>
      <c r="I2698" s="1046" t="s">
        <v>11296</v>
      </c>
    </row>
    <row r="2699" spans="1:9" ht="31.5" customHeight="1" thickBot="1" x14ac:dyDescent="0.25">
      <c r="A2699" s="733" t="s">
        <v>7063</v>
      </c>
      <c r="B2699" s="732" t="s">
        <v>7064</v>
      </c>
      <c r="C2699" s="732" t="s">
        <v>2468</v>
      </c>
      <c r="D2699" s="797" t="s">
        <v>131</v>
      </c>
      <c r="E2699" s="731"/>
      <c r="F2699" s="1582" t="s">
        <v>9391</v>
      </c>
      <c r="G2699" s="974" t="s">
        <v>10102</v>
      </c>
      <c r="H2699" s="1081">
        <v>34751</v>
      </c>
      <c r="I2699" s="962" t="s">
        <v>11296</v>
      </c>
    </row>
    <row r="2700" spans="1:9" ht="31.5" customHeight="1" thickTop="1" x14ac:dyDescent="0.2">
      <c r="A2700" s="1501" t="s">
        <v>7065</v>
      </c>
      <c r="B2700" s="1571" t="s">
        <v>7066</v>
      </c>
      <c r="C2700" s="1571" t="s">
        <v>44</v>
      </c>
      <c r="D2700" s="859" t="s">
        <v>2277</v>
      </c>
      <c r="E2700" s="1175" t="s">
        <v>10139</v>
      </c>
      <c r="F2700" s="1526" t="s">
        <v>9427</v>
      </c>
      <c r="G2700" s="844" t="s">
        <v>2980</v>
      </c>
      <c r="H2700" s="1384">
        <v>38807</v>
      </c>
      <c r="I2700" s="845" t="s">
        <v>11296</v>
      </c>
    </row>
    <row r="2701" spans="1:9" ht="31.5" customHeight="1" x14ac:dyDescent="0.2">
      <c r="A2701" s="688" t="s">
        <v>11090</v>
      </c>
      <c r="B2701" s="846" t="s">
        <v>11091</v>
      </c>
      <c r="C2701" s="846"/>
      <c r="D2701" s="848"/>
      <c r="E2701" s="1702" t="s">
        <v>6470</v>
      </c>
      <c r="F2701" s="857" t="s">
        <v>9427</v>
      </c>
      <c r="G2701" s="690" t="s">
        <v>11377</v>
      </c>
      <c r="H2701" s="663">
        <v>45128</v>
      </c>
      <c r="I2701" s="691" t="s">
        <v>11296</v>
      </c>
    </row>
    <row r="2702" spans="1:9" ht="31.5" customHeight="1" x14ac:dyDescent="0.2">
      <c r="A2702" s="688" t="s">
        <v>7067</v>
      </c>
      <c r="B2702" s="655" t="s">
        <v>7068</v>
      </c>
      <c r="C2702" s="655" t="s">
        <v>44</v>
      </c>
      <c r="D2702" s="1529" t="s">
        <v>2278</v>
      </c>
      <c r="E2702" s="1599" t="s">
        <v>10142</v>
      </c>
      <c r="F2702" s="1507" t="s">
        <v>9427</v>
      </c>
      <c r="G2702" s="877" t="s">
        <v>4441</v>
      </c>
      <c r="H2702" s="963">
        <v>43838</v>
      </c>
      <c r="I2702" s="878" t="s">
        <v>11296</v>
      </c>
    </row>
    <row r="2703" spans="1:9" ht="31.5" customHeight="1" x14ac:dyDescent="0.2">
      <c r="A2703" s="688" t="s">
        <v>7069</v>
      </c>
      <c r="B2703" s="655" t="s">
        <v>7070</v>
      </c>
      <c r="C2703" s="655" t="s">
        <v>2490</v>
      </c>
      <c r="D2703" s="1529" t="s">
        <v>2356</v>
      </c>
      <c r="E2703" s="1599"/>
      <c r="F2703" s="1507" t="s">
        <v>9427</v>
      </c>
      <c r="G2703" s="877" t="s">
        <v>4288</v>
      </c>
      <c r="H2703" s="963">
        <v>43040</v>
      </c>
      <c r="I2703" s="878" t="s">
        <v>11296</v>
      </c>
    </row>
    <row r="2704" spans="1:9" ht="31.5" customHeight="1" x14ac:dyDescent="0.2">
      <c r="A2704" s="688" t="s">
        <v>7073</v>
      </c>
      <c r="B2704" s="655" t="s">
        <v>7074</v>
      </c>
      <c r="C2704" s="655" t="s">
        <v>2468</v>
      </c>
      <c r="D2704" s="1529" t="s">
        <v>131</v>
      </c>
      <c r="E2704" s="1599"/>
      <c r="F2704" s="1507" t="s">
        <v>9427</v>
      </c>
      <c r="G2704" s="877" t="s">
        <v>4038</v>
      </c>
      <c r="H2704" s="963">
        <v>34661</v>
      </c>
      <c r="I2704" s="878" t="s">
        <v>11296</v>
      </c>
    </row>
    <row r="2705" spans="1:9" ht="31.5" customHeight="1" thickBot="1" x14ac:dyDescent="0.25">
      <c r="A2705" s="1513" t="s">
        <v>5326</v>
      </c>
      <c r="B2705" s="1523" t="s">
        <v>5327</v>
      </c>
      <c r="C2705" s="1523" t="s">
        <v>44</v>
      </c>
      <c r="D2705" s="1185" t="s">
        <v>2277</v>
      </c>
      <c r="E2705" s="1196"/>
      <c r="F2705" s="1570" t="s">
        <v>9427</v>
      </c>
      <c r="G2705" s="1034" t="s">
        <v>2983</v>
      </c>
      <c r="H2705" s="1410">
        <v>41785</v>
      </c>
      <c r="I2705" s="1035" t="s">
        <v>11296</v>
      </c>
    </row>
    <row r="2706" spans="1:9" ht="31.5" customHeight="1" thickTop="1" x14ac:dyDescent="0.2">
      <c r="A2706" s="688" t="s">
        <v>7080</v>
      </c>
      <c r="B2706" s="655" t="s">
        <v>7081</v>
      </c>
      <c r="C2706" s="655" t="s">
        <v>44</v>
      </c>
      <c r="D2706" s="661" t="s">
        <v>2278</v>
      </c>
      <c r="E2706" s="1487"/>
      <c r="F2706" s="942" t="s">
        <v>11457</v>
      </c>
      <c r="G2706" s="877" t="s">
        <v>4103</v>
      </c>
      <c r="H2706" s="963">
        <v>42765</v>
      </c>
      <c r="I2706" s="878" t="s">
        <v>11296</v>
      </c>
    </row>
    <row r="2707" spans="1:9" ht="31.5" customHeight="1" x14ac:dyDescent="0.2">
      <c r="A2707" s="733" t="s">
        <v>7075</v>
      </c>
      <c r="B2707" s="924" t="s">
        <v>9150</v>
      </c>
      <c r="C2707" s="924" t="s">
        <v>9413</v>
      </c>
      <c r="D2707" s="887" t="s">
        <v>9413</v>
      </c>
      <c r="E2707" s="940" t="s">
        <v>6470</v>
      </c>
      <c r="F2707" s="857" t="s">
        <v>11457</v>
      </c>
      <c r="G2707" s="925" t="s">
        <v>4766</v>
      </c>
      <c r="H2707" s="1016">
        <v>44362</v>
      </c>
      <c r="I2707" s="926" t="s">
        <v>11296</v>
      </c>
    </row>
    <row r="2708" spans="1:9" ht="31.5" customHeight="1" x14ac:dyDescent="0.2">
      <c r="A2708" s="756" t="s">
        <v>7078</v>
      </c>
      <c r="B2708" s="757" t="s">
        <v>7079</v>
      </c>
      <c r="C2708" s="757" t="s">
        <v>2490</v>
      </c>
      <c r="D2708" s="835" t="s">
        <v>11386</v>
      </c>
      <c r="E2708" s="817"/>
      <c r="F2708" s="857" t="s">
        <v>11457</v>
      </c>
      <c r="G2708" s="1047" t="s">
        <v>3611</v>
      </c>
      <c r="H2708" s="1132">
        <v>35401</v>
      </c>
      <c r="I2708" s="1048" t="s">
        <v>11296</v>
      </c>
    </row>
    <row r="2709" spans="1:9" ht="31.5" customHeight="1" x14ac:dyDescent="0.2">
      <c r="A2709" s="756" t="s">
        <v>7076</v>
      </c>
      <c r="B2709" s="757" t="s">
        <v>7077</v>
      </c>
      <c r="C2709" s="757" t="s">
        <v>44</v>
      </c>
      <c r="D2709" s="901" t="s">
        <v>2278</v>
      </c>
      <c r="E2709" s="1036"/>
      <c r="F2709" s="857" t="s">
        <v>11457</v>
      </c>
      <c r="G2709" s="1047" t="s">
        <v>4440</v>
      </c>
      <c r="H2709" s="1132">
        <v>43838</v>
      </c>
      <c r="I2709" s="1048" t="s">
        <v>11296</v>
      </c>
    </row>
    <row r="2710" spans="1:9" ht="31.5" customHeight="1" x14ac:dyDescent="0.2">
      <c r="A2710" s="1481" t="s">
        <v>6598</v>
      </c>
      <c r="B2710" s="1482" t="s">
        <v>6599</v>
      </c>
      <c r="C2710" s="1482" t="s">
        <v>44</v>
      </c>
      <c r="D2710" s="658" t="s">
        <v>2278</v>
      </c>
      <c r="E2710" s="656"/>
      <c r="F2710" s="857" t="s">
        <v>11457</v>
      </c>
      <c r="G2710" s="877" t="s">
        <v>4369</v>
      </c>
      <c r="H2710" s="963">
        <v>43549</v>
      </c>
      <c r="I2710" s="878" t="s">
        <v>11296</v>
      </c>
    </row>
    <row r="2711" spans="1:9" ht="31.5" customHeight="1" thickBot="1" x14ac:dyDescent="0.25">
      <c r="A2711" s="811" t="s">
        <v>7082</v>
      </c>
      <c r="B2711" s="763" t="s">
        <v>7083</v>
      </c>
      <c r="C2711" s="763" t="s">
        <v>2490</v>
      </c>
      <c r="D2711" s="1042" t="s">
        <v>2356</v>
      </c>
      <c r="E2711" s="1049"/>
      <c r="F2711" s="1000" t="s">
        <v>11457</v>
      </c>
      <c r="G2711" s="1043" t="s">
        <v>4289</v>
      </c>
      <c r="H2711" s="1414">
        <v>43040</v>
      </c>
      <c r="I2711" s="1044" t="s">
        <v>11296</v>
      </c>
    </row>
    <row r="2712" spans="1:9" ht="31.5" customHeight="1" thickTop="1" thickBot="1" x14ac:dyDescent="0.25">
      <c r="A2712" s="776" t="s">
        <v>7084</v>
      </c>
      <c r="B2712" s="777" t="s">
        <v>7085</v>
      </c>
      <c r="C2712" s="777" t="s">
        <v>2468</v>
      </c>
      <c r="D2712" s="1872" t="s">
        <v>131</v>
      </c>
      <c r="E2712" s="1873"/>
      <c r="F2712" s="856" t="s">
        <v>11457</v>
      </c>
      <c r="G2712" s="1017" t="s">
        <v>3612</v>
      </c>
      <c r="H2712" s="1408">
        <v>34555</v>
      </c>
      <c r="I2712" s="1018" t="s">
        <v>11296</v>
      </c>
    </row>
    <row r="2713" spans="1:9" ht="31.5" customHeight="1" thickTop="1" x14ac:dyDescent="0.2">
      <c r="A2713" s="700" t="s">
        <v>7102</v>
      </c>
      <c r="B2713" s="701" t="s">
        <v>7103</v>
      </c>
      <c r="C2713" s="701" t="s">
        <v>37</v>
      </c>
      <c r="D2713" s="1681" t="s">
        <v>9413</v>
      </c>
      <c r="E2713" s="1859"/>
      <c r="F2713" s="1929" t="s">
        <v>10158</v>
      </c>
      <c r="G2713" s="844" t="s">
        <v>9119</v>
      </c>
      <c r="H2713" s="1384">
        <v>44246</v>
      </c>
      <c r="I2713" s="845" t="s">
        <v>11296</v>
      </c>
    </row>
    <row r="2714" spans="1:9" ht="31.5" customHeight="1" thickBot="1" x14ac:dyDescent="0.25">
      <c r="A2714" s="1481" t="s">
        <v>10974</v>
      </c>
      <c r="B2714" s="1482" t="s">
        <v>10975</v>
      </c>
      <c r="C2714" s="1482"/>
      <c r="D2714" s="1484"/>
      <c r="E2714" s="1487" t="s">
        <v>6470</v>
      </c>
      <c r="F2714" s="1545" t="s">
        <v>10158</v>
      </c>
      <c r="G2714" s="877" t="s">
        <v>11360</v>
      </c>
      <c r="H2714" s="963">
        <v>45126</v>
      </c>
      <c r="I2714" s="878" t="s">
        <v>11296</v>
      </c>
    </row>
    <row r="2715" spans="1:9" ht="31.5" customHeight="1" thickTop="1" x14ac:dyDescent="0.2">
      <c r="A2715" s="776" t="s">
        <v>7109</v>
      </c>
      <c r="B2715" s="777" t="s">
        <v>7110</v>
      </c>
      <c r="C2715" s="777" t="s">
        <v>2468</v>
      </c>
      <c r="D2715" s="778" t="s">
        <v>131</v>
      </c>
      <c r="E2715" s="779"/>
      <c r="F2715" s="1828" t="s">
        <v>10158</v>
      </c>
      <c r="G2715" s="1017" t="s">
        <v>10103</v>
      </c>
      <c r="H2715" s="1408">
        <v>34663</v>
      </c>
      <c r="I2715" s="1018" t="s">
        <v>11296</v>
      </c>
    </row>
    <row r="2716" spans="1:9" ht="31.5" customHeight="1" thickBot="1" x14ac:dyDescent="0.25">
      <c r="A2716" s="711" t="s">
        <v>7111</v>
      </c>
      <c r="B2716" s="775" t="s">
        <v>7112</v>
      </c>
      <c r="C2716" s="775" t="s">
        <v>2468</v>
      </c>
      <c r="D2716" s="1532" t="s">
        <v>131</v>
      </c>
      <c r="E2716" s="1605"/>
      <c r="F2716" s="1570" t="s">
        <v>10158</v>
      </c>
      <c r="G2716" s="869" t="s">
        <v>3609</v>
      </c>
      <c r="H2716" s="1109">
        <v>41926</v>
      </c>
      <c r="I2716" s="870" t="s">
        <v>11296</v>
      </c>
    </row>
    <row r="2717" spans="1:9" ht="31.5" customHeight="1" thickTop="1" x14ac:dyDescent="0.2">
      <c r="A2717" s="720" t="s">
        <v>7227</v>
      </c>
      <c r="B2717" s="689" t="s">
        <v>7228</v>
      </c>
      <c r="C2717" s="689" t="s">
        <v>44</v>
      </c>
      <c r="D2717" s="721" t="s">
        <v>2277</v>
      </c>
      <c r="E2717" s="719" t="s">
        <v>10139</v>
      </c>
      <c r="F2717" s="1506" t="s">
        <v>9081</v>
      </c>
      <c r="G2717" s="884" t="s">
        <v>3512</v>
      </c>
      <c r="H2717" s="1099">
        <v>39310</v>
      </c>
      <c r="I2717" s="885" t="s">
        <v>11296</v>
      </c>
    </row>
    <row r="2718" spans="1:9" ht="31.5" customHeight="1" x14ac:dyDescent="0.2">
      <c r="A2718" s="1481" t="s">
        <v>6732</v>
      </c>
      <c r="B2718" s="1482" t="s">
        <v>6733</v>
      </c>
      <c r="C2718" s="1482" t="s">
        <v>9413</v>
      </c>
      <c r="D2718" s="1484" t="s">
        <v>9413</v>
      </c>
      <c r="E2718" s="1487" t="s">
        <v>6470</v>
      </c>
      <c r="F2718" s="1507" t="s">
        <v>9081</v>
      </c>
      <c r="G2718" s="877" t="s">
        <v>11093</v>
      </c>
      <c r="H2718" s="963">
        <v>45019</v>
      </c>
      <c r="I2718" s="878" t="s">
        <v>11296</v>
      </c>
    </row>
    <row r="2719" spans="1:9" ht="31.5" customHeight="1" x14ac:dyDescent="0.2">
      <c r="A2719" s="688" t="s">
        <v>7115</v>
      </c>
      <c r="B2719" s="921" t="s">
        <v>7116</v>
      </c>
      <c r="C2719" s="921" t="s">
        <v>44</v>
      </c>
      <c r="D2719" s="834" t="s">
        <v>2278</v>
      </c>
      <c r="E2719" s="685" t="s">
        <v>10142</v>
      </c>
      <c r="F2719" s="846" t="s">
        <v>9081</v>
      </c>
      <c r="G2719" s="922" t="s">
        <v>3681</v>
      </c>
      <c r="H2719" s="1021">
        <v>41704</v>
      </c>
      <c r="I2719" s="902" t="s">
        <v>11296</v>
      </c>
    </row>
    <row r="2720" spans="1:9" ht="31.5" customHeight="1" x14ac:dyDescent="0.2">
      <c r="A2720" s="688" t="s">
        <v>7125</v>
      </c>
      <c r="B2720" s="655" t="s">
        <v>7126</v>
      </c>
      <c r="C2720" s="655" t="s">
        <v>2490</v>
      </c>
      <c r="D2720" s="848" t="s">
        <v>2356</v>
      </c>
      <c r="E2720" s="685"/>
      <c r="F2720" s="1507" t="s">
        <v>9081</v>
      </c>
      <c r="G2720" s="877" t="s">
        <v>4105</v>
      </c>
      <c r="H2720" s="963">
        <v>42780</v>
      </c>
      <c r="I2720" s="878" t="s">
        <v>11296</v>
      </c>
    </row>
    <row r="2721" spans="1:9" ht="31.5" customHeight="1" x14ac:dyDescent="0.2">
      <c r="A2721" s="682" t="s">
        <v>7117</v>
      </c>
      <c r="B2721" s="683" t="s">
        <v>7118</v>
      </c>
      <c r="C2721" s="683" t="s">
        <v>2490</v>
      </c>
      <c r="D2721" s="1684" t="s">
        <v>2356</v>
      </c>
      <c r="E2721" s="866"/>
      <c r="F2721" s="1506" t="s">
        <v>9081</v>
      </c>
      <c r="G2721" s="906" t="s">
        <v>3680</v>
      </c>
      <c r="H2721" s="1058">
        <v>41785</v>
      </c>
      <c r="I2721" s="907" t="s">
        <v>11296</v>
      </c>
    </row>
    <row r="2722" spans="1:9" ht="31.5" customHeight="1" x14ac:dyDescent="0.2">
      <c r="A2722" s="1578" t="s">
        <v>6572</v>
      </c>
      <c r="B2722" s="1579" t="s">
        <v>6573</v>
      </c>
      <c r="C2722" s="1579" t="s">
        <v>2490</v>
      </c>
      <c r="D2722" s="1708" t="s">
        <v>90</v>
      </c>
      <c r="E2722" s="1708"/>
      <c r="F2722" s="1593" t="s">
        <v>9081</v>
      </c>
      <c r="G2722" s="1594" t="s">
        <v>3378</v>
      </c>
      <c r="H2722" s="1595">
        <v>30900</v>
      </c>
      <c r="I2722" s="1960" t="s">
        <v>11296</v>
      </c>
    </row>
    <row r="2723" spans="1:9" ht="31.5" customHeight="1" x14ac:dyDescent="0.2">
      <c r="A2723" s="1519" t="s">
        <v>7119</v>
      </c>
      <c r="B2723" s="1520" t="s">
        <v>7120</v>
      </c>
      <c r="C2723" s="1520" t="s">
        <v>2490</v>
      </c>
      <c r="D2723" s="726" t="s">
        <v>2356</v>
      </c>
      <c r="E2723" s="1800"/>
      <c r="F2723" s="1522" t="s">
        <v>9081</v>
      </c>
      <c r="G2723" s="912" t="s">
        <v>4185</v>
      </c>
      <c r="H2723" s="1082">
        <v>43040</v>
      </c>
      <c r="I2723" s="913" t="s">
        <v>11296</v>
      </c>
    </row>
    <row r="2724" spans="1:9" ht="31.5" customHeight="1" thickBot="1" x14ac:dyDescent="0.25">
      <c r="A2724" s="733" t="s">
        <v>7127</v>
      </c>
      <c r="B2724" s="786" t="s">
        <v>7128</v>
      </c>
      <c r="C2724" s="786" t="s">
        <v>2468</v>
      </c>
      <c r="D2724" s="829" t="s">
        <v>131</v>
      </c>
      <c r="E2724" s="741"/>
      <c r="F2724" s="732" t="s">
        <v>9081</v>
      </c>
      <c r="G2724" s="1032" t="s">
        <v>3687</v>
      </c>
      <c r="H2724" s="1413">
        <v>41929</v>
      </c>
      <c r="I2724" s="1033" t="s">
        <v>11296</v>
      </c>
    </row>
    <row r="2725" spans="1:9" ht="31.5" customHeight="1" thickTop="1" x14ac:dyDescent="0.2">
      <c r="A2725" s="1501" t="s">
        <v>7155</v>
      </c>
      <c r="B2725" s="1571" t="s">
        <v>7156</v>
      </c>
      <c r="C2725" s="1571" t="s">
        <v>2490</v>
      </c>
      <c r="D2725" s="873" t="s">
        <v>11386</v>
      </c>
      <c r="E2725" s="1859" t="s">
        <v>10139</v>
      </c>
      <c r="F2725" s="1526" t="s">
        <v>9428</v>
      </c>
      <c r="G2725" s="704" t="s">
        <v>10105</v>
      </c>
      <c r="H2725" s="764">
        <v>35691</v>
      </c>
      <c r="I2725" s="664" t="s">
        <v>11296</v>
      </c>
    </row>
    <row r="2726" spans="1:9" ht="31.5" customHeight="1" x14ac:dyDescent="0.2">
      <c r="A2726" s="720" t="s">
        <v>7205</v>
      </c>
      <c r="B2726" s="812" t="s">
        <v>7206</v>
      </c>
      <c r="C2726" s="812"/>
      <c r="D2726" s="721"/>
      <c r="E2726" s="1925" t="s">
        <v>6470</v>
      </c>
      <c r="F2726" s="857" t="s">
        <v>9428</v>
      </c>
      <c r="G2726" s="989" t="s">
        <v>11458</v>
      </c>
      <c r="H2726" s="827">
        <v>45182</v>
      </c>
      <c r="I2726" s="907" t="s">
        <v>11296</v>
      </c>
    </row>
    <row r="2727" spans="1:9" ht="31.5" customHeight="1" x14ac:dyDescent="0.2">
      <c r="A2727" s="1481" t="s">
        <v>7157</v>
      </c>
      <c r="B2727" s="1138" t="s">
        <v>7158</v>
      </c>
      <c r="C2727" s="1138" t="s">
        <v>44</v>
      </c>
      <c r="D2727" s="834" t="s">
        <v>2278</v>
      </c>
      <c r="E2727" s="656" t="s">
        <v>10142</v>
      </c>
      <c r="F2727" s="857" t="s">
        <v>9428</v>
      </c>
      <c r="G2727" s="690" t="s">
        <v>4738</v>
      </c>
      <c r="H2727" s="663">
        <v>44319</v>
      </c>
      <c r="I2727" s="691" t="s">
        <v>11296</v>
      </c>
    </row>
    <row r="2728" spans="1:9" ht="31.5" customHeight="1" thickBot="1" x14ac:dyDescent="0.25">
      <c r="A2728" s="1513" t="s">
        <v>7159</v>
      </c>
      <c r="B2728" s="1523" t="s">
        <v>7160</v>
      </c>
      <c r="C2728" s="1523" t="s">
        <v>44</v>
      </c>
      <c r="D2728" s="847" t="s">
        <v>2278</v>
      </c>
      <c r="E2728" s="718"/>
      <c r="F2728" s="1570" t="s">
        <v>9428</v>
      </c>
      <c r="G2728" s="715" t="s">
        <v>4496</v>
      </c>
      <c r="H2728" s="783">
        <v>44046</v>
      </c>
      <c r="I2728" s="716" t="s">
        <v>11296</v>
      </c>
    </row>
    <row r="2729" spans="1:9" ht="31.5" customHeight="1" thickTop="1" x14ac:dyDescent="0.2">
      <c r="A2729" s="682" t="s">
        <v>7161</v>
      </c>
      <c r="B2729" s="683" t="s">
        <v>7162</v>
      </c>
      <c r="C2729" s="683" t="s">
        <v>2468</v>
      </c>
      <c r="D2729" s="837" t="s">
        <v>131</v>
      </c>
      <c r="E2729" s="1685"/>
      <c r="F2729" s="1506" t="s">
        <v>9428</v>
      </c>
      <c r="G2729" s="906" t="s">
        <v>3688</v>
      </c>
      <c r="H2729" s="1058">
        <v>34556</v>
      </c>
      <c r="I2729" s="907" t="s">
        <v>11296</v>
      </c>
    </row>
    <row r="2730" spans="1:9" ht="31.5" customHeight="1" thickBot="1" x14ac:dyDescent="0.25">
      <c r="A2730" s="694" t="s">
        <v>7163</v>
      </c>
      <c r="B2730" s="695" t="s">
        <v>7164</v>
      </c>
      <c r="C2730" s="695" t="s">
        <v>2468</v>
      </c>
      <c r="D2730" s="835" t="s">
        <v>131</v>
      </c>
      <c r="E2730" s="1849"/>
      <c r="F2730" s="1545" t="s">
        <v>9428</v>
      </c>
      <c r="G2730" s="974" t="s">
        <v>3689</v>
      </c>
      <c r="H2730" s="1081">
        <v>34663</v>
      </c>
      <c r="I2730" s="962" t="s">
        <v>11296</v>
      </c>
    </row>
    <row r="2731" spans="1:9" ht="31.5" customHeight="1" thickTop="1" x14ac:dyDescent="0.2">
      <c r="A2731" s="700" t="s">
        <v>7165</v>
      </c>
      <c r="B2731" s="701" t="s">
        <v>7166</v>
      </c>
      <c r="C2731" s="701" t="s">
        <v>6521</v>
      </c>
      <c r="D2731" s="831" t="s">
        <v>9413</v>
      </c>
      <c r="E2731" s="1859"/>
      <c r="F2731" s="1526" t="s">
        <v>9392</v>
      </c>
      <c r="G2731" s="844" t="s">
        <v>2825</v>
      </c>
      <c r="H2731" s="1384">
        <v>32421</v>
      </c>
      <c r="I2731" s="845" t="s">
        <v>11296</v>
      </c>
    </row>
    <row r="2732" spans="1:9" ht="31.5" customHeight="1" x14ac:dyDescent="0.2">
      <c r="A2732" s="682" t="s">
        <v>11491</v>
      </c>
      <c r="B2732" s="683" t="s">
        <v>11492</v>
      </c>
      <c r="C2732" s="683"/>
      <c r="D2732" s="684"/>
      <c r="E2732" s="1925" t="s">
        <v>6470</v>
      </c>
      <c r="F2732" s="857" t="s">
        <v>9392</v>
      </c>
      <c r="G2732" s="906" t="s">
        <v>11493</v>
      </c>
      <c r="H2732" s="1058">
        <v>45182</v>
      </c>
      <c r="I2732" s="907" t="s">
        <v>11296</v>
      </c>
    </row>
    <row r="2733" spans="1:9" ht="31.5" customHeight="1" x14ac:dyDescent="0.2">
      <c r="A2733" s="688" t="s">
        <v>7167</v>
      </c>
      <c r="B2733" s="655" t="s">
        <v>7168</v>
      </c>
      <c r="C2733" s="655" t="s">
        <v>2490</v>
      </c>
      <c r="D2733" s="834" t="s">
        <v>2356</v>
      </c>
      <c r="E2733" s="1599"/>
      <c r="F2733" s="1507" t="s">
        <v>9392</v>
      </c>
      <c r="G2733" s="877" t="s">
        <v>4290</v>
      </c>
      <c r="H2733" s="963">
        <v>43040</v>
      </c>
      <c r="I2733" s="878" t="s">
        <v>11296</v>
      </c>
    </row>
    <row r="2734" spans="1:9" ht="31.5" customHeight="1" thickBot="1" x14ac:dyDescent="0.25">
      <c r="A2734" s="760" t="s">
        <v>7169</v>
      </c>
      <c r="B2734" s="761" t="s">
        <v>7170</v>
      </c>
      <c r="C2734" s="761" t="s">
        <v>44</v>
      </c>
      <c r="D2734" s="998" t="s">
        <v>2278</v>
      </c>
      <c r="E2734" s="1869"/>
      <c r="F2734" s="1717" t="s">
        <v>9392</v>
      </c>
      <c r="G2734" s="1001" t="s">
        <v>4442</v>
      </c>
      <c r="H2734" s="1403">
        <v>43838</v>
      </c>
      <c r="I2734" s="1002" t="s">
        <v>11296</v>
      </c>
    </row>
    <row r="2735" spans="1:9" ht="31.5" customHeight="1" thickTop="1" thickBot="1" x14ac:dyDescent="0.25">
      <c r="A2735" s="802" t="s">
        <v>7171</v>
      </c>
      <c r="B2735" s="803" t="s">
        <v>7172</v>
      </c>
      <c r="C2735" s="803" t="s">
        <v>2468</v>
      </c>
      <c r="D2735" s="1012" t="s">
        <v>131</v>
      </c>
      <c r="E2735" s="1862"/>
      <c r="F2735" s="1863" t="s">
        <v>9392</v>
      </c>
      <c r="G2735" s="1013" t="s">
        <v>3690</v>
      </c>
      <c r="H2735" s="1405">
        <v>34556</v>
      </c>
      <c r="I2735" s="1014" t="s">
        <v>11296</v>
      </c>
    </row>
    <row r="2736" spans="1:9" ht="31.5" customHeight="1" thickTop="1" x14ac:dyDescent="0.2">
      <c r="A2736" s="1930" t="s">
        <v>6861</v>
      </c>
      <c r="B2736" s="1739" t="s">
        <v>6862</v>
      </c>
      <c r="C2736" s="1739" t="s">
        <v>44</v>
      </c>
      <c r="D2736" s="1931" t="s">
        <v>2277</v>
      </c>
      <c r="E2736" s="1932" t="s">
        <v>10139</v>
      </c>
      <c r="F2736" s="856" t="s">
        <v>9393</v>
      </c>
      <c r="G2736" s="1136" t="s">
        <v>2451</v>
      </c>
      <c r="H2736" s="1458">
        <v>42158</v>
      </c>
      <c r="I2736" s="1137" t="s">
        <v>11296</v>
      </c>
    </row>
    <row r="2737" spans="1:9" ht="31.5" customHeight="1" x14ac:dyDescent="0.2">
      <c r="A2737" s="1485" t="s">
        <v>6863</v>
      </c>
      <c r="B2737" s="1142" t="s">
        <v>6864</v>
      </c>
      <c r="C2737" s="1142" t="s">
        <v>9413</v>
      </c>
      <c r="D2737" s="1313" t="s">
        <v>9413</v>
      </c>
      <c r="E2737" s="1304" t="s">
        <v>6470</v>
      </c>
      <c r="F2737" s="856" t="s">
        <v>9393</v>
      </c>
      <c r="G2737" s="906" t="s">
        <v>11165</v>
      </c>
      <c r="H2737" s="1058">
        <v>45040</v>
      </c>
      <c r="I2737" s="907" t="s">
        <v>11296</v>
      </c>
    </row>
    <row r="2738" spans="1:9" ht="31.5" customHeight="1" thickBot="1" x14ac:dyDescent="0.25">
      <c r="A2738" s="711" t="s">
        <v>7201</v>
      </c>
      <c r="B2738" s="712" t="s">
        <v>7202</v>
      </c>
      <c r="C2738" s="712" t="s">
        <v>2468</v>
      </c>
      <c r="D2738" s="862" t="s">
        <v>131</v>
      </c>
      <c r="E2738" s="1933"/>
      <c r="F2738" s="1570" t="s">
        <v>9393</v>
      </c>
      <c r="G2738" s="869" t="s">
        <v>2825</v>
      </c>
      <c r="H2738" s="1109">
        <v>29690</v>
      </c>
      <c r="I2738" s="870" t="s">
        <v>11296</v>
      </c>
    </row>
    <row r="2739" spans="1:9" ht="31.5" customHeight="1" thickTop="1" x14ac:dyDescent="0.2">
      <c r="A2739" s="682" t="s">
        <v>7203</v>
      </c>
      <c r="B2739" s="683" t="s">
        <v>7204</v>
      </c>
      <c r="C2739" s="683" t="s">
        <v>37</v>
      </c>
      <c r="D2739" s="837" t="s">
        <v>9413</v>
      </c>
      <c r="E2739" s="1685"/>
      <c r="F2739" s="1506" t="s">
        <v>9083</v>
      </c>
      <c r="G2739" s="906" t="s">
        <v>2825</v>
      </c>
      <c r="H2739" s="1058">
        <v>31016</v>
      </c>
      <c r="I2739" s="907" t="s">
        <v>11296</v>
      </c>
    </row>
    <row r="2740" spans="1:9" ht="31.5" customHeight="1" x14ac:dyDescent="0.2">
      <c r="A2740" s="694" t="s">
        <v>6616</v>
      </c>
      <c r="B2740" s="973" t="s">
        <v>6617</v>
      </c>
      <c r="C2740" s="973" t="s">
        <v>9413</v>
      </c>
      <c r="D2740" s="849" t="s">
        <v>9413</v>
      </c>
      <c r="E2740" s="1304" t="s">
        <v>6470</v>
      </c>
      <c r="F2740" s="1507" t="s">
        <v>9083</v>
      </c>
      <c r="G2740" s="974" t="s">
        <v>9334</v>
      </c>
      <c r="H2740" s="1081">
        <v>44586</v>
      </c>
      <c r="I2740" s="962" t="s">
        <v>11296</v>
      </c>
    </row>
    <row r="2741" spans="1:9" ht="31.5" customHeight="1" x14ac:dyDescent="0.2">
      <c r="A2741" s="688" t="s">
        <v>7209</v>
      </c>
      <c r="B2741" s="655" t="s">
        <v>7210</v>
      </c>
      <c r="C2741" s="655" t="s">
        <v>2490</v>
      </c>
      <c r="D2741" s="834" t="s">
        <v>2356</v>
      </c>
      <c r="E2741" s="1599"/>
      <c r="F2741" s="1507" t="s">
        <v>9083</v>
      </c>
      <c r="G2741" s="877" t="s">
        <v>4291</v>
      </c>
      <c r="H2741" s="963">
        <v>43040</v>
      </c>
      <c r="I2741" s="878" t="s">
        <v>11296</v>
      </c>
    </row>
    <row r="2742" spans="1:9" ht="31.5" customHeight="1" thickBot="1" x14ac:dyDescent="0.25">
      <c r="A2742" s="694" t="s">
        <v>7207</v>
      </c>
      <c r="B2742" s="695" t="s">
        <v>7208</v>
      </c>
      <c r="C2742" s="695" t="s">
        <v>44</v>
      </c>
      <c r="D2742" s="835" t="s">
        <v>2278</v>
      </c>
      <c r="E2742" s="1849"/>
      <c r="F2742" s="1545" t="s">
        <v>9083</v>
      </c>
      <c r="G2742" s="974" t="s">
        <v>4430</v>
      </c>
      <c r="H2742" s="1081">
        <v>43903</v>
      </c>
      <c r="I2742" s="962" t="s">
        <v>11296</v>
      </c>
    </row>
    <row r="2743" spans="1:9" ht="31.5" customHeight="1" thickTop="1" x14ac:dyDescent="0.2">
      <c r="A2743" s="1767" t="s">
        <v>7213</v>
      </c>
      <c r="B2743" s="1768" t="s">
        <v>7214</v>
      </c>
      <c r="C2743" s="1768" t="s">
        <v>44</v>
      </c>
      <c r="D2743" s="831" t="s">
        <v>2277</v>
      </c>
      <c r="E2743" s="941" t="s">
        <v>10139</v>
      </c>
      <c r="F2743" s="1934" t="s">
        <v>11350</v>
      </c>
      <c r="G2743" s="844" t="s">
        <v>3398</v>
      </c>
      <c r="H2743" s="1384">
        <v>39311</v>
      </c>
      <c r="I2743" s="845" t="s">
        <v>11296</v>
      </c>
    </row>
    <row r="2744" spans="1:9" ht="31.5" customHeight="1" x14ac:dyDescent="0.2">
      <c r="A2744" s="1485" t="s">
        <v>7229</v>
      </c>
      <c r="B2744" s="1142" t="s">
        <v>7230</v>
      </c>
      <c r="C2744" s="1142" t="s">
        <v>9413</v>
      </c>
      <c r="D2744" s="837" t="s">
        <v>9413</v>
      </c>
      <c r="E2744" s="685" t="s">
        <v>6470</v>
      </c>
      <c r="F2744" s="857" t="s">
        <v>11350</v>
      </c>
      <c r="G2744" s="906" t="s">
        <v>11459</v>
      </c>
      <c r="H2744" s="1058">
        <v>45152</v>
      </c>
      <c r="I2744" s="907" t="s">
        <v>11296</v>
      </c>
    </row>
    <row r="2745" spans="1:9" ht="31.5" customHeight="1" thickBot="1" x14ac:dyDescent="0.25">
      <c r="A2745" s="1513" t="s">
        <v>7217</v>
      </c>
      <c r="B2745" s="1523" t="s">
        <v>7218</v>
      </c>
      <c r="C2745" s="1523" t="s">
        <v>44</v>
      </c>
      <c r="D2745" s="862" t="s">
        <v>2277</v>
      </c>
      <c r="E2745" s="1619" t="s">
        <v>10142</v>
      </c>
      <c r="F2745" s="1570" t="s">
        <v>11350</v>
      </c>
      <c r="G2745" s="869" t="s">
        <v>3266</v>
      </c>
      <c r="H2745" s="1109">
        <v>35942</v>
      </c>
      <c r="I2745" s="870" t="s">
        <v>11296</v>
      </c>
    </row>
    <row r="2746" spans="1:9" ht="31.5" customHeight="1" thickTop="1" x14ac:dyDescent="0.2">
      <c r="A2746" s="682" t="s">
        <v>7219</v>
      </c>
      <c r="B2746" s="683" t="s">
        <v>7220</v>
      </c>
      <c r="C2746" s="683" t="s">
        <v>6521</v>
      </c>
      <c r="D2746" s="837" t="s">
        <v>9413</v>
      </c>
      <c r="E2746" s="1685"/>
      <c r="F2746" s="1506" t="s">
        <v>9394</v>
      </c>
      <c r="G2746" s="906" t="s">
        <v>2825</v>
      </c>
      <c r="H2746" s="1058">
        <v>30587</v>
      </c>
      <c r="I2746" s="907" t="s">
        <v>11296</v>
      </c>
    </row>
    <row r="2747" spans="1:9" ht="31.5" customHeight="1" thickBot="1" x14ac:dyDescent="0.25">
      <c r="A2747" s="694" t="s">
        <v>7221</v>
      </c>
      <c r="B2747" s="973" t="s">
        <v>7222</v>
      </c>
      <c r="C2747" s="973" t="s">
        <v>9413</v>
      </c>
      <c r="D2747" s="887" t="s">
        <v>9413</v>
      </c>
      <c r="E2747" s="940" t="s">
        <v>6470</v>
      </c>
      <c r="F2747" s="1009" t="s">
        <v>9394</v>
      </c>
      <c r="G2747" s="974" t="s">
        <v>4768</v>
      </c>
      <c r="H2747" s="1081">
        <v>44372</v>
      </c>
      <c r="I2747" s="962" t="s">
        <v>11296</v>
      </c>
    </row>
    <row r="2748" spans="1:9" ht="31.5" customHeight="1" thickTop="1" x14ac:dyDescent="0.2">
      <c r="A2748" s="700" t="s">
        <v>7223</v>
      </c>
      <c r="B2748" s="701" t="s">
        <v>7224</v>
      </c>
      <c r="C2748" s="701" t="s">
        <v>6521</v>
      </c>
      <c r="D2748" s="831" t="s">
        <v>9413</v>
      </c>
      <c r="E2748" s="1859"/>
      <c r="F2748" s="1526" t="s">
        <v>9395</v>
      </c>
      <c r="G2748" s="844" t="s">
        <v>2825</v>
      </c>
      <c r="H2748" s="1384">
        <v>31302</v>
      </c>
      <c r="I2748" s="845" t="s">
        <v>11296</v>
      </c>
    </row>
    <row r="2749" spans="1:9" ht="31.5" customHeight="1" x14ac:dyDescent="0.2">
      <c r="A2749" s="688" t="s">
        <v>11015</v>
      </c>
      <c r="B2749" s="655" t="s">
        <v>10884</v>
      </c>
      <c r="C2749" s="655"/>
      <c r="D2749" s="661"/>
      <c r="E2749" s="656" t="s">
        <v>6470</v>
      </c>
      <c r="F2749" s="1507" t="s">
        <v>9395</v>
      </c>
      <c r="G2749" s="877" t="s">
        <v>10885</v>
      </c>
      <c r="H2749" s="963">
        <v>44984</v>
      </c>
      <c r="I2749" s="878" t="s">
        <v>11296</v>
      </c>
    </row>
    <row r="2750" spans="1:9" ht="31.5" customHeight="1" thickBot="1" x14ac:dyDescent="0.25">
      <c r="A2750" s="1496" t="s">
        <v>7225</v>
      </c>
      <c r="B2750" s="1150" t="s">
        <v>7226</v>
      </c>
      <c r="C2750" s="1150" t="s">
        <v>44</v>
      </c>
      <c r="D2750" s="835" t="s">
        <v>2277</v>
      </c>
      <c r="E2750" s="953"/>
      <c r="F2750" s="1009" t="s">
        <v>9395</v>
      </c>
      <c r="G2750" s="974" t="s">
        <v>3402</v>
      </c>
      <c r="H2750" s="1081">
        <v>39310</v>
      </c>
      <c r="I2750" s="962" t="s">
        <v>11296</v>
      </c>
    </row>
    <row r="2751" spans="1:9" ht="31.5" customHeight="1" thickTop="1" x14ac:dyDescent="0.2">
      <c r="A2751" s="700" t="s">
        <v>7231</v>
      </c>
      <c r="B2751" s="701" t="s">
        <v>7232</v>
      </c>
      <c r="C2751" s="701" t="s">
        <v>44</v>
      </c>
      <c r="D2751" s="831" t="s">
        <v>2278</v>
      </c>
      <c r="E2751" s="1175" t="s">
        <v>10139</v>
      </c>
      <c r="F2751" s="1526" t="s">
        <v>9084</v>
      </c>
      <c r="G2751" s="844" t="s">
        <v>4494</v>
      </c>
      <c r="H2751" s="1384">
        <v>44046</v>
      </c>
      <c r="I2751" s="845" t="s">
        <v>11296</v>
      </c>
    </row>
    <row r="2752" spans="1:9" ht="31.5" customHeight="1" x14ac:dyDescent="0.2">
      <c r="A2752" s="688" t="s">
        <v>11494</v>
      </c>
      <c r="B2752" s="655" t="s">
        <v>11460</v>
      </c>
      <c r="C2752" s="655"/>
      <c r="D2752" s="661"/>
      <c r="E2752" s="656" t="s">
        <v>6470</v>
      </c>
      <c r="F2752" s="857" t="s">
        <v>9084</v>
      </c>
      <c r="G2752" s="877" t="s">
        <v>11461</v>
      </c>
      <c r="H2752" s="963">
        <v>45173</v>
      </c>
      <c r="I2752" s="878" t="s">
        <v>11296</v>
      </c>
    </row>
    <row r="2753" spans="1:9" ht="31.5" customHeight="1" thickBot="1" x14ac:dyDescent="0.25">
      <c r="A2753" s="711" t="s">
        <v>7233</v>
      </c>
      <c r="B2753" s="712" t="s">
        <v>7234</v>
      </c>
      <c r="C2753" s="712" t="s">
        <v>37</v>
      </c>
      <c r="D2753" s="862" t="s">
        <v>9413</v>
      </c>
      <c r="E2753" s="1605"/>
      <c r="F2753" s="1570" t="s">
        <v>9084</v>
      </c>
      <c r="G2753" s="869" t="s">
        <v>3593</v>
      </c>
      <c r="H2753" s="1109">
        <v>39303</v>
      </c>
      <c r="I2753" s="870" t="s">
        <v>11296</v>
      </c>
    </row>
    <row r="2754" spans="1:9" ht="31.5" customHeight="1" thickTop="1" x14ac:dyDescent="0.2">
      <c r="A2754" s="700" t="s">
        <v>7235</v>
      </c>
      <c r="B2754" s="701" t="s">
        <v>7236</v>
      </c>
      <c r="C2754" s="701" t="s">
        <v>2468</v>
      </c>
      <c r="D2754" s="831" t="s">
        <v>131</v>
      </c>
      <c r="E2754" s="1859"/>
      <c r="F2754" s="1526" t="s">
        <v>4342</v>
      </c>
      <c r="G2754" s="844" t="s">
        <v>3704</v>
      </c>
      <c r="H2754" s="1384">
        <v>32842</v>
      </c>
      <c r="I2754" s="845" t="s">
        <v>11296</v>
      </c>
    </row>
    <row r="2755" spans="1:9" ht="31.5" customHeight="1" x14ac:dyDescent="0.2">
      <c r="A2755" s="688" t="s">
        <v>7237</v>
      </c>
      <c r="B2755" s="655" t="s">
        <v>7238</v>
      </c>
      <c r="C2755" s="655" t="s">
        <v>2468</v>
      </c>
      <c r="D2755" s="834" t="s">
        <v>131</v>
      </c>
      <c r="E2755" s="1599"/>
      <c r="F2755" s="1507" t="s">
        <v>4342</v>
      </c>
      <c r="G2755" s="877" t="s">
        <v>3702</v>
      </c>
      <c r="H2755" s="963">
        <v>32822</v>
      </c>
      <c r="I2755" s="878" t="s">
        <v>11296</v>
      </c>
    </row>
    <row r="2756" spans="1:9" ht="31.5" customHeight="1" thickBot="1" x14ac:dyDescent="0.25">
      <c r="A2756" s="711" t="s">
        <v>7239</v>
      </c>
      <c r="B2756" s="712" t="s">
        <v>7240</v>
      </c>
      <c r="C2756" s="712" t="s">
        <v>2468</v>
      </c>
      <c r="D2756" s="862" t="s">
        <v>131</v>
      </c>
      <c r="E2756" s="1605"/>
      <c r="F2756" s="1570" t="s">
        <v>4342</v>
      </c>
      <c r="G2756" s="869" t="s">
        <v>3703</v>
      </c>
      <c r="H2756" s="1109">
        <v>34663</v>
      </c>
      <c r="I2756" s="870" t="s">
        <v>11296</v>
      </c>
    </row>
    <row r="2757" spans="1:9" ht="31.5" customHeight="1" thickTop="1" thickBot="1" x14ac:dyDescent="0.25">
      <c r="A2757" s="1502" t="s">
        <v>8380</v>
      </c>
      <c r="B2757" s="1622" t="s">
        <v>8381</v>
      </c>
      <c r="C2757" s="1935" t="s">
        <v>44</v>
      </c>
      <c r="D2757" s="1936" t="s">
        <v>2277</v>
      </c>
      <c r="E2757" s="1937"/>
      <c r="F2757" s="1840" t="s">
        <v>11351</v>
      </c>
      <c r="G2757" s="1503" t="s">
        <v>9905</v>
      </c>
      <c r="H2757" s="1504">
        <v>35328</v>
      </c>
      <c r="I2757" s="1952" t="s">
        <v>11296</v>
      </c>
    </row>
    <row r="2758" spans="1:9" ht="31.5" customHeight="1" thickTop="1" thickBot="1" x14ac:dyDescent="0.25">
      <c r="A2758" s="752" t="s">
        <v>9010</v>
      </c>
      <c r="B2758" s="753" t="s">
        <v>9011</v>
      </c>
      <c r="C2758" s="753" t="s">
        <v>37</v>
      </c>
      <c r="D2758" s="1938" t="s">
        <v>9413</v>
      </c>
      <c r="E2758" s="1939"/>
      <c r="F2758" s="1840" t="s">
        <v>4065</v>
      </c>
      <c r="G2758" s="1052" t="s">
        <v>2825</v>
      </c>
      <c r="H2758" s="1388">
        <v>30719</v>
      </c>
      <c r="I2758" s="1053" t="s">
        <v>11298</v>
      </c>
    </row>
    <row r="2759" spans="1:9" ht="31.5" customHeight="1" thickTop="1" x14ac:dyDescent="0.2">
      <c r="A2759" s="1485" t="s">
        <v>8849</v>
      </c>
      <c r="B2759" s="1486" t="s">
        <v>8850</v>
      </c>
      <c r="C2759" s="1486" t="s">
        <v>2490</v>
      </c>
      <c r="D2759" s="873" t="s">
        <v>11386</v>
      </c>
      <c r="E2759" s="1711"/>
      <c r="F2759" s="683" t="s">
        <v>11144</v>
      </c>
      <c r="G2759" s="1490" t="s">
        <v>3377</v>
      </c>
      <c r="H2759" s="1491">
        <v>35860</v>
      </c>
      <c r="I2759" s="1950" t="s">
        <v>11296</v>
      </c>
    </row>
    <row r="2760" spans="1:9" ht="31.5" customHeight="1" x14ac:dyDescent="0.2">
      <c r="A2760" s="720" t="s">
        <v>7113</v>
      </c>
      <c r="B2760" s="689" t="s">
        <v>7114</v>
      </c>
      <c r="C2760" s="689" t="s">
        <v>2490</v>
      </c>
      <c r="D2760" s="801" t="s">
        <v>2356</v>
      </c>
      <c r="E2760" s="1193"/>
      <c r="F2760" s="1506" t="s">
        <v>4857</v>
      </c>
      <c r="G2760" s="884" t="s">
        <v>3502</v>
      </c>
      <c r="H2760" s="1099">
        <v>41817</v>
      </c>
      <c r="I2760" s="885" t="s">
        <v>11296</v>
      </c>
    </row>
    <row r="2761" spans="1:9" ht="31.5" customHeight="1" x14ac:dyDescent="0.2">
      <c r="A2761" s="1485" t="s">
        <v>5244</v>
      </c>
      <c r="B2761" s="1486" t="s">
        <v>5245</v>
      </c>
      <c r="C2761" s="1486" t="s">
        <v>2468</v>
      </c>
      <c r="D2761" s="837" t="s">
        <v>2203</v>
      </c>
      <c r="E2761" s="1158"/>
      <c r="F2761" s="1506" t="s">
        <v>4857</v>
      </c>
      <c r="G2761" s="906" t="s">
        <v>2930</v>
      </c>
      <c r="H2761" s="1058">
        <v>39433</v>
      </c>
      <c r="I2761" s="907" t="s">
        <v>11296</v>
      </c>
    </row>
    <row r="2762" spans="1:9" ht="31.5" customHeight="1" x14ac:dyDescent="0.2">
      <c r="A2762" s="1940" t="s">
        <v>6478</v>
      </c>
      <c r="B2762" s="1941" t="s">
        <v>6479</v>
      </c>
      <c r="C2762" s="1941" t="s">
        <v>2490</v>
      </c>
      <c r="D2762" s="1942" t="s">
        <v>2356</v>
      </c>
      <c r="E2762" s="1943"/>
      <c r="F2762" s="1506" t="s">
        <v>4857</v>
      </c>
      <c r="G2762" s="1944" t="s">
        <v>4183</v>
      </c>
      <c r="H2762" s="1945">
        <v>43040</v>
      </c>
      <c r="I2762" s="1985" t="s">
        <v>11296</v>
      </c>
    </row>
    <row r="2763" spans="1:9" ht="31.5" customHeight="1" x14ac:dyDescent="0.2">
      <c r="A2763" s="1485" t="s">
        <v>7683</v>
      </c>
      <c r="B2763" s="1486" t="s">
        <v>7684</v>
      </c>
      <c r="C2763" s="1486" t="s">
        <v>2490</v>
      </c>
      <c r="D2763" s="834" t="s">
        <v>11386</v>
      </c>
      <c r="E2763" s="1158"/>
      <c r="F2763" s="1506" t="s">
        <v>4857</v>
      </c>
      <c r="G2763" s="906" t="s">
        <v>3434</v>
      </c>
      <c r="H2763" s="1058">
        <v>39239</v>
      </c>
      <c r="I2763" s="907" t="s">
        <v>11296</v>
      </c>
    </row>
    <row r="2764" spans="1:9" ht="31.5" customHeight="1" x14ac:dyDescent="0.2">
      <c r="A2764" s="1519" t="s">
        <v>8894</v>
      </c>
      <c r="B2764" s="1520" t="s">
        <v>8895</v>
      </c>
      <c r="C2764" s="1520" t="s">
        <v>2490</v>
      </c>
      <c r="D2764" s="852" t="s">
        <v>11386</v>
      </c>
      <c r="E2764" s="1789"/>
      <c r="F2764" s="707" t="s">
        <v>11144</v>
      </c>
      <c r="G2764" s="912" t="s">
        <v>9843</v>
      </c>
      <c r="H2764" s="1082">
        <v>35860</v>
      </c>
      <c r="I2764" s="913" t="s">
        <v>11296</v>
      </c>
    </row>
    <row r="2765" spans="1:9" ht="31.5" customHeight="1" x14ac:dyDescent="0.2">
      <c r="A2765" s="1485" t="s">
        <v>8012</v>
      </c>
      <c r="B2765" s="1142" t="s">
        <v>8013</v>
      </c>
      <c r="C2765" s="1142" t="s">
        <v>2468</v>
      </c>
      <c r="D2765" s="837" t="s">
        <v>2460</v>
      </c>
      <c r="E2765" s="1165"/>
      <c r="F2765" s="1506" t="s">
        <v>4857</v>
      </c>
      <c r="G2765" s="1065" t="s">
        <v>3706</v>
      </c>
      <c r="H2765" s="1422">
        <v>38807</v>
      </c>
      <c r="I2765" s="1066" t="s">
        <v>11296</v>
      </c>
    </row>
    <row r="2766" spans="1:9" ht="31.5" customHeight="1" x14ac:dyDescent="0.2">
      <c r="A2766" s="1578" t="s">
        <v>5764</v>
      </c>
      <c r="B2766" s="1579" t="s">
        <v>5765</v>
      </c>
      <c r="C2766" s="1579" t="s">
        <v>44</v>
      </c>
      <c r="D2766" s="1946" t="s">
        <v>2277</v>
      </c>
      <c r="E2766" s="1947"/>
      <c r="F2766" s="1506" t="s">
        <v>4857</v>
      </c>
      <c r="G2766" s="884" t="s">
        <v>3169</v>
      </c>
      <c r="H2766" s="1099">
        <v>41969</v>
      </c>
      <c r="I2766" s="885" t="s">
        <v>11296</v>
      </c>
    </row>
    <row r="2767" spans="1:9" ht="31.5" customHeight="1" x14ac:dyDescent="0.2">
      <c r="A2767" s="1481" t="s">
        <v>8882</v>
      </c>
      <c r="B2767" s="1482" t="s">
        <v>8883</v>
      </c>
      <c r="C2767" s="1482" t="s">
        <v>2490</v>
      </c>
      <c r="D2767" s="852" t="s">
        <v>11386</v>
      </c>
      <c r="E2767" s="1141"/>
      <c r="F2767" s="1506" t="s">
        <v>4857</v>
      </c>
      <c r="G2767" s="1488" t="s">
        <v>9143</v>
      </c>
      <c r="H2767" s="1489">
        <v>43360</v>
      </c>
      <c r="I2767" s="1949" t="s">
        <v>11296</v>
      </c>
    </row>
    <row r="2768" spans="1:9" ht="31.5" customHeight="1" x14ac:dyDescent="0.2">
      <c r="A2768" s="1578" t="s">
        <v>5604</v>
      </c>
      <c r="B2768" s="1579" t="s">
        <v>5605</v>
      </c>
      <c r="C2768" s="1579" t="s">
        <v>44</v>
      </c>
      <c r="D2768" s="1174" t="s">
        <v>2277</v>
      </c>
      <c r="E2768" s="1213"/>
      <c r="F2768" s="1506" t="s">
        <v>4857</v>
      </c>
      <c r="G2768" s="884" t="s">
        <v>2845</v>
      </c>
      <c r="H2768" s="1099">
        <v>42116</v>
      </c>
      <c r="I2768" s="885" t="s">
        <v>11296</v>
      </c>
    </row>
    <row r="2769" spans="1:9" ht="31.5" customHeight="1" x14ac:dyDescent="0.2">
      <c r="A2769" s="1618" t="s">
        <v>8228</v>
      </c>
      <c r="B2769" s="1662" t="s">
        <v>8229</v>
      </c>
      <c r="C2769" s="1662" t="s">
        <v>44</v>
      </c>
      <c r="D2769" s="893" t="s">
        <v>2277</v>
      </c>
      <c r="E2769" s="1315"/>
      <c r="F2769" s="1506" t="s">
        <v>4857</v>
      </c>
      <c r="G2769" s="1084" t="s">
        <v>2996</v>
      </c>
      <c r="H2769" s="1431">
        <v>41876</v>
      </c>
      <c r="I2769" s="1085" t="s">
        <v>11296</v>
      </c>
    </row>
    <row r="2770" spans="1:9" ht="31.5" customHeight="1" x14ac:dyDescent="0.2">
      <c r="A2770" s="1578" t="s">
        <v>7405</v>
      </c>
      <c r="B2770" s="1579" t="s">
        <v>7406</v>
      </c>
      <c r="C2770" s="1579" t="s">
        <v>44</v>
      </c>
      <c r="D2770" s="873" t="s">
        <v>2277</v>
      </c>
      <c r="E2770" s="1213"/>
      <c r="F2770" s="1506" t="s">
        <v>4857</v>
      </c>
      <c r="G2770" s="989" t="s">
        <v>3200</v>
      </c>
      <c r="H2770" s="1399">
        <v>41785</v>
      </c>
      <c r="I2770" s="990" t="s">
        <v>11296</v>
      </c>
    </row>
    <row r="2771" spans="1:9" ht="31.5" customHeight="1" x14ac:dyDescent="0.2">
      <c r="A2771" s="1485" t="s">
        <v>5846</v>
      </c>
      <c r="B2771" s="1486" t="s">
        <v>5847</v>
      </c>
      <c r="C2771" s="1486" t="s">
        <v>44</v>
      </c>
      <c r="D2771" s="1203" t="s">
        <v>2277</v>
      </c>
      <c r="E2771" s="1168"/>
      <c r="F2771" s="1506" t="s">
        <v>4857</v>
      </c>
      <c r="G2771" s="1065" t="s">
        <v>3187</v>
      </c>
      <c r="H2771" s="1422">
        <v>38814</v>
      </c>
      <c r="I2771" s="1066" t="s">
        <v>11296</v>
      </c>
    </row>
    <row r="2772" spans="1:9" ht="31.5" customHeight="1" x14ac:dyDescent="0.2">
      <c r="A2772" s="706" t="s">
        <v>6901</v>
      </c>
      <c r="B2772" s="707" t="s">
        <v>6902</v>
      </c>
      <c r="C2772" s="707" t="s">
        <v>44</v>
      </c>
      <c r="D2772" s="1683" t="s">
        <v>2278</v>
      </c>
      <c r="E2772" s="1800"/>
      <c r="F2772" s="1593" t="s">
        <v>4857</v>
      </c>
      <c r="G2772" s="912" t="s">
        <v>3564</v>
      </c>
      <c r="H2772" s="1082">
        <v>40934</v>
      </c>
      <c r="I2772" s="913" t="s">
        <v>11296</v>
      </c>
    </row>
    <row r="2773" spans="1:9" ht="31.5" customHeight="1" x14ac:dyDescent="0.2">
      <c r="A2773" s="1578" t="s">
        <v>5992</v>
      </c>
      <c r="B2773" s="1579" t="s">
        <v>5993</v>
      </c>
      <c r="C2773" s="1579" t="s">
        <v>44</v>
      </c>
      <c r="D2773" s="1272" t="s">
        <v>2277</v>
      </c>
      <c r="E2773" s="1273"/>
      <c r="F2773" s="1506" t="s">
        <v>4857</v>
      </c>
      <c r="G2773" s="1079" t="s">
        <v>3045</v>
      </c>
      <c r="H2773" s="1430">
        <v>35837</v>
      </c>
      <c r="I2773" s="1080" t="s">
        <v>11296</v>
      </c>
    </row>
    <row r="2774" spans="1:9" ht="31.5" customHeight="1" x14ac:dyDescent="0.2">
      <c r="A2774" s="1485" t="s">
        <v>7701</v>
      </c>
      <c r="B2774" s="1486" t="s">
        <v>7702</v>
      </c>
      <c r="C2774" s="1486" t="s">
        <v>2490</v>
      </c>
      <c r="D2774" s="893" t="s">
        <v>11386</v>
      </c>
      <c r="E2774" s="1542"/>
      <c r="F2774" s="1506" t="s">
        <v>4857</v>
      </c>
      <c r="G2774" s="1490" t="s">
        <v>3962</v>
      </c>
      <c r="H2774" s="1491">
        <v>32898</v>
      </c>
      <c r="I2774" s="1950" t="s">
        <v>11296</v>
      </c>
    </row>
    <row r="2775" spans="1:9" ht="31.5" customHeight="1" x14ac:dyDescent="0.2">
      <c r="A2775" s="1485" t="s">
        <v>5496</v>
      </c>
      <c r="B2775" s="1486" t="s">
        <v>5497</v>
      </c>
      <c r="C2775" s="1486" t="s">
        <v>44</v>
      </c>
      <c r="D2775" s="1165" t="s">
        <v>2277</v>
      </c>
      <c r="E2775" s="1158"/>
      <c r="F2775" s="1506" t="s">
        <v>4857</v>
      </c>
      <c r="G2775" s="906" t="s">
        <v>3067</v>
      </c>
      <c r="H2775" s="1058">
        <v>42118</v>
      </c>
      <c r="I2775" s="907" t="s">
        <v>11296</v>
      </c>
    </row>
    <row r="2776" spans="1:9" ht="31.5" customHeight="1" x14ac:dyDescent="0.2">
      <c r="A2776" s="1481" t="s">
        <v>5133</v>
      </c>
      <c r="B2776" s="1138" t="s">
        <v>5134</v>
      </c>
      <c r="C2776" s="1138" t="s">
        <v>44</v>
      </c>
      <c r="D2776" s="1484" t="s">
        <v>2277</v>
      </c>
      <c r="E2776" s="1581"/>
      <c r="F2776" s="1506" t="s">
        <v>4857</v>
      </c>
      <c r="G2776" s="877" t="s">
        <v>4612</v>
      </c>
      <c r="H2776" s="963">
        <v>44075</v>
      </c>
      <c r="I2776" s="878" t="s">
        <v>11296</v>
      </c>
    </row>
    <row r="2777" spans="1:9" ht="31.5" customHeight="1" x14ac:dyDescent="0.2">
      <c r="A2777" s="743" t="s">
        <v>6875</v>
      </c>
      <c r="B2777" s="660" t="s">
        <v>6876</v>
      </c>
      <c r="C2777" s="660" t="s">
        <v>2490</v>
      </c>
      <c r="D2777" s="658" t="s">
        <v>2356</v>
      </c>
      <c r="E2777" s="1590"/>
      <c r="F2777" s="1507" t="s">
        <v>4857</v>
      </c>
      <c r="G2777" s="922" t="s">
        <v>4197</v>
      </c>
      <c r="H2777" s="1021">
        <v>43040</v>
      </c>
      <c r="I2777" s="902" t="s">
        <v>11296</v>
      </c>
    </row>
    <row r="2778" spans="1:9" ht="31.5" customHeight="1" x14ac:dyDescent="0.2">
      <c r="A2778" s="1481" t="s">
        <v>8088</v>
      </c>
      <c r="B2778" s="1138" t="s">
        <v>8089</v>
      </c>
      <c r="C2778" s="1138" t="s">
        <v>2468</v>
      </c>
      <c r="D2778" s="1156" t="s">
        <v>422</v>
      </c>
      <c r="E2778" s="1141"/>
      <c r="F2778" s="1506" t="s">
        <v>4857</v>
      </c>
      <c r="G2778" s="877" t="s">
        <v>3666</v>
      </c>
      <c r="H2778" s="963">
        <v>41612</v>
      </c>
      <c r="I2778" s="878" t="s">
        <v>11296</v>
      </c>
    </row>
    <row r="2779" spans="1:9" ht="31.5" customHeight="1" x14ac:dyDescent="0.2">
      <c r="A2779" s="688" t="s">
        <v>10907</v>
      </c>
      <c r="B2779" s="846" t="s">
        <v>10908</v>
      </c>
      <c r="C2779" s="1482" t="s">
        <v>44</v>
      </c>
      <c r="D2779" s="1156" t="s">
        <v>2277</v>
      </c>
      <c r="E2779" s="1487" t="s">
        <v>5</v>
      </c>
      <c r="F2779" s="1506" t="s">
        <v>4857</v>
      </c>
      <c r="G2779" s="877" t="s">
        <v>10909</v>
      </c>
      <c r="H2779" s="963">
        <v>44970</v>
      </c>
      <c r="I2779" s="878" t="s">
        <v>11296</v>
      </c>
    </row>
    <row r="2780" spans="1:9" ht="31.5" customHeight="1" x14ac:dyDescent="0.2">
      <c r="A2780" s="1481" t="s">
        <v>7349</v>
      </c>
      <c r="B2780" s="1482" t="s">
        <v>7350</v>
      </c>
      <c r="C2780" s="1482" t="s">
        <v>44</v>
      </c>
      <c r="D2780" s="834" t="s">
        <v>2277</v>
      </c>
      <c r="E2780" s="1487" t="s">
        <v>5</v>
      </c>
      <c r="F2780" s="1506" t="s">
        <v>4857</v>
      </c>
      <c r="G2780" s="690" t="s">
        <v>3723</v>
      </c>
      <c r="H2780" s="663">
        <v>41621</v>
      </c>
      <c r="I2780" s="691" t="s">
        <v>11296</v>
      </c>
    </row>
    <row r="2781" spans="1:9" ht="31.5" customHeight="1" x14ac:dyDescent="0.2">
      <c r="A2781" s="1481" t="s">
        <v>7795</v>
      </c>
      <c r="B2781" s="1138" t="s">
        <v>7796</v>
      </c>
      <c r="C2781" s="1138" t="s">
        <v>2490</v>
      </c>
      <c r="D2781" s="835" t="s">
        <v>11386</v>
      </c>
      <c r="E2781" s="656"/>
      <c r="F2781" s="1506" t="s">
        <v>4857</v>
      </c>
      <c r="G2781" s="1488" t="s">
        <v>9941</v>
      </c>
      <c r="H2781" s="1489">
        <v>32898</v>
      </c>
      <c r="I2781" s="1949" t="s">
        <v>11296</v>
      </c>
    </row>
    <row r="2782" spans="1:9" ht="31.5" customHeight="1" x14ac:dyDescent="0.2">
      <c r="A2782" s="694" t="s">
        <v>7711</v>
      </c>
      <c r="B2782" s="744" t="s">
        <v>7712</v>
      </c>
      <c r="C2782" s="744" t="s">
        <v>2490</v>
      </c>
      <c r="D2782" s="835" t="s">
        <v>90</v>
      </c>
      <c r="E2782" s="656"/>
      <c r="F2782" s="1506" t="s">
        <v>4857</v>
      </c>
      <c r="G2782" s="974" t="s">
        <v>3453</v>
      </c>
      <c r="H2782" s="1081">
        <v>35688</v>
      </c>
      <c r="I2782" s="962" t="s">
        <v>11296</v>
      </c>
    </row>
    <row r="2783" spans="1:9" ht="31.5" customHeight="1" x14ac:dyDescent="0.2">
      <c r="A2783" s="1481" t="s">
        <v>8522</v>
      </c>
      <c r="B2783" s="1482" t="s">
        <v>8523</v>
      </c>
      <c r="C2783" s="1482" t="s">
        <v>2468</v>
      </c>
      <c r="D2783" s="1530" t="s">
        <v>396</v>
      </c>
      <c r="E2783" s="656"/>
      <c r="F2783" s="1506" t="s">
        <v>4857</v>
      </c>
      <c r="G2783" s="877" t="s">
        <v>3915</v>
      </c>
      <c r="H2783" s="963">
        <v>33072</v>
      </c>
      <c r="I2783" s="878" t="s">
        <v>11296</v>
      </c>
    </row>
    <row r="2784" spans="1:9" ht="31.5" customHeight="1" x14ac:dyDescent="0.2">
      <c r="A2784" s="1481" t="s">
        <v>7815</v>
      </c>
      <c r="B2784" s="1482" t="s">
        <v>7816</v>
      </c>
      <c r="C2784" s="1482" t="s">
        <v>47</v>
      </c>
      <c r="D2784" s="834" t="s">
        <v>9413</v>
      </c>
      <c r="E2784" s="656"/>
      <c r="F2784" s="1507" t="s">
        <v>4857</v>
      </c>
      <c r="G2784" s="1488" t="s">
        <v>9945</v>
      </c>
      <c r="H2784" s="1489">
        <v>35331</v>
      </c>
      <c r="I2784" s="1949" t="s">
        <v>11296</v>
      </c>
    </row>
    <row r="2785" spans="1:9" ht="31.5" customHeight="1" x14ac:dyDescent="0.2">
      <c r="A2785" s="1485" t="s">
        <v>8193</v>
      </c>
      <c r="B2785" s="1486" t="s">
        <v>8194</v>
      </c>
      <c r="C2785" s="1486" t="s">
        <v>2468</v>
      </c>
      <c r="D2785" s="684" t="s">
        <v>9419</v>
      </c>
      <c r="E2785" s="685"/>
      <c r="F2785" s="1506" t="s">
        <v>4857</v>
      </c>
      <c r="G2785" s="1490" t="s">
        <v>3914</v>
      </c>
      <c r="H2785" s="1491">
        <v>30755</v>
      </c>
      <c r="I2785" s="1950" t="s">
        <v>11296</v>
      </c>
    </row>
    <row r="2786" spans="1:9" ht="31.5" customHeight="1" x14ac:dyDescent="0.2">
      <c r="A2786" s="1481" t="s">
        <v>5998</v>
      </c>
      <c r="B2786" s="1482" t="s">
        <v>5999</v>
      </c>
      <c r="C2786" s="1482" t="s">
        <v>2468</v>
      </c>
      <c r="D2786" s="661" t="s">
        <v>2228</v>
      </c>
      <c r="E2786" s="656"/>
      <c r="F2786" s="1507" t="s">
        <v>4857</v>
      </c>
      <c r="G2786" s="877" t="s">
        <v>3076</v>
      </c>
      <c r="H2786" s="963">
        <v>32285</v>
      </c>
      <c r="I2786" s="878" t="s">
        <v>11296</v>
      </c>
    </row>
    <row r="2787" spans="1:9" ht="31.5" customHeight="1" x14ac:dyDescent="0.2">
      <c r="A2787" s="688" t="s">
        <v>6798</v>
      </c>
      <c r="B2787" s="655" t="s">
        <v>6799</v>
      </c>
      <c r="C2787" s="655" t="s">
        <v>2468</v>
      </c>
      <c r="D2787" s="661" t="s">
        <v>131</v>
      </c>
      <c r="E2787" s="656"/>
      <c r="F2787" s="1507" t="s">
        <v>4857</v>
      </c>
      <c r="G2787" s="877" t="s">
        <v>3545</v>
      </c>
      <c r="H2787" s="963">
        <v>34663</v>
      </c>
      <c r="I2787" s="878" t="s">
        <v>11296</v>
      </c>
    </row>
    <row r="2788" spans="1:9" ht="31.5" customHeight="1" x14ac:dyDescent="0.2">
      <c r="A2788" s="1481" t="s">
        <v>9018</v>
      </c>
      <c r="B2788" s="921" t="s">
        <v>9019</v>
      </c>
      <c r="C2788" s="921" t="s">
        <v>2468</v>
      </c>
      <c r="D2788" s="1529" t="s">
        <v>56</v>
      </c>
      <c r="E2788" s="656"/>
      <c r="F2788" s="1507" t="s">
        <v>4857</v>
      </c>
      <c r="G2788" s="877" t="s">
        <v>3444</v>
      </c>
      <c r="H2788" s="963">
        <v>30775</v>
      </c>
      <c r="I2788" s="878" t="s">
        <v>11296</v>
      </c>
    </row>
    <row r="2789" spans="1:9" ht="31.5" customHeight="1" x14ac:dyDescent="0.2">
      <c r="A2789" s="1481" t="s">
        <v>8364</v>
      </c>
      <c r="B2789" s="1138" t="s">
        <v>8365</v>
      </c>
      <c r="C2789" s="1138" t="s">
        <v>2490</v>
      </c>
      <c r="D2789" s="835" t="s">
        <v>11386</v>
      </c>
      <c r="E2789" s="1487"/>
      <c r="F2789" s="1507" t="s">
        <v>4857</v>
      </c>
      <c r="G2789" s="1488" t="s">
        <v>9904</v>
      </c>
      <c r="H2789" s="1489">
        <v>35881</v>
      </c>
      <c r="I2789" s="1949" t="s">
        <v>11296</v>
      </c>
    </row>
    <row r="2790" spans="1:9" ht="31.5" customHeight="1" x14ac:dyDescent="0.2">
      <c r="A2790" s="1481" t="s">
        <v>5224</v>
      </c>
      <c r="B2790" s="1482" t="s">
        <v>5225</v>
      </c>
      <c r="C2790" s="1482" t="s">
        <v>44</v>
      </c>
      <c r="D2790" s="1484" t="s">
        <v>2277</v>
      </c>
      <c r="E2790" s="1487"/>
      <c r="F2790" s="1507" t="s">
        <v>4857</v>
      </c>
      <c r="G2790" s="1488" t="s">
        <v>4302</v>
      </c>
      <c r="H2790" s="1489">
        <v>43089</v>
      </c>
      <c r="I2790" s="1949" t="s">
        <v>11296</v>
      </c>
    </row>
    <row r="2791" spans="1:9" ht="31.5" customHeight="1" x14ac:dyDescent="0.2">
      <c r="A2791" s="688" t="s">
        <v>6315</v>
      </c>
      <c r="B2791" s="658" t="s">
        <v>6316</v>
      </c>
      <c r="C2791" s="658" t="s">
        <v>2468</v>
      </c>
      <c r="D2791" s="1529" t="s">
        <v>131</v>
      </c>
      <c r="E2791" s="1487"/>
      <c r="F2791" s="1507" t="s">
        <v>4857</v>
      </c>
      <c r="G2791" s="877" t="s">
        <v>2825</v>
      </c>
      <c r="H2791" s="963">
        <v>32478</v>
      </c>
      <c r="I2791" s="878" t="s">
        <v>11296</v>
      </c>
    </row>
    <row r="2792" spans="1:9" ht="31.5" customHeight="1" x14ac:dyDescent="0.2">
      <c r="A2792" s="1519" t="s">
        <v>5180</v>
      </c>
      <c r="B2792" s="1520" t="s">
        <v>5181</v>
      </c>
      <c r="C2792" s="1520" t="s">
        <v>47</v>
      </c>
      <c r="D2792" s="1208" t="s">
        <v>9413</v>
      </c>
      <c r="E2792" s="1484"/>
      <c r="F2792" s="1506" t="s">
        <v>4857</v>
      </c>
      <c r="G2792" s="1029" t="s">
        <v>3991</v>
      </c>
      <c r="H2792" s="1421">
        <v>33674</v>
      </c>
      <c r="I2792" s="1030" t="s">
        <v>11296</v>
      </c>
    </row>
    <row r="2793" spans="1:9" ht="31.5" customHeight="1" x14ac:dyDescent="0.2">
      <c r="A2793" s="1481" t="s">
        <v>5858</v>
      </c>
      <c r="B2793" s="1482" t="s">
        <v>5859</v>
      </c>
      <c r="C2793" s="1482" t="s">
        <v>2490</v>
      </c>
      <c r="D2793" s="835" t="s">
        <v>11386</v>
      </c>
      <c r="E2793" s="1484"/>
      <c r="F2793" s="1507" t="s">
        <v>4857</v>
      </c>
      <c r="G2793" s="877" t="s">
        <v>3195</v>
      </c>
      <c r="H2793" s="963">
        <v>35401</v>
      </c>
      <c r="I2793" s="878" t="s">
        <v>11296</v>
      </c>
    </row>
    <row r="2794" spans="1:9" ht="31.5" customHeight="1" x14ac:dyDescent="0.2">
      <c r="A2794" s="688" t="s">
        <v>6349</v>
      </c>
      <c r="B2794" s="658" t="s">
        <v>6350</v>
      </c>
      <c r="C2794" s="658" t="s">
        <v>2468</v>
      </c>
      <c r="D2794" s="1529" t="s">
        <v>131</v>
      </c>
      <c r="E2794" s="1484"/>
      <c r="F2794" s="1507" t="s">
        <v>4857</v>
      </c>
      <c r="G2794" s="877" t="s">
        <v>3462</v>
      </c>
      <c r="H2794" s="963">
        <v>34590</v>
      </c>
      <c r="I2794" s="878" t="s">
        <v>11296</v>
      </c>
    </row>
    <row r="2795" spans="1:9" ht="31.5" customHeight="1" x14ac:dyDescent="0.2">
      <c r="A2795" s="1481" t="s">
        <v>6301</v>
      </c>
      <c r="B2795" s="1482" t="s">
        <v>6302</v>
      </c>
      <c r="C2795" s="1482" t="s">
        <v>2468</v>
      </c>
      <c r="D2795" s="1530" t="s">
        <v>131</v>
      </c>
      <c r="E2795" s="1484"/>
      <c r="F2795" s="1507" t="s">
        <v>4857</v>
      </c>
      <c r="G2795" s="1488" t="s">
        <v>10032</v>
      </c>
      <c r="H2795" s="1489">
        <v>34590</v>
      </c>
      <c r="I2795" s="1949" t="s">
        <v>11296</v>
      </c>
    </row>
    <row r="2796" spans="1:9" ht="31.5" customHeight="1" x14ac:dyDescent="0.2">
      <c r="A2796" s="1481" t="s">
        <v>8046</v>
      </c>
      <c r="B2796" s="1482" t="s">
        <v>8047</v>
      </c>
      <c r="C2796" s="1482" t="s">
        <v>2490</v>
      </c>
      <c r="D2796" s="852" t="s">
        <v>11386</v>
      </c>
      <c r="E2796" s="1484"/>
      <c r="F2796" s="1507" t="s">
        <v>4857</v>
      </c>
      <c r="G2796" s="1488" t="s">
        <v>3814</v>
      </c>
      <c r="H2796" s="1489">
        <v>35860</v>
      </c>
      <c r="I2796" s="1949" t="s">
        <v>11296</v>
      </c>
    </row>
    <row r="2797" spans="1:9" ht="31.5" customHeight="1" x14ac:dyDescent="0.2">
      <c r="A2797" s="1496" t="s">
        <v>7762</v>
      </c>
      <c r="B2797" s="1497" t="s">
        <v>7763</v>
      </c>
      <c r="C2797" s="1497" t="s">
        <v>2468</v>
      </c>
      <c r="D2797" s="887" t="s">
        <v>56</v>
      </c>
      <c r="E2797" s="1484"/>
      <c r="F2797" s="1507" t="s">
        <v>4857</v>
      </c>
      <c r="G2797" s="1499" t="s">
        <v>3767</v>
      </c>
      <c r="H2797" s="1500">
        <v>33072</v>
      </c>
      <c r="I2797" s="1951" t="s">
        <v>11296</v>
      </c>
    </row>
    <row r="2798" spans="1:9" ht="31.5" customHeight="1" x14ac:dyDescent="0.2">
      <c r="A2798" s="1481" t="s">
        <v>8755</v>
      </c>
      <c r="B2798" s="1482" t="s">
        <v>8756</v>
      </c>
      <c r="C2798" s="1482" t="s">
        <v>2468</v>
      </c>
      <c r="D2798" s="1529" t="s">
        <v>2225</v>
      </c>
      <c r="E2798" s="1484"/>
      <c r="F2798" s="1507" t="s">
        <v>4857</v>
      </c>
      <c r="G2798" s="1488" t="s">
        <v>3371</v>
      </c>
      <c r="H2798" s="1489">
        <v>32891</v>
      </c>
      <c r="I2798" s="1949" t="s">
        <v>11296</v>
      </c>
    </row>
    <row r="2799" spans="1:9" ht="31.5" customHeight="1" thickBot="1" x14ac:dyDescent="0.25">
      <c r="A2799" s="1481" t="s">
        <v>8916</v>
      </c>
      <c r="B2799" s="1482" t="s">
        <v>8917</v>
      </c>
      <c r="C2799" s="1482" t="s">
        <v>44</v>
      </c>
      <c r="D2799" s="1530" t="s">
        <v>2277</v>
      </c>
      <c r="E2799" s="1484"/>
      <c r="F2799" s="1507" t="s">
        <v>4857</v>
      </c>
      <c r="G2799" s="1488" t="s">
        <v>3391</v>
      </c>
      <c r="H2799" s="1489">
        <v>32507</v>
      </c>
      <c r="I2799" s="1949" t="s">
        <v>11296</v>
      </c>
    </row>
    <row r="2800" spans="1:9" ht="31.5" customHeight="1" thickTop="1" thickBot="1" x14ac:dyDescent="0.25">
      <c r="A2800" s="752" t="s">
        <v>9022</v>
      </c>
      <c r="B2800" s="818" t="s">
        <v>9023</v>
      </c>
      <c r="C2800" s="818" t="s">
        <v>2468</v>
      </c>
      <c r="D2800" s="1948" t="s">
        <v>131</v>
      </c>
      <c r="E2800" s="1937" t="s">
        <v>11139</v>
      </c>
      <c r="F2800" s="1840" t="s">
        <v>4128</v>
      </c>
      <c r="G2800" s="1054" t="s">
        <v>3513</v>
      </c>
      <c r="H2800" s="1416">
        <v>41807</v>
      </c>
      <c r="I2800" s="1055" t="s">
        <v>11300</v>
      </c>
    </row>
    <row r="2801" spans="1:9" ht="31.5" customHeight="1" thickTop="1" x14ac:dyDescent="0.2">
      <c r="A2801" s="700" t="s">
        <v>6339</v>
      </c>
      <c r="B2801" s="782" t="s">
        <v>6340</v>
      </c>
      <c r="C2801" s="782" t="s">
        <v>2468</v>
      </c>
      <c r="D2801" s="1681" t="s">
        <v>131</v>
      </c>
      <c r="E2801" s="1859"/>
      <c r="F2801" s="1526" t="s">
        <v>10159</v>
      </c>
      <c r="G2801" s="844" t="s">
        <v>10042</v>
      </c>
      <c r="H2801" s="1384">
        <v>34922</v>
      </c>
      <c r="I2801" s="845" t="s">
        <v>11300</v>
      </c>
    </row>
    <row r="2802" spans="1:9" ht="31.5" customHeight="1" thickBot="1" x14ac:dyDescent="0.25">
      <c r="A2802" s="730" t="s">
        <v>8283</v>
      </c>
      <c r="B2802" s="724" t="s">
        <v>8284</v>
      </c>
      <c r="C2802" s="724" t="s">
        <v>44</v>
      </c>
      <c r="D2802" s="903" t="s">
        <v>2277</v>
      </c>
      <c r="E2802" s="1855"/>
      <c r="F2802" s="1727" t="s">
        <v>10159</v>
      </c>
      <c r="G2802" s="1004" t="s">
        <v>3538</v>
      </c>
      <c r="H2802" s="1404">
        <v>39757</v>
      </c>
      <c r="I2802" s="1005" t="s">
        <v>11300</v>
      </c>
    </row>
    <row r="2803" spans="1:9" ht="31.5" customHeight="1" thickTop="1" x14ac:dyDescent="0.2">
      <c r="A2803" s="1485" t="s">
        <v>9024</v>
      </c>
      <c r="B2803" s="1486" t="s">
        <v>9025</v>
      </c>
      <c r="C2803" s="1486" t="s">
        <v>44</v>
      </c>
      <c r="D2803" s="1542" t="s">
        <v>2277</v>
      </c>
      <c r="E2803" s="1542"/>
      <c r="F2803" s="1506" t="s">
        <v>4649</v>
      </c>
      <c r="G2803" s="1490" t="s">
        <v>3332</v>
      </c>
      <c r="H2803" s="1491">
        <v>41934</v>
      </c>
      <c r="I2803" s="1950" t="s">
        <v>11302</v>
      </c>
    </row>
    <row r="2804" spans="1:9" ht="31.5" customHeight="1" x14ac:dyDescent="0.2">
      <c r="A2804" s="1481" t="s">
        <v>9026</v>
      </c>
      <c r="B2804" s="1482" t="s">
        <v>9027</v>
      </c>
      <c r="C2804" s="1482" t="s">
        <v>2490</v>
      </c>
      <c r="D2804" s="834" t="s">
        <v>11386</v>
      </c>
      <c r="E2804" s="1156"/>
      <c r="F2804" s="1507" t="s">
        <v>4650</v>
      </c>
      <c r="G2804" s="1488" t="s">
        <v>3979</v>
      </c>
      <c r="H2804" s="1489">
        <v>35508</v>
      </c>
      <c r="I2804" s="1949" t="s">
        <v>11302</v>
      </c>
    </row>
    <row r="2805" spans="1:9" ht="31.5" customHeight="1" x14ac:dyDescent="0.2">
      <c r="A2805" s="1481" t="s">
        <v>5528</v>
      </c>
      <c r="B2805" s="1482" t="s">
        <v>5529</v>
      </c>
      <c r="C2805" s="1482" t="s">
        <v>2468</v>
      </c>
      <c r="D2805" s="1542" t="s">
        <v>2203</v>
      </c>
      <c r="E2805" s="1588"/>
      <c r="F2805" s="856" t="s">
        <v>10804</v>
      </c>
      <c r="G2805" s="877" t="s">
        <v>3065</v>
      </c>
      <c r="H2805" s="963">
        <v>39283</v>
      </c>
      <c r="I2805" s="878" t="s">
        <v>11302</v>
      </c>
    </row>
    <row r="2806" spans="1:9" ht="31.5" customHeight="1" x14ac:dyDescent="0.2">
      <c r="A2806" s="688" t="s">
        <v>9028</v>
      </c>
      <c r="B2806" s="655" t="s">
        <v>9029</v>
      </c>
      <c r="C2806" s="655" t="s">
        <v>44</v>
      </c>
      <c r="D2806" s="658" t="s">
        <v>2278</v>
      </c>
      <c r="E2806" s="1599"/>
      <c r="F2806" s="1507" t="s">
        <v>4655</v>
      </c>
      <c r="G2806" s="877" t="s">
        <v>3592</v>
      </c>
      <c r="H2806" s="963">
        <v>40935</v>
      </c>
      <c r="I2806" s="878" t="s">
        <v>11300</v>
      </c>
    </row>
    <row r="2807" spans="1:9" ht="31.5" customHeight="1" x14ac:dyDescent="0.2">
      <c r="A2807" s="682" t="s">
        <v>9030</v>
      </c>
      <c r="B2807" s="683" t="s">
        <v>9031</v>
      </c>
      <c r="C2807" s="683" t="s">
        <v>37</v>
      </c>
      <c r="D2807" s="908"/>
      <c r="E2807" s="1685"/>
      <c r="F2807" s="1506" t="s">
        <v>4662</v>
      </c>
      <c r="G2807" s="906" t="s">
        <v>2825</v>
      </c>
      <c r="H2807" s="1058">
        <v>31237</v>
      </c>
      <c r="I2807" s="907" t="s">
        <v>11300</v>
      </c>
    </row>
    <row r="2808" spans="1:9" ht="31.5" customHeight="1" x14ac:dyDescent="0.2">
      <c r="A2808" s="1481" t="s">
        <v>9032</v>
      </c>
      <c r="B2808" s="1482" t="s">
        <v>9033</v>
      </c>
      <c r="C2808" s="1482" t="s">
        <v>44</v>
      </c>
      <c r="D2808" s="1247" t="s">
        <v>2277</v>
      </c>
      <c r="E2808" s="1141"/>
      <c r="F2808" s="1507" t="s">
        <v>4713</v>
      </c>
      <c r="G2808" s="877" t="s">
        <v>3144</v>
      </c>
      <c r="H2808" s="963">
        <v>42118</v>
      </c>
      <c r="I2808" s="878" t="s">
        <v>11302</v>
      </c>
    </row>
    <row r="2809" spans="1:9" ht="31.5" customHeight="1" x14ac:dyDescent="0.2">
      <c r="A2809" s="1485" t="s">
        <v>9034</v>
      </c>
      <c r="B2809" s="1486" t="s">
        <v>9035</v>
      </c>
      <c r="C2809" s="1486" t="s">
        <v>2468</v>
      </c>
      <c r="D2809" s="1316" t="s">
        <v>2225</v>
      </c>
      <c r="E2809" s="1542"/>
      <c r="F2809" s="1506" t="s">
        <v>4650</v>
      </c>
      <c r="G2809" s="1490" t="s">
        <v>10107</v>
      </c>
      <c r="H2809" s="1491">
        <v>39310</v>
      </c>
      <c r="I2809" s="1950" t="s">
        <v>11302</v>
      </c>
    </row>
    <row r="2810" spans="1:9" s="1374" customFormat="1" ht="31.5" customHeight="1" x14ac:dyDescent="0.2">
      <c r="A2810" s="688" t="s">
        <v>9036</v>
      </c>
      <c r="B2810" s="655" t="s">
        <v>9037</v>
      </c>
      <c r="C2810" s="655" t="s">
        <v>2490</v>
      </c>
      <c r="D2810" s="658" t="s">
        <v>2356</v>
      </c>
      <c r="E2810" s="881"/>
      <c r="F2810" s="857" t="s">
        <v>9092</v>
      </c>
      <c r="G2810" s="877" t="s">
        <v>3615</v>
      </c>
      <c r="H2810" s="963">
        <v>41190</v>
      </c>
      <c r="I2810" s="878" t="s">
        <v>11302</v>
      </c>
    </row>
    <row r="2811" spans="1:9" ht="33" x14ac:dyDescent="0.2">
      <c r="A2811" s="688" t="s">
        <v>9038</v>
      </c>
      <c r="B2811" s="655" t="s">
        <v>9039</v>
      </c>
      <c r="C2811" s="655" t="s">
        <v>2468</v>
      </c>
      <c r="D2811" s="904" t="s">
        <v>131</v>
      </c>
      <c r="E2811" s="1599"/>
      <c r="F2811" s="1507" t="s">
        <v>4651</v>
      </c>
      <c r="G2811" s="877" t="s">
        <v>10108</v>
      </c>
      <c r="H2811" s="963">
        <v>32737</v>
      </c>
      <c r="I2811" s="878" t="s">
        <v>11302</v>
      </c>
    </row>
    <row r="2812" spans="1:9" ht="33" x14ac:dyDescent="0.2">
      <c r="A2812" s="1496" t="s">
        <v>9325</v>
      </c>
      <c r="B2812" s="1750" t="s">
        <v>9296</v>
      </c>
      <c r="C2812" s="1750" t="s">
        <v>44</v>
      </c>
      <c r="D2812" s="1609" t="s">
        <v>2277</v>
      </c>
      <c r="E2812" s="1787"/>
      <c r="F2812" s="1512" t="s">
        <v>10501</v>
      </c>
      <c r="G2812" s="991" t="s">
        <v>9297</v>
      </c>
      <c r="H2812" s="1400">
        <v>44504</v>
      </c>
      <c r="I2812" s="992" t="s">
        <v>11302</v>
      </c>
    </row>
    <row r="2813" spans="1:9" ht="33.75" thickBot="1" x14ac:dyDescent="0.25">
      <c r="A2813" s="1513" t="s">
        <v>9042</v>
      </c>
      <c r="B2813" s="1523" t="s">
        <v>9043</v>
      </c>
      <c r="C2813" s="1523" t="s">
        <v>44</v>
      </c>
      <c r="D2813" s="1317" t="s">
        <v>2277</v>
      </c>
      <c r="E2813" s="1561"/>
      <c r="F2813" s="1570" t="s">
        <v>4652</v>
      </c>
      <c r="G2813" s="1517" t="s">
        <v>9473</v>
      </c>
      <c r="H2813" s="1518">
        <v>30757</v>
      </c>
      <c r="I2813" s="1954" t="s">
        <v>11302</v>
      </c>
    </row>
    <row r="2814" spans="1:9" ht="30.75" customHeight="1" thickTop="1" thickBot="1" x14ac:dyDescent="0.25">
      <c r="A2814" s="2179" t="s">
        <v>4042</v>
      </c>
      <c r="B2814" s="2180"/>
      <c r="C2814" s="2180"/>
      <c r="D2814" s="2180"/>
      <c r="E2814" s="2180"/>
      <c r="F2814" s="2180"/>
      <c r="G2814" s="2180"/>
      <c r="H2814" s="2180"/>
      <c r="I2814" s="673">
        <f>ROWS(B232:B2813)</f>
        <v>2582</v>
      </c>
    </row>
    <row r="2815" spans="1:9" ht="15" thickTop="1" x14ac:dyDescent="0.2"/>
  </sheetData>
  <mergeCells count="4">
    <mergeCell ref="A32:H32"/>
    <mergeCell ref="A208:H208"/>
    <mergeCell ref="A231:H231"/>
    <mergeCell ref="A2814:H2814"/>
  </mergeCells>
  <conditionalFormatting sqref="A240">
    <cfRule type="duplicateValues" dxfId="217" priority="172"/>
  </conditionalFormatting>
  <conditionalFormatting sqref="A241">
    <cfRule type="duplicateValues" dxfId="216" priority="171"/>
  </conditionalFormatting>
  <conditionalFormatting sqref="A242">
    <cfRule type="duplicateValues" dxfId="215" priority="166"/>
  </conditionalFormatting>
  <conditionalFormatting sqref="A243:A244">
    <cfRule type="duplicateValues" dxfId="214" priority="144"/>
  </conditionalFormatting>
  <conditionalFormatting sqref="A249 A246">
    <cfRule type="duplicateValues" dxfId="213" priority="121"/>
  </conditionalFormatting>
  <conditionalFormatting sqref="A284">
    <cfRule type="duplicateValues" dxfId="212" priority="125"/>
  </conditionalFormatting>
  <conditionalFormatting sqref="A303">
    <cfRule type="duplicateValues" dxfId="211" priority="169"/>
  </conditionalFormatting>
  <conditionalFormatting sqref="A331">
    <cfRule type="duplicateValues" dxfId="210" priority="185"/>
  </conditionalFormatting>
  <conditionalFormatting sqref="A385">
    <cfRule type="duplicateValues" dxfId="209" priority="160"/>
  </conditionalFormatting>
  <conditionalFormatting sqref="A407">
    <cfRule type="duplicateValues" dxfId="208" priority="127"/>
  </conditionalFormatting>
  <conditionalFormatting sqref="A443">
    <cfRule type="duplicateValues" dxfId="207" priority="214"/>
  </conditionalFormatting>
  <conditionalFormatting sqref="A452">
    <cfRule type="duplicateValues" dxfId="206" priority="155"/>
  </conditionalFormatting>
  <conditionalFormatting sqref="A453">
    <cfRule type="duplicateValues" dxfId="205" priority="129"/>
  </conditionalFormatting>
  <conditionalFormatting sqref="A459">
    <cfRule type="duplicateValues" dxfId="204" priority="136"/>
  </conditionalFormatting>
  <conditionalFormatting sqref="A462">
    <cfRule type="duplicateValues" dxfId="203" priority="139"/>
  </conditionalFormatting>
  <conditionalFormatting sqref="A464">
    <cfRule type="duplicateValues" dxfId="202" priority="165"/>
  </conditionalFormatting>
  <conditionalFormatting sqref="A499">
    <cfRule type="duplicateValues" dxfId="201" priority="32"/>
  </conditionalFormatting>
  <conditionalFormatting sqref="A500">
    <cfRule type="duplicateValues" dxfId="200" priority="25"/>
  </conditionalFormatting>
  <conditionalFormatting sqref="A518">
    <cfRule type="duplicateValues" dxfId="199" priority="212"/>
  </conditionalFormatting>
  <conditionalFormatting sqref="A520">
    <cfRule type="duplicateValues" dxfId="198" priority="213"/>
  </conditionalFormatting>
  <conditionalFormatting sqref="A532:A533 A287">
    <cfRule type="duplicateValues" dxfId="197" priority="128"/>
  </conditionalFormatting>
  <conditionalFormatting sqref="A551 A547">
    <cfRule type="duplicateValues" dxfId="196" priority="176"/>
  </conditionalFormatting>
  <conditionalFormatting sqref="A583:A584 A580">
    <cfRule type="duplicateValues" dxfId="195" priority="35"/>
  </conditionalFormatting>
  <conditionalFormatting sqref="A597">
    <cfRule type="duplicateValues" dxfId="194" priority="205"/>
  </conditionalFormatting>
  <conditionalFormatting sqref="A606:A607">
    <cfRule type="duplicateValues" dxfId="193" priority="23"/>
  </conditionalFormatting>
  <conditionalFormatting sqref="A638">
    <cfRule type="duplicateValues" dxfId="192" priority="182"/>
  </conditionalFormatting>
  <conditionalFormatting sqref="A641 A646">
    <cfRule type="duplicateValues" dxfId="191" priority="162"/>
  </conditionalFormatting>
  <conditionalFormatting sqref="A669">
    <cfRule type="duplicateValues" dxfId="190" priority="20"/>
  </conditionalFormatting>
  <conditionalFormatting sqref="A684:A685">
    <cfRule type="duplicateValues" dxfId="189" priority="198"/>
  </conditionalFormatting>
  <conditionalFormatting sqref="A687 A662">
    <cfRule type="duplicateValues" dxfId="188" priority="36"/>
  </conditionalFormatting>
  <conditionalFormatting sqref="A688:A691">
    <cfRule type="duplicateValues" dxfId="187" priority="6"/>
  </conditionalFormatting>
  <conditionalFormatting sqref="A711">
    <cfRule type="duplicateValues" dxfId="186" priority="148"/>
  </conditionalFormatting>
  <conditionalFormatting sqref="A720:A721">
    <cfRule type="duplicateValues" dxfId="185" priority="142"/>
  </conditionalFormatting>
  <conditionalFormatting sqref="A738">
    <cfRule type="duplicateValues" dxfId="184" priority="151"/>
  </conditionalFormatting>
  <conditionalFormatting sqref="A748">
    <cfRule type="duplicateValues" dxfId="183" priority="131"/>
  </conditionalFormatting>
  <conditionalFormatting sqref="A756">
    <cfRule type="duplicateValues" dxfId="182" priority="167"/>
  </conditionalFormatting>
  <conditionalFormatting sqref="A855">
    <cfRule type="duplicateValues" dxfId="181" priority="181"/>
  </conditionalFormatting>
  <conditionalFormatting sqref="A860">
    <cfRule type="duplicateValues" dxfId="180" priority="174"/>
  </conditionalFormatting>
  <conditionalFormatting sqref="A951">
    <cfRule type="duplicateValues" dxfId="179" priority="186"/>
  </conditionalFormatting>
  <conditionalFormatting sqref="A955 A496">
    <cfRule type="duplicateValues" dxfId="178" priority="210"/>
  </conditionalFormatting>
  <conditionalFormatting sqref="A990">
    <cfRule type="duplicateValues" dxfId="177" priority="211"/>
  </conditionalFormatting>
  <conditionalFormatting sqref="A1082 A305">
    <cfRule type="duplicateValues" dxfId="176" priority="209"/>
  </conditionalFormatting>
  <conditionalFormatting sqref="A1118">
    <cfRule type="duplicateValues" dxfId="175" priority="147"/>
  </conditionalFormatting>
  <conditionalFormatting sqref="A1120">
    <cfRule type="duplicateValues" dxfId="174" priority="146"/>
  </conditionalFormatting>
  <conditionalFormatting sqref="A1121">
    <cfRule type="duplicateValues" dxfId="173" priority="208"/>
  </conditionalFormatting>
  <conditionalFormatting sqref="A1122">
    <cfRule type="duplicateValues" dxfId="172" priority="153"/>
  </conditionalFormatting>
  <conditionalFormatting sqref="A1135">
    <cfRule type="duplicateValues" dxfId="171" priority="133"/>
  </conditionalFormatting>
  <conditionalFormatting sqref="A1220">
    <cfRule type="duplicateValues" dxfId="170" priority="189"/>
  </conditionalFormatting>
  <conditionalFormatting sqref="A1269">
    <cfRule type="duplicateValues" dxfId="169" priority="163"/>
  </conditionalFormatting>
  <conditionalFormatting sqref="A1362">
    <cfRule type="duplicateValues" dxfId="168" priority="178"/>
  </conditionalFormatting>
  <conditionalFormatting sqref="A1404">
    <cfRule type="duplicateValues" dxfId="167" priority="159"/>
  </conditionalFormatting>
  <conditionalFormatting sqref="A1437">
    <cfRule type="duplicateValues" dxfId="166" priority="175"/>
  </conditionalFormatting>
  <conditionalFormatting sqref="A1458">
    <cfRule type="duplicateValues" dxfId="165" priority="158"/>
  </conditionalFormatting>
  <conditionalFormatting sqref="A1493 A1491">
    <cfRule type="duplicateValues" dxfId="164" priority="207"/>
  </conditionalFormatting>
  <conditionalFormatting sqref="A1495">
    <cfRule type="duplicateValues" dxfId="163" priority="10"/>
  </conditionalFormatting>
  <conditionalFormatting sqref="A1496">
    <cfRule type="duplicateValues" dxfId="162" priority="29"/>
  </conditionalFormatting>
  <conditionalFormatting sqref="A1579">
    <cfRule type="duplicateValues" dxfId="161" priority="206"/>
  </conditionalFormatting>
  <conditionalFormatting sqref="A1589:A1590">
    <cfRule type="duplicateValues" dxfId="160" priority="203"/>
  </conditionalFormatting>
  <conditionalFormatting sqref="A1596:A1597">
    <cfRule type="duplicateValues" dxfId="159" priority="196"/>
  </conditionalFormatting>
  <conditionalFormatting sqref="A1682">
    <cfRule type="duplicateValues" dxfId="158" priority="202"/>
  </conditionalFormatting>
  <conditionalFormatting sqref="A1683">
    <cfRule type="duplicateValues" dxfId="157" priority="197"/>
  </conditionalFormatting>
  <conditionalFormatting sqref="A1702">
    <cfRule type="duplicateValues" dxfId="156" priority="18"/>
  </conditionalFormatting>
  <conditionalFormatting sqref="A1712">
    <cfRule type="duplicateValues" dxfId="155" priority="12"/>
  </conditionalFormatting>
  <conditionalFormatting sqref="A1758">
    <cfRule type="duplicateValues" dxfId="154" priority="204"/>
  </conditionalFormatting>
  <conditionalFormatting sqref="A1853:A1854">
    <cfRule type="duplicateValues" dxfId="153" priority="184"/>
  </conditionalFormatting>
  <conditionalFormatting sqref="A1901">
    <cfRule type="duplicateValues" dxfId="152" priority="193"/>
  </conditionalFormatting>
  <conditionalFormatting sqref="A1926">
    <cfRule type="duplicateValues" dxfId="151" priority="138"/>
  </conditionalFormatting>
  <conditionalFormatting sqref="A1927 A1925">
    <cfRule type="duplicateValues" dxfId="150" priority="215"/>
  </conditionalFormatting>
  <conditionalFormatting sqref="A1939">
    <cfRule type="duplicateValues" dxfId="149" priority="17"/>
  </conditionalFormatting>
  <conditionalFormatting sqref="A1950:A1951">
    <cfRule type="duplicateValues" dxfId="148" priority="216"/>
  </conditionalFormatting>
  <conditionalFormatting sqref="A1955 A1850">
    <cfRule type="duplicateValues" dxfId="147" priority="156"/>
  </conditionalFormatting>
  <conditionalFormatting sqref="A1961:A1962">
    <cfRule type="duplicateValues" dxfId="146" priority="177"/>
  </conditionalFormatting>
  <conditionalFormatting sqref="A1986:A1987 A1235 A1278:A1279 A1609:A1610 A523">
    <cfRule type="duplicateValues" dxfId="145" priority="8"/>
  </conditionalFormatting>
  <conditionalFormatting sqref="A2035:A2036">
    <cfRule type="duplicateValues" dxfId="144" priority="191"/>
  </conditionalFormatting>
  <conditionalFormatting sqref="A2048">
    <cfRule type="duplicateValues" dxfId="143" priority="180"/>
  </conditionalFormatting>
  <conditionalFormatting sqref="A2050">
    <cfRule type="duplicateValues" dxfId="142" priority="199"/>
  </conditionalFormatting>
  <conditionalFormatting sqref="A2120">
    <cfRule type="duplicateValues" dxfId="141" priority="123"/>
  </conditionalFormatting>
  <conditionalFormatting sqref="A2148">
    <cfRule type="duplicateValues" dxfId="140" priority="201"/>
  </conditionalFormatting>
  <conditionalFormatting sqref="A2176">
    <cfRule type="duplicateValues" dxfId="139" priority="179"/>
  </conditionalFormatting>
  <conditionalFormatting sqref="A2284">
    <cfRule type="duplicateValues" dxfId="138" priority="37"/>
  </conditionalFormatting>
  <conditionalFormatting sqref="A2368">
    <cfRule type="duplicateValues" dxfId="137" priority="188"/>
  </conditionalFormatting>
  <conditionalFormatting sqref="A2409">
    <cfRule type="duplicateValues" dxfId="136" priority="194"/>
  </conditionalFormatting>
  <conditionalFormatting sqref="A2507">
    <cfRule type="duplicateValues" dxfId="135" priority="11"/>
  </conditionalFormatting>
  <conditionalFormatting sqref="A2520">
    <cfRule type="duplicateValues" dxfId="134" priority="195"/>
  </conditionalFormatting>
  <conditionalFormatting sqref="A2521">
    <cfRule type="duplicateValues" dxfId="133" priority="190"/>
  </conditionalFormatting>
  <conditionalFormatting sqref="A2526">
    <cfRule type="duplicateValues" dxfId="132" priority="192"/>
  </conditionalFormatting>
  <conditionalFormatting sqref="A2594">
    <cfRule type="duplicateValues" dxfId="131" priority="183"/>
  </conditionalFormatting>
  <conditionalFormatting sqref="A2690">
    <cfRule type="duplicateValues" dxfId="130" priority="187"/>
  </conditionalFormatting>
  <conditionalFormatting sqref="A2698">
    <cfRule type="duplicateValues" dxfId="129" priority="200"/>
  </conditionalFormatting>
  <conditionalFormatting sqref="A2699:A2813 A2691:A2697 A2522:A2525 A952:A954 A521:A522 A519 A1580:A1581 A1583:A1588 A1577:A1578 A1591:A1595 A639:A640 A642:A645 A548:A550 A245 A1492 A598:A605 A497:A498 A1928:A1938 A1952:A1954 A304 A524:A531 A1598:A1608 A444:A451 A247:A248 A454:A458 A460:A461 A463 A1119 A2177:A2283 A2149:A2175 A1956:A1960 A739:A747 A2037:A2047 A856:A859 A1149:A1160 A608:A637 A1221:A1234 A1236:A1268 A749:A755 A288:A302 A285:A286 A1494 A585:A596 A581:A582 A250:A283 A1985 A381:A384 A1684:A1701 A232:A239 A1405:A1436 A1611:A1646 A534:A546 A722:A737 A1851:A1852 A1855:A1900 A1438:A1457 A465:A495 A1759:A1849 A1459:A1490 A501:A517 A1963:A1983 A408:A442 A1083:A1117 A1123:A1134 A712:A719 A2508:A2519 A956:A989 A647:A661 A1497:A1575 A2285:A2367 A1363:A1403 A861:A950 A1162:A1219 A306:A330 A757:A854 A2049 A1940:A1949 A2121:A2147 A1648:A1681 A670:A683 A686 A552:A579 A1703:A1711 A1713:A1757 A2527:A2593 A386:A406 A663:A668 A2595:A2689 A1988:A2034 A1136:A1147 A1270:A1277 A1902:A1924 A2051:A2119 A2369:A2408 A692:A710 A1280:A1361 A332:A379 A2410:A2506 A991:A1081">
    <cfRule type="duplicateValues" dxfId="128" priority="16"/>
  </conditionalFormatting>
  <conditionalFormatting sqref="B240">
    <cfRule type="duplicateValues" dxfId="127" priority="53"/>
  </conditionalFormatting>
  <conditionalFormatting sqref="B241">
    <cfRule type="duplicateValues" dxfId="126" priority="170"/>
  </conditionalFormatting>
  <conditionalFormatting sqref="B242">
    <cfRule type="duplicateValues" dxfId="125" priority="161"/>
  </conditionalFormatting>
  <conditionalFormatting sqref="B249 B246">
    <cfRule type="duplicateValues" dxfId="124" priority="38"/>
  </conditionalFormatting>
  <conditionalFormatting sqref="B284">
    <cfRule type="duplicateValues" dxfId="123" priority="124"/>
  </conditionalFormatting>
  <conditionalFormatting sqref="B303">
    <cfRule type="duplicateValues" dxfId="122" priority="168"/>
  </conditionalFormatting>
  <conditionalFormatting sqref="B331">
    <cfRule type="duplicateValues" dxfId="121" priority="79"/>
  </conditionalFormatting>
  <conditionalFormatting sqref="B377">
    <cfRule type="duplicateValues" dxfId="120" priority="92"/>
  </conditionalFormatting>
  <conditionalFormatting sqref="B385">
    <cfRule type="duplicateValues" dxfId="119" priority="45"/>
  </conditionalFormatting>
  <conditionalFormatting sqref="B407">
    <cfRule type="duplicateValues" dxfId="118" priority="126"/>
  </conditionalFormatting>
  <conditionalFormatting sqref="B434">
    <cfRule type="duplicateValues" dxfId="117" priority="96"/>
  </conditionalFormatting>
  <conditionalFormatting sqref="B443">
    <cfRule type="duplicateValues" dxfId="116" priority="118"/>
  </conditionalFormatting>
  <conditionalFormatting sqref="B452">
    <cfRule type="duplicateValues" dxfId="115" priority="154"/>
  </conditionalFormatting>
  <conditionalFormatting sqref="B453">
    <cfRule type="duplicateValues" dxfId="114" priority="130"/>
  </conditionalFormatting>
  <conditionalFormatting sqref="B456">
    <cfRule type="duplicateValues" dxfId="113" priority="57"/>
  </conditionalFormatting>
  <conditionalFormatting sqref="B462">
    <cfRule type="duplicateValues" dxfId="112" priority="140"/>
  </conditionalFormatting>
  <conditionalFormatting sqref="B464">
    <cfRule type="duplicateValues" dxfId="111" priority="164"/>
  </conditionalFormatting>
  <conditionalFormatting sqref="B497">
    <cfRule type="duplicateValues" dxfId="110" priority="94"/>
  </conditionalFormatting>
  <conditionalFormatting sqref="B498">
    <cfRule type="duplicateValues" dxfId="109" priority="91"/>
  </conditionalFormatting>
  <conditionalFormatting sqref="B499">
    <cfRule type="duplicateValues" dxfId="108" priority="31"/>
  </conditionalFormatting>
  <conditionalFormatting sqref="B500">
    <cfRule type="duplicateValues" dxfId="107" priority="43"/>
  </conditionalFormatting>
  <conditionalFormatting sqref="B518">
    <cfRule type="duplicateValues" dxfId="106" priority="116"/>
  </conditionalFormatting>
  <conditionalFormatting sqref="B520">
    <cfRule type="duplicateValues" dxfId="105" priority="117"/>
  </conditionalFormatting>
  <conditionalFormatting sqref="B522">
    <cfRule type="duplicateValues" dxfId="104" priority="33"/>
  </conditionalFormatting>
  <conditionalFormatting sqref="B524">
    <cfRule type="duplicateValues" dxfId="103" priority="60"/>
  </conditionalFormatting>
  <conditionalFormatting sqref="B532">
    <cfRule type="duplicateValues" dxfId="102" priority="52"/>
  </conditionalFormatting>
  <conditionalFormatting sqref="B533 B287">
    <cfRule type="duplicateValues" dxfId="101" priority="40"/>
  </conditionalFormatting>
  <conditionalFormatting sqref="B547">
    <cfRule type="duplicateValues" dxfId="100" priority="100"/>
  </conditionalFormatting>
  <conditionalFormatting sqref="B551">
    <cfRule type="duplicateValues" dxfId="99" priority="66"/>
  </conditionalFormatting>
  <conditionalFormatting sqref="B583:B584 B580">
    <cfRule type="duplicateValues" dxfId="98" priority="34"/>
  </conditionalFormatting>
  <conditionalFormatting sqref="B597">
    <cfRule type="duplicateValues" dxfId="97" priority="110"/>
  </conditionalFormatting>
  <conditionalFormatting sqref="B603">
    <cfRule type="duplicateValues" dxfId="96" priority="59"/>
  </conditionalFormatting>
  <conditionalFormatting sqref="B604">
    <cfRule type="duplicateValues" dxfId="95" priority="58"/>
  </conditionalFormatting>
  <conditionalFormatting sqref="B606:B607">
    <cfRule type="duplicateValues" dxfId="94" priority="22"/>
  </conditionalFormatting>
  <conditionalFormatting sqref="B638">
    <cfRule type="duplicateValues" dxfId="93" priority="89"/>
  </conditionalFormatting>
  <conditionalFormatting sqref="B641 B646">
    <cfRule type="duplicateValues" dxfId="92" priority="46"/>
  </conditionalFormatting>
  <conditionalFormatting sqref="B642">
    <cfRule type="duplicateValues" dxfId="91" priority="63"/>
  </conditionalFormatting>
  <conditionalFormatting sqref="B643">
    <cfRule type="duplicateValues" dxfId="90" priority="39"/>
  </conditionalFormatting>
  <conditionalFormatting sqref="B669">
    <cfRule type="duplicateValues" dxfId="89" priority="21"/>
  </conditionalFormatting>
  <conditionalFormatting sqref="B684:B685">
    <cfRule type="duplicateValues" dxfId="88" priority="107"/>
  </conditionalFormatting>
  <conditionalFormatting sqref="B687 B683 B662">
    <cfRule type="duplicateValues" dxfId="87" priority="27"/>
  </conditionalFormatting>
  <conditionalFormatting sqref="B688:B691">
    <cfRule type="duplicateValues" dxfId="86" priority="5"/>
  </conditionalFormatting>
  <conditionalFormatting sqref="B711">
    <cfRule type="duplicateValues" dxfId="85" priority="149"/>
  </conditionalFormatting>
  <conditionalFormatting sqref="B720:B721">
    <cfRule type="duplicateValues" dxfId="84" priority="141"/>
  </conditionalFormatting>
  <conditionalFormatting sqref="B738">
    <cfRule type="duplicateValues" dxfId="83" priority="150"/>
  </conditionalFormatting>
  <conditionalFormatting sqref="B748">
    <cfRule type="duplicateValues" dxfId="82" priority="132"/>
  </conditionalFormatting>
  <conditionalFormatting sqref="B756">
    <cfRule type="duplicateValues" dxfId="81" priority="50"/>
  </conditionalFormatting>
  <conditionalFormatting sqref="B808:B809">
    <cfRule type="duplicateValues" dxfId="80" priority="73"/>
  </conditionalFormatting>
  <conditionalFormatting sqref="B855">
    <cfRule type="duplicateValues" dxfId="79" priority="72"/>
  </conditionalFormatting>
  <conditionalFormatting sqref="B860">
    <cfRule type="duplicateValues" dxfId="78" priority="61"/>
  </conditionalFormatting>
  <conditionalFormatting sqref="B903">
    <cfRule type="duplicateValues" dxfId="77" priority="97"/>
  </conditionalFormatting>
  <conditionalFormatting sqref="B951">
    <cfRule type="duplicateValues" dxfId="76" priority="81"/>
  </conditionalFormatting>
  <conditionalFormatting sqref="B955 B496">
    <cfRule type="duplicateValues" dxfId="75" priority="114"/>
  </conditionalFormatting>
  <conditionalFormatting sqref="B990">
    <cfRule type="duplicateValues" dxfId="74" priority="115"/>
  </conditionalFormatting>
  <conditionalFormatting sqref="B1082 B305">
    <cfRule type="duplicateValues" dxfId="73" priority="113"/>
  </conditionalFormatting>
  <conditionalFormatting sqref="B1118">
    <cfRule type="duplicateValues" dxfId="72" priority="41"/>
  </conditionalFormatting>
  <conditionalFormatting sqref="B1120">
    <cfRule type="duplicateValues" dxfId="71" priority="145"/>
  </conditionalFormatting>
  <conditionalFormatting sqref="B1121">
    <cfRule type="duplicateValues" dxfId="70" priority="112"/>
  </conditionalFormatting>
  <conditionalFormatting sqref="B1122">
    <cfRule type="duplicateValues" dxfId="69" priority="152"/>
  </conditionalFormatting>
  <conditionalFormatting sqref="B1135">
    <cfRule type="duplicateValues" dxfId="68" priority="134"/>
  </conditionalFormatting>
  <conditionalFormatting sqref="B1220">
    <cfRule type="duplicateValues" dxfId="67" priority="98"/>
  </conditionalFormatting>
  <conditionalFormatting sqref="B1235">
    <cfRule type="duplicateValues" dxfId="66" priority="64"/>
  </conditionalFormatting>
  <conditionalFormatting sqref="B1269">
    <cfRule type="duplicateValues" dxfId="65" priority="47"/>
  </conditionalFormatting>
  <conditionalFormatting sqref="B1280">
    <cfRule type="duplicateValues" dxfId="64" priority="30"/>
  </conditionalFormatting>
  <conditionalFormatting sqref="B1362">
    <cfRule type="duplicateValues" dxfId="63" priority="69"/>
  </conditionalFormatting>
  <conditionalFormatting sqref="B1402">
    <cfRule type="duplicateValues" dxfId="62" priority="88"/>
  </conditionalFormatting>
  <conditionalFormatting sqref="B1404">
    <cfRule type="duplicateValues" dxfId="61" priority="44"/>
  </conditionalFormatting>
  <conditionalFormatting sqref="B1410:B1411">
    <cfRule type="duplicateValues" dxfId="60" priority="76"/>
  </conditionalFormatting>
  <conditionalFormatting sqref="B1437">
    <cfRule type="duplicateValues" dxfId="59" priority="62"/>
  </conditionalFormatting>
  <conditionalFormatting sqref="B1458">
    <cfRule type="duplicateValues" dxfId="58" priority="157"/>
  </conditionalFormatting>
  <conditionalFormatting sqref="B1493 B1491">
    <cfRule type="duplicateValues" dxfId="57" priority="111"/>
  </conditionalFormatting>
  <conditionalFormatting sqref="B1495">
    <cfRule type="duplicateValues" dxfId="56" priority="9"/>
  </conditionalFormatting>
  <conditionalFormatting sqref="B1496">
    <cfRule type="duplicateValues" dxfId="55" priority="28"/>
  </conditionalFormatting>
  <conditionalFormatting sqref="B1497">
    <cfRule type="duplicateValues" dxfId="54" priority="24"/>
  </conditionalFormatting>
  <conditionalFormatting sqref="B1570">
    <cfRule type="duplicateValues" dxfId="53" priority="54"/>
  </conditionalFormatting>
  <conditionalFormatting sqref="B1576 B380">
    <cfRule type="duplicateValues" dxfId="52" priority="82"/>
  </conditionalFormatting>
  <conditionalFormatting sqref="B1579">
    <cfRule type="duplicateValues" dxfId="51" priority="87"/>
  </conditionalFormatting>
  <conditionalFormatting sqref="B1582">
    <cfRule type="duplicateValues" dxfId="50" priority="48"/>
  </conditionalFormatting>
  <conditionalFormatting sqref="B1589:B1590">
    <cfRule type="duplicateValues" dxfId="49" priority="109"/>
  </conditionalFormatting>
  <conditionalFormatting sqref="B1596:B1597">
    <cfRule type="duplicateValues" dxfId="48" priority="105"/>
  </conditionalFormatting>
  <conditionalFormatting sqref="B1626">
    <cfRule type="duplicateValues" dxfId="47" priority="74"/>
  </conditionalFormatting>
  <conditionalFormatting sqref="B1667">
    <cfRule type="duplicateValues" dxfId="46" priority="56"/>
  </conditionalFormatting>
  <conditionalFormatting sqref="B1682">
    <cfRule type="duplicateValues" dxfId="45" priority="85"/>
  </conditionalFormatting>
  <conditionalFormatting sqref="B1683">
    <cfRule type="duplicateValues" dxfId="44" priority="106"/>
  </conditionalFormatting>
  <conditionalFormatting sqref="B1702">
    <cfRule type="duplicateValues" dxfId="43" priority="3"/>
    <cfRule type="duplicateValues" dxfId="42" priority="19"/>
  </conditionalFormatting>
  <conditionalFormatting sqref="B1712 B664:B665">
    <cfRule type="duplicateValues" dxfId="41" priority="13"/>
  </conditionalFormatting>
  <conditionalFormatting sqref="B1758">
    <cfRule type="duplicateValues" dxfId="40" priority="86"/>
  </conditionalFormatting>
  <conditionalFormatting sqref="B1853:B1854">
    <cfRule type="duplicateValues" dxfId="39" priority="78"/>
  </conditionalFormatting>
  <conditionalFormatting sqref="B1891:B1892">
    <cfRule type="duplicateValues" dxfId="38" priority="65"/>
  </conditionalFormatting>
  <conditionalFormatting sqref="B1901">
    <cfRule type="duplicateValues" dxfId="37" priority="102"/>
  </conditionalFormatting>
  <conditionalFormatting sqref="B1926">
    <cfRule type="duplicateValues" dxfId="36" priority="137"/>
  </conditionalFormatting>
  <conditionalFormatting sqref="B1927 B1925">
    <cfRule type="duplicateValues" dxfId="35" priority="119"/>
  </conditionalFormatting>
  <conditionalFormatting sqref="B1939">
    <cfRule type="duplicateValues" dxfId="34" priority="2"/>
  </conditionalFormatting>
  <conditionalFormatting sqref="B1940:B2813 B1703:B1938 B670:B1701 B232:B668">
    <cfRule type="duplicateValues" dxfId="33" priority="26"/>
  </conditionalFormatting>
  <conditionalFormatting sqref="B1950:B1951">
    <cfRule type="duplicateValues" dxfId="32" priority="120"/>
  </conditionalFormatting>
  <conditionalFormatting sqref="B1955 B1850">
    <cfRule type="duplicateValues" dxfId="31" priority="42"/>
  </conditionalFormatting>
  <conditionalFormatting sqref="B1961:B1962">
    <cfRule type="duplicateValues" dxfId="30" priority="68"/>
  </conditionalFormatting>
  <conditionalFormatting sqref="B1978">
    <cfRule type="duplicateValues" dxfId="29" priority="51"/>
  </conditionalFormatting>
  <conditionalFormatting sqref="B1986:B1987 B1609:B1610">
    <cfRule type="duplicateValues" dxfId="28" priority="7"/>
  </conditionalFormatting>
  <conditionalFormatting sqref="B1992">
    <cfRule type="duplicateValues" dxfId="27" priority="49"/>
  </conditionalFormatting>
  <conditionalFormatting sqref="B2024">
    <cfRule type="duplicateValues" dxfId="26" priority="75"/>
  </conditionalFormatting>
  <conditionalFormatting sqref="B2035:B2036">
    <cfRule type="duplicateValues" dxfId="25" priority="99"/>
  </conditionalFormatting>
  <conditionalFormatting sqref="B2048">
    <cfRule type="duplicateValues" dxfId="24" priority="71"/>
  </conditionalFormatting>
  <conditionalFormatting sqref="B2050">
    <cfRule type="duplicateValues" dxfId="23" priority="108"/>
  </conditionalFormatting>
  <conditionalFormatting sqref="B2091 B243:B244">
    <cfRule type="duplicateValues" dxfId="22" priority="143"/>
  </conditionalFormatting>
  <conditionalFormatting sqref="B2120">
    <cfRule type="duplicateValues" dxfId="21" priority="122"/>
  </conditionalFormatting>
  <conditionalFormatting sqref="B2148">
    <cfRule type="duplicateValues" dxfId="20" priority="84"/>
  </conditionalFormatting>
  <conditionalFormatting sqref="B2176">
    <cfRule type="duplicateValues" dxfId="19" priority="70"/>
  </conditionalFormatting>
  <conditionalFormatting sqref="B2193 B1042">
    <cfRule type="duplicateValues" dxfId="18" priority="55"/>
  </conditionalFormatting>
  <conditionalFormatting sqref="B2249">
    <cfRule type="duplicateValues" dxfId="17" priority="77"/>
  </conditionalFormatting>
  <conditionalFormatting sqref="B2368">
    <cfRule type="duplicateValues" dxfId="16" priority="95"/>
  </conditionalFormatting>
  <conditionalFormatting sqref="B2372 B1956">
    <cfRule type="duplicateValues" dxfId="15" priority="93"/>
  </conditionalFormatting>
  <conditionalFormatting sqref="B2409">
    <cfRule type="duplicateValues" dxfId="14" priority="103"/>
  </conditionalFormatting>
  <conditionalFormatting sqref="B2520">
    <cfRule type="duplicateValues" dxfId="13" priority="104"/>
  </conditionalFormatting>
  <conditionalFormatting sqref="B2521">
    <cfRule type="duplicateValues" dxfId="12" priority="83"/>
  </conditionalFormatting>
  <conditionalFormatting sqref="B2522:B2525 B663 B521 B1577 B1598:B1599 B598:B602 B605 B378:B379 B1580:B1581 B1583:B1585 B1587:B1588 B519 B1027:B1032 B2515:B2519 B639:B640 B644:B645 B548:B550 B245 B2142:B2147 B1601:B1602 B1571:B1575 B1591:B1595 B1403 B381:B384 B686 B2149:B2160 B2162:B2175 B1492 B1616:B1625 B1606:B1608 B1952:B1954 B1928:B1938 B304 B1149:B1152 B525:B531 B1034:B1041 B444:B451 B247:B248 B2194:B2248 B1957:B1960 B952:B954 B2092:B2119 B1979:B1983 B1985 B2025:B2027 B457:B461 B463 B1119 B454:B455 B981:B989 B1154:B1160 B1627:B1646 B1405:B1409 B1684:B1701 B608:B624 B626:B637 B739:B747 B1221:B1234 B1236:B1268 B408:B433 B285:B286 B2121:B2131 B2029:B2034 B2037:B2047 B749:B755 B1902:B1917 B1316:B1349 B288:B302 B1494 B1963:B1965 B1412:B1436 B585:B596 B581:B582 B250:B283 B861:B902 B1893:B1900 B1438:B1457 B2177:B2192 B722:B737 B1498:B1569 B1459:B1490 B1281:B1290 B1851:B1852 B1855:B1890 B810:B833 B856:B859 B854 B647:B661 B666:B668 B534:B546 B232:B239 B1611:B1614 B465:B495 B1292:B1313 B332:B376 B1759:B1849 B501:B517 B1123:B1134 B2595:B2605 B1669:B1681 B956:B979 B991:B1025 B1967:B1977 B757:B790 B435:B442 B712:B719 B1083:B1117 B1648:B1655 B1657:B1660 B1663:B1666 B1703:B1711 B1713:B1723 B2250:B2367 B792:B807 B2049 B1940:B1949 B2133:B2139 B670:B682 B552:B579 B1725:B1757 B2369:B2371 B835:B852 B1363:B1401 B904:B950 B2789:B2813 B306:B330 B2527:B2593 B1162:B1219 B386:B406 B2607:B2697 B1988:B1991 B1993:B2023 B1144:B1147 B1270:B1277 B2699:B2787 B1136:B1142 B1919:B1924 B2051:B2090 B2373:B2408 B692:B710 B1352:B1361 B2410:B2513 B1043:B1081">
    <cfRule type="duplicateValues" dxfId="11" priority="1"/>
  </conditionalFormatting>
  <conditionalFormatting sqref="B2526">
    <cfRule type="duplicateValues" dxfId="10" priority="101"/>
  </conditionalFormatting>
  <conditionalFormatting sqref="B2594">
    <cfRule type="duplicateValues" dxfId="9" priority="90"/>
  </conditionalFormatting>
  <conditionalFormatting sqref="B2606">
    <cfRule type="duplicateValues" dxfId="8" priority="67"/>
  </conditionalFormatting>
  <conditionalFormatting sqref="B2698 E2698:F2698">
    <cfRule type="duplicateValues" dxfId="7" priority="4"/>
  </conditionalFormatting>
  <conditionalFormatting sqref="B2788">
    <cfRule type="duplicateValues" dxfId="6" priority="80"/>
  </conditionalFormatting>
  <conditionalFormatting sqref="D2698">
    <cfRule type="duplicateValues" dxfId="5" priority="173"/>
  </conditionalFormatting>
  <conditionalFormatting sqref="E425:E426 E428:E430">
    <cfRule type="expression" dxfId="4" priority="217">
      <formula>#REF!&lt;10</formula>
    </cfRule>
    <cfRule type="expression" dxfId="3" priority="218">
      <formula>#REF!&lt;0</formula>
    </cfRule>
  </conditionalFormatting>
  <conditionalFormatting sqref="E1073">
    <cfRule type="duplicateValues" dxfId="2" priority="135"/>
  </conditionalFormatting>
  <conditionalFormatting sqref="I384">
    <cfRule type="duplicateValues" dxfId="1" priority="14"/>
    <cfRule type="duplicateValues" dxfId="0" priority="15"/>
  </conditionalFormatting>
  <pageMargins left="0.511811024" right="0.511811024" top="0.78740157499999996" bottom="0.78740157499999996" header="0.31496062000000002" footer="0.3149606200000000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Interior</vt:lpstr>
      <vt:lpstr>atualizando 3ª</vt:lpstr>
      <vt:lpstr>Plan1</vt:lpstr>
      <vt:lpstr>Plan2</vt:lpstr>
      <vt:lpstr>Plan1 (2)</vt:lpstr>
      <vt:lpstr>Oficiais de Justiça da Capital</vt:lpstr>
      <vt:lpstr>Plan5</vt:lpstr>
      <vt:lpstr>Vagas para a Capital</vt:lpstr>
      <vt:lpstr>Plan3</vt:lpstr>
      <vt:lpstr>Plan4</vt:lpstr>
      <vt:lpstr>Setembro</vt:lpstr>
      <vt:lpstr>Interior!_FilterDatabase</vt:lpstr>
      <vt:lpstr>_FilterDatabase_2</vt:lpstr>
      <vt:lpstr>Z_96B72150_5809_4700_9540_8FA3B703CDBE_.wvu.FilterData_2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LUIZ DOS SANTOS ZANETTI</cp:lastModifiedBy>
  <cp:revision>0</cp:revision>
  <cp:lastPrinted>2025-03-12T21:04:14Z</cp:lastPrinted>
  <dcterms:created xsi:type="dcterms:W3CDTF">2014-09-01T18:29:15Z</dcterms:created>
  <dcterms:modified xsi:type="dcterms:W3CDTF">2025-03-12T21:04:23Z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8a6c39d3-624f-4bd1-b8b6-de5e4c04a875</vt:lpwstr>
  </property>
</Properties>
</file>