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6.xml" ContentType="application/vnd.openxmlformats-officedocument.spreadsheetml.worksheet+xml"/>
  <Override PartName="/xl/worksheets/sheet3.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600" windowHeight="8192" windowWidth="16384" xWindow="0" yWindow="0"/>
  </bookViews>
  <sheets>
    <sheet name="Janeiro" sheetId="1" state="visible" r:id="rId2"/>
    <sheet name="Fevereiro" sheetId="2" state="visible" r:id="rId3"/>
    <sheet name="Março" sheetId="3" state="visible" r:id="rId4"/>
    <sheet name="Abril" sheetId="4" state="visible" r:id="rId5"/>
    <sheet name="Junho" sheetId="5" state="visible" r:id="rId6"/>
    <sheet name="Julho" sheetId="6" state="visible" r:id="rId7"/>
    <sheet name="Agosto" sheetId="7" state="visible" r:id="rId8"/>
    <sheet name="Setembro" sheetId="8" state="visible" r:id="rId9"/>
    <sheet name="Outubro" sheetId="9" state="visible" r:id="rId10"/>
    <sheet name="Novembro" sheetId="10" state="visible" r:id="rId11"/>
  </sheets>
  <calcPr iterateCount="100" refMode="A1" iterate="false" iterateDelta="0.0001"/>
</workbook>
</file>

<file path=xl/sharedStrings.xml><?xml version="1.0" encoding="utf-8"?>
<sst xmlns="http://schemas.openxmlformats.org/spreadsheetml/2006/main" count="1028" uniqueCount="453">
  <si>
    <t>RELATÓRIO DE DIÁRIAS E PASSAGENS - MÊS JANEIRO</t>
  </si>
  <si>
    <t>Nº</t>
  </si>
  <si>
    <t>NOME</t>
  </si>
  <si>
    <t>CARGO/     FUNÇÃO</t>
  </si>
  <si>
    <t>MATR</t>
  </si>
  <si>
    <t>MOTIVO</t>
  </si>
  <si>
    <t>DESTINO</t>
  </si>
  <si>
    <t>VALOR DAS DIARIAS DENTRO/FORA DO ESTADO</t>
  </si>
  <si>
    <t>PERIODO</t>
  </si>
  <si>
    <t>PASSAGEM</t>
  </si>
  <si>
    <t>DIÁRIA</t>
  </si>
  <si>
    <t>INICIO</t>
  </si>
  <si>
    <t>TERMINO</t>
  </si>
  <si>
    <t>TRANSP</t>
  </si>
  <si>
    <t>VALOR</t>
  </si>
  <si>
    <t>QTD</t>
  </si>
  <si>
    <t>Francisco Possidônio da Conceição</t>
  </si>
  <si>
    <t>Juiz de Direito</t>
  </si>
  <si>
    <t>003.286-7 A</t>
  </si>
  <si>
    <t>Realizar – Atendimento ao público, atermações, andamentos processuais, audiências, diligências, notificações, intimações e citações.</t>
  </si>
  <si>
    <t>Tonantins</t>
  </si>
  <si>
    <t>Baleeira</t>
  </si>
  <si>
    <t>Bianca Cláudio Elesbão de Souza</t>
  </si>
  <si>
    <t>Diretora de secretaria</t>
  </si>
  <si>
    <t>003.210-7 A</t>
  </si>
  <si>
    <t>Yedo Simões de Oliveira</t>
  </si>
  <si>
    <t>Desembargador</t>
  </si>
  <si>
    <t>0.543-6 A</t>
  </si>
  <si>
    <t>Realizar – Visita técnica na sede da Softplan.</t>
  </si>
  <si>
    <t>Florianópolis</t>
  </si>
  <si>
    <t>Voo Comercial</t>
  </si>
  <si>
    <t>Messias Augusto Lima Belchior de Andrade</t>
  </si>
  <si>
    <t>Secretario Geral</t>
  </si>
  <si>
    <t>03.349-9 A</t>
  </si>
  <si>
    <t>Roberto Santos Taketomi</t>
  </si>
  <si>
    <t>Realizar – Mutirão de audiências na unidade judicial da Comarca de Careiro castanho.</t>
  </si>
  <si>
    <t>Careiro Castanho</t>
  </si>
  <si>
    <t>Veículo Próprio</t>
  </si>
  <si>
    <t>Cristiano Leite dos Santos</t>
  </si>
  <si>
    <t>Assist.Judiciário</t>
  </si>
  <si>
    <t>06.538-2 A</t>
  </si>
  <si>
    <t>Jéssica Menezes Monte</t>
  </si>
  <si>
    <t>37559-B</t>
  </si>
  <si>
    <t>TOTAL==&gt;</t>
  </si>
  <si>
    <t>RELATÓRIO DE DIÁRIAS E PASSAGENS - MÊS FEVEREIRO</t>
  </si>
  <si>
    <t>Flávio Humberto Pascarelli Lopes</t>
  </si>
  <si>
    <t>0.522-3 A</t>
  </si>
  <si>
    <t>Participar – De audiência com o Vice-Presidente da República, bem como da reunião para tratativas acerca das atividades acadêmicas para 2020, junto à ENFAM.</t>
  </si>
  <si>
    <t>Brasília</t>
  </si>
  <si>
    <t>Flávio Henrique Albuquerque de Freitas</t>
  </si>
  <si>
    <t>03.285-9 A</t>
  </si>
  <si>
    <t>Luís Márcio Nascimento Albuquerque</t>
  </si>
  <si>
    <t>01.546-6 A</t>
  </si>
  <si>
    <t>Participar – Da reunião Periódica da Câmara Nacional de Gestores de Precatórios dos Tribunais de Justiça e Seminário de Precatórios.</t>
  </si>
  <si>
    <t>São Paulo</t>
  </si>
  <si>
    <t>Andreia da Silva Souza Pinto</t>
  </si>
  <si>
    <t>Analista Juidiciário</t>
  </si>
  <si>
    <t>02.713-8 B</t>
  </si>
  <si>
    <t>Jomar Ricardo Saunders Fernandes</t>
  </si>
  <si>
    <t>.575-4 A</t>
  </si>
  <si>
    <t>Participar – Da reunião técnica com a empresa Softplan.</t>
  </si>
  <si>
    <t>Thiago Facundo Magalhães Franco</t>
  </si>
  <si>
    <t>Diretor</t>
  </si>
  <si>
    <t>03.215-8 A</t>
  </si>
  <si>
    <t>Diego Martinez Fervenza Cantoario</t>
  </si>
  <si>
    <t>08.227-9 A</t>
  </si>
  <si>
    <t>Realizar – 21 Audiências na Vara Única da Comarca de Urucurituba.</t>
  </si>
  <si>
    <t>Urucurituba</t>
  </si>
  <si>
    <t>Fluvial</t>
  </si>
  <si>
    <t>Marco Antônio Pinto da Costa</t>
  </si>
  <si>
    <t>01.073-1 B</t>
  </si>
  <si>
    <t>Márcia Rachel de Castro e Costa Rizzato</t>
  </si>
  <si>
    <t>Diretora</t>
  </si>
  <si>
    <t>06.022-4 B</t>
  </si>
  <si>
    <t>Realizar – Visita técnica ao Tribunal considerado excelência no artº 7, VII, "d" — tempo médio de tramitação dos processos de violência doméstica no Prêmio Qualidade CNJ, estrutura da Coordenadoria de Violência Doméstica e Projetos em desenvolvimento na área.</t>
  </si>
  <si>
    <t>Carla Maria Santos dos Reis</t>
  </si>
  <si>
    <t>Desembargadora</t>
  </si>
  <si>
    <t>.569-0 A</t>
  </si>
  <si>
    <t>Realizar – Visita técnica à Escola Judicial do Tribunal de Justiça de São Paulo/SP, promover o com- partilhamento de procedimentos acadêmicos, que visem à excelência das atividades  voltadas à formação dos magistrados entre as duas Escolas.</t>
  </si>
  <si>
    <t>Adalberto da Silva Carvalho</t>
  </si>
  <si>
    <t>Analista Judiciário</t>
  </si>
  <si>
    <t>05.605-7 A</t>
  </si>
  <si>
    <t>Participar – Do curso “Ciclo BPM: Da Estratégia à Mediação”.</t>
  </si>
  <si>
    <t>Participar – Como acompanhante do Presidente a visita técnica a empresa Softplan.</t>
  </si>
  <si>
    <t>Thiago Facundo de Magalhães Franco</t>
  </si>
  <si>
    <t>Antônio Aldenor Saunier Neto</t>
  </si>
  <si>
    <t>Coordenador</t>
  </si>
  <si>
    <t>008.861-7 A</t>
  </si>
  <si>
    <t>Realizar – Visita técnica para analisar a Comarca de 
Presidente Figueiredo.</t>
  </si>
  <si>
    <t>Presidente Figueiredo</t>
  </si>
  <si>
    <t>Outros</t>
  </si>
  <si>
    <t>Participar – Da reunião direcionada pelo Ministério
Público do Estado do Amazonas.</t>
  </si>
  <si>
    <t>Dr. Francisco Possidônio da Conceição</t>
  </si>
  <si>
    <t>Realizar – Atendimento ao público, atermações, andamentos processuais, audiências, diligências, notificações, intimações e citações, conversa com o Conselho Tutelar, inspeção no estabelecimento penal, casamentos.</t>
  </si>
  <si>
    <t>Diretora de Secret</t>
  </si>
  <si>
    <t>Rodrigo  Paz Barros</t>
  </si>
  <si>
    <t>Aux.Judiciário</t>
  </si>
  <si>
    <t>006.385 -1B</t>
  </si>
  <si>
    <t>Realizar – Visita técnica para analisar Unidade Judiciária a fim de levantar informações técnicas para obras previstas na Comarca do Tribunal de Justiça do Amazonas.</t>
  </si>
  <si>
    <t>Manacapuru</t>
  </si>
  <si>
    <t>Veículo Oficial</t>
  </si>
  <si>
    <t>Marcos Fernandes de Paiva</t>
  </si>
  <si>
    <t>08.857-9 A</t>
  </si>
  <si>
    <t>Elisandra Rocha de Souza</t>
  </si>
  <si>
    <t>5958-7B</t>
  </si>
  <si>
    <t>Participar – Como precursora e acompanhamento do Presidente e comitiva do Tribunal de Justiça do Estado do Amazonas, na Solenidade de Entrega do Título de Cidadão de Urucurituba ao Des. Yedo Simões de Oliveira.</t>
  </si>
  <si>
    <t>Emílio Vicente Correa de Paula Nunes</t>
  </si>
  <si>
    <t>4.704-0 B</t>
  </si>
  <si>
    <t>Realizar – Fiscalização das obras nas Comarcas de Presidente Figueiredo no dia 19/12/2019, bem como na Comarca de Rio Preto da Eva no dia 07/01/2020.</t>
  </si>
  <si>
    <t>Asthon César Nunes de Oliveira Filho</t>
  </si>
  <si>
    <t>07.384-9 C</t>
  </si>
  <si>
    <t>Presidente Figueiredo e Rio Preto da Eva</t>
  </si>
  <si>
    <t>19/12/19 e 10/01/20</t>
  </si>
  <si>
    <t>Elci Simões de Oliveira</t>
  </si>
  <si>
    <t>0.562-2 A</t>
  </si>
  <si>
    <t>Participar – Da solenidade de entrega do Título de Cidadão de Urucurituba.</t>
  </si>
  <si>
    <t>Raimundo Nonato dos Santos Duarte</t>
  </si>
  <si>
    <t>Ass.especial</t>
  </si>
  <si>
    <t>02.149-0 B</t>
  </si>
  <si>
    <t>Albem Dagmar Pereira Claudino</t>
  </si>
  <si>
    <t>Gerente Academico</t>
  </si>
  <si>
    <t>3555-6B</t>
  </si>
  <si>
    <t>Participar – Como acompanhante do Diretor da Esmam, o qual receberá uma comenda na Comarca de 
Barcelos.</t>
  </si>
  <si>
    <t>Barcelos</t>
  </si>
  <si>
    <t>Francisco Moisés de Souza Olímpio</t>
  </si>
  <si>
    <t>Coronel-QOPM</t>
  </si>
  <si>
    <t>02.248-9 B 2</t>
  </si>
  <si>
    <t>Realizar –  Escolta e segurança armada do Presidente do Egrégio Tribunal de Justiça do Estado do Amazonas e comitiva ao Município de Urucurituba.</t>
  </si>
  <si>
    <t>Marcelo Farias do Nascimento</t>
  </si>
  <si>
    <t>Coord.de Inteligencia</t>
  </si>
  <si>
    <t>8.875-7 A</t>
  </si>
  <si>
    <t>Rommel Pinheiro Akel</t>
  </si>
  <si>
    <t>01.795-7 A</t>
  </si>
  <si>
    <t>Realizar – Visita técnica na Comarca de Parintins.</t>
  </si>
  <si>
    <t>Parintins</t>
  </si>
  <si>
    <t>Francisco Jolfran Menezes Gadelha</t>
  </si>
  <si>
    <t>1803-1A</t>
  </si>
  <si>
    <t>Stherferson Santos de Souza</t>
  </si>
  <si>
    <t>CH.Infraestrutura</t>
  </si>
  <si>
    <t>9007-7</t>
  </si>
  <si>
    <t>Realizar – Restabelecimento dos serviços de replicação dos processos do PROJUDI, acesso aos sistemas internos, e-mail e internet.</t>
  </si>
  <si>
    <t>Itacoatiara</t>
  </si>
  <si>
    <t>Washington Alves da Cunha Neto</t>
  </si>
  <si>
    <t>CH.de Segurança</t>
  </si>
  <si>
    <t>9092-1</t>
  </si>
  <si>
    <t>Realizar – Acompanhamento da equipe de Engenharia na cerimônia de inauguração do Fórum da Comarca de Presidente Figueiredo.</t>
  </si>
  <si>
    <t>Realizar – Mutirão de audiências na unidade judicial da Comarca de Careiro Castanho.</t>
  </si>
  <si>
    <t>Adriana de Almeida Britto</t>
  </si>
  <si>
    <t>: 29998</t>
  </si>
  <si>
    <t>Lafayette Carneiro Vieira Júnior</t>
  </si>
  <si>
    <t>0.570-3 A</t>
  </si>
  <si>
    <t>Participar – Da Cerimônia de Casamento Coletivo Indígena.</t>
  </si>
  <si>
    <t>Benjamin Constant</t>
  </si>
  <si>
    <t>João Alexandre Borges Collyer</t>
  </si>
  <si>
    <t>CH Gabinete</t>
  </si>
  <si>
    <t>0.369-7 A</t>
  </si>
  <si>
    <t>Flávia Cristina Siqueira Silveira</t>
  </si>
  <si>
    <t>Assist.Militar</t>
  </si>
  <si>
    <t>02.858-4 B</t>
  </si>
  <si>
    <t>Realizar – Correições Ordinárias na 1ª e 2ª Vara da Comarca de Tefé.</t>
  </si>
  <si>
    <t>Tefé</t>
  </si>
  <si>
    <t>Antônio Carlos Marinho Bezerra Júnior</t>
  </si>
  <si>
    <t>02.325-6 A</t>
  </si>
  <si>
    <t>Luís Alberto Nascimento Albuquerque</t>
  </si>
  <si>
    <t>001.708-6 B</t>
  </si>
  <si>
    <t>Diego Marques Ribeiro</t>
  </si>
  <si>
    <t>3.605-6 D</t>
  </si>
  <si>
    <t>Pedro Luís Nunes Andrade</t>
  </si>
  <si>
    <t>Assist.Gabinete</t>
  </si>
  <si>
    <t>0.372-7 A</t>
  </si>
  <si>
    <t>001.073-1 B</t>
  </si>
  <si>
    <t>Participar – Da reunião técnica com a empresa IMAGEM/ARCGis.</t>
  </si>
  <si>
    <t>Jorsenildo Dourado do Nascimento</t>
  </si>
  <si>
    <t>02.830-4 A</t>
  </si>
  <si>
    <t>Realizar – Atividades como Juiz Auxiliar do Conselho Nacional de Justiça – CNJ.</t>
  </si>
  <si>
    <t>Participar – Da Reunião Informal proposta pelo Desembargador  Fernando Cerqueira Norberto dos Santos, Presidente do Tribunal de Justiça do Estado de Pernambuco.</t>
  </si>
  <si>
    <t>Eduardo Martins de Souza</t>
  </si>
  <si>
    <t>03.214-0 A</t>
  </si>
  <si>
    <t>Participar – Do curso Reforma da Previdência, Cálculo de Aposentadoria e Pensões dos Servidores Públicos - EC 103/2019.</t>
  </si>
  <si>
    <t>Carlos Ronaldo Lima Barroco Filho</t>
  </si>
  <si>
    <t>3.053-8 A</t>
  </si>
  <si>
    <t>Igor Severino Nunes</t>
  </si>
  <si>
    <t>CH Setor</t>
  </si>
  <si>
    <t>05.922-6 A</t>
  </si>
  <si>
    <t>Tude Barbosa Mendonça</t>
  </si>
  <si>
    <t>Consultor Especial</t>
  </si>
  <si>
    <t>0.401-4 A</t>
  </si>
  <si>
    <t>Realizar –  Identificação e conferência das características das armas, confecção dos termos de recebimentos e transportes das armas e munições para a viatura e posterior para o Depósito Público/FHR.</t>
  </si>
  <si>
    <t>Benedito do Carmo Brandão</t>
  </si>
  <si>
    <t>03.156-9 A</t>
  </si>
  <si>
    <t>Antônio César Lopes Souza Júnior</t>
  </si>
  <si>
    <t>Cabo -QOPM</t>
  </si>
  <si>
    <t>03.757-5 A</t>
  </si>
  <si>
    <t>Jonatan Henrique de Oliveira</t>
  </si>
  <si>
    <t>Sargento-QOPM</t>
  </si>
  <si>
    <t>08.235-0 A</t>
  </si>
  <si>
    <t>Realizar – Visita técnica com a finalidade de acompanhamento de obra, visando adequar, recuperar ou melhorar os  espaços nas instalações prediais pertencentes ao  Tribunal de Justiça do Estado do Amazonas, na  Comarca de Rio Preto da Eva.</t>
  </si>
  <si>
    <t>Rio Preto da Eva</t>
  </si>
  <si>
    <t>Realizar –  29 Audiências na Vara Única da Comarca de Urucurituba.</t>
  </si>
  <si>
    <t>Raysa Lemos Pertoti de Figueiredo</t>
  </si>
  <si>
    <t>Participar – Do curso de Mediação e Conciliação Judicial.</t>
  </si>
  <si>
    <t>Lábrea</t>
  </si>
  <si>
    <t>Raimundo Ilmar Lima Gadelha Júnior</t>
  </si>
  <si>
    <t>Diretor de Secret</t>
  </si>
  <si>
    <t>6686-9</t>
  </si>
  <si>
    <t>Rafael Vale Lima</t>
  </si>
  <si>
    <t>04.813-5 A</t>
  </si>
  <si>
    <t>Realizar – Ocabeamento nas instalações dos novos computadores, configuração de scanners, impressoras e pastas compartilhadas na Comarca.</t>
  </si>
  <si>
    <t>Manicoré</t>
  </si>
  <si>
    <t>Janderlubi Moraes Frazão</t>
  </si>
  <si>
    <t>4181-5B</t>
  </si>
  <si>
    <t>Realizar –  O transporte e instalação do servidor Projudi da Comarca, realizar a instalação dos novos computadores na Vara, assim como configuração de scanner, impressoras e pastas compartilhadas.</t>
  </si>
  <si>
    <t>Santo Antônio do Içá</t>
  </si>
  <si>
    <t>Thiago Falcão Marinho</t>
  </si>
  <si>
    <t>: 5267-1B</t>
  </si>
  <si>
    <t>Joana dos Santos Meirelles</t>
  </si>
  <si>
    <t>0.554-1 A</t>
  </si>
  <si>
    <t>Participar – Do VIII Encontro do Fórum Nacional de Justiça Protetiva — FONAJUP, XXVI Encontro do Fórum Nacional de Justiça Juvenil — FONARJV e Reunião do Colégio de Coordenadores da Infância e Juventude.</t>
  </si>
  <si>
    <t>Maceió</t>
  </si>
  <si>
    <t>Eliezer Fernandes Júnior</t>
  </si>
  <si>
    <t>01.964-0 A</t>
  </si>
  <si>
    <t>Haline Gomes de Campos</t>
  </si>
  <si>
    <t>03.013-9 A</t>
  </si>
  <si>
    <t>Gonçalo Brandão  de Sousa</t>
  </si>
  <si>
    <t>08.564-2 A</t>
  </si>
  <si>
    <t>Realizar –  Audiências na Comarca de Canutama.</t>
  </si>
  <si>
    <t>Canutama</t>
  </si>
  <si>
    <t>Márcio Oliveira Rocha</t>
  </si>
  <si>
    <t>Palestrante</t>
  </si>
  <si>
    <t>Ministrar – Aulas nos cursos: XIV Curso Preparatório à Carreira da Magistratura, Curso de Pós-Graduação em Direito Processual, Curso de Pós-Graduação em Direito Constitucional e Curso de Formação Inicial para Magistrados, além de outras capacitações.</t>
  </si>
  <si>
    <t>Manaus</t>
  </si>
  <si>
    <t>RELATÓRIO DE DIÁRIAS E PASSAGENS - MÊS MARÇO</t>
  </si>
  <si>
    <t>Chrystiano Lima e Silva</t>
  </si>
  <si>
    <t>002.774-0 A</t>
  </si>
  <si>
    <t>Participar – Da capacitação a ser realizada no Seminário Nacional - Alterações e Aditivos aos Contratos Administrativos.</t>
  </si>
  <si>
    <t>Thiago Lima dos Santos</t>
  </si>
  <si>
    <t>5789-4</t>
  </si>
  <si>
    <t>Alberto Jorge Correia de Barros Lima</t>
  </si>
  <si>
    <t>Ministrar – Palestra nos cursos: XIV Curso Preparatório à Carreira da Magistratura, Curso de Pós-Graduação em Direito Processual, Curso de Pós-Graduação em Direito Constitucional e Curso de Formação Inicial para Magistrados, além de outras capacitações.</t>
  </si>
  <si>
    <t>Rebeca de Mendonça Lima</t>
  </si>
  <si>
    <t>1.114-2 B</t>
  </si>
  <si>
    <t>Participar – Do XXVI FONAJUV e VIII FONAJUP.</t>
  </si>
  <si>
    <t>Realizar – Atendimento ao público, atermações, andamentos processuais, audiências, diligências, notificações, intimações e citações, conversa com o Conselho Tutelar, inspeção no estabelecimento penal e casamentos.</t>
  </si>
  <si>
    <t>Baleeira de Particulares</t>
  </si>
  <si>
    <t>Luís Cláudio Cabral Chaves</t>
  </si>
  <si>
    <t>01.958-5 A</t>
  </si>
  <si>
    <t>Participar – Do Fórum Nacional da Justiça Juvenil – FONAJUV.</t>
  </si>
  <si>
    <t>Jogli Ferreira Lima</t>
  </si>
  <si>
    <t>Assist. Judiciário</t>
  </si>
  <si>
    <t>05.856-4 A</t>
  </si>
  <si>
    <t>Realizar – A instalação dos novos computadores, configuração de scanner, impressora e pastas compartilhadas nas Comarcas de Atalaia do Norte e Benjamin Constant.</t>
  </si>
  <si>
    <t>Atalaia do Norte e Benjamin Constant</t>
  </si>
  <si>
    <t>Érika Ferreira Ribeiro</t>
  </si>
  <si>
    <t>: 8762-9B</t>
  </si>
  <si>
    <t>Participar – Como precursora e acompanhar o Presidente do Tribunal de Justiça do Amazonas na solenidade de entrega de título de cidadania Duque Caxiense.</t>
  </si>
  <si>
    <t>Duque de Caxias – RJ</t>
  </si>
  <si>
    <t>Realizar – Visita técnica para análise e levantamento de informações visando o início de reforma no prédio da comarca de Tabatinga.</t>
  </si>
  <si>
    <t>Tabatinga</t>
  </si>
  <si>
    <t>Messias Augusto  Belchior de Andrade</t>
  </si>
  <si>
    <t>Participar – Como acompanhante do Presidente do Tribunal de Justiça do Amazonas na solenidade de entrega de título de cidadania Duque Caxiense.</t>
  </si>
  <si>
    <t>Rio de Janeiro</t>
  </si>
  <si>
    <t>Participar – Da sessão Solene de Entrega do Título de Cidadania Duque Caxiense.</t>
  </si>
  <si>
    <t>ass.especial</t>
  </si>
  <si>
    <t>Elza Vitória de Sá P.Pereira de Melo</t>
  </si>
  <si>
    <t>3430-A</t>
  </si>
  <si>
    <t>Participar – Como representante do Tribunal de Justiça do Amazonas na Cerimônia de  Entrega do Diploma de Mérito COAF 2020.</t>
  </si>
  <si>
    <t>Participar – Do Seminário de Atuação dos Notários e Registradores na Prevenção e no Combate à Corrupção e à Lavagem de Dinheiro – Análise do Provimento nº 88/2019, da Corregedoria Nacional de Justiça.</t>
  </si>
  <si>
    <t>João Nogueira de Camargo Neto</t>
  </si>
  <si>
    <t>Ministrar – Aulas no Curso de Aperfeiçoamento Justiça e Mídia.</t>
  </si>
  <si>
    <t>Lúcio Luiz da Silva</t>
  </si>
  <si>
    <t>Marcelo Semer</t>
  </si>
  <si>
    <t>Juliana Villarim Coutinho de Almeida</t>
  </si>
  <si>
    <t>Analista Judiciario</t>
  </si>
  <si>
    <t>03.389-8 A</t>
  </si>
  <si>
    <t>Participar – Dos cursos dos Multiplicadores Formadores para atuar na área de adoção e preparação para os candidatos à adoção na Comarca.</t>
  </si>
  <si>
    <t>Participar – Do 3º Encontro Nacional de Ouvidores Judiciais.</t>
  </si>
  <si>
    <t>Fortaleza</t>
  </si>
  <si>
    <t>Diretor de TI</t>
  </si>
  <si>
    <t>Participar – Do 1º Encontro Nacional sobre Sistematização e Divulgação de Jurisprudência.</t>
  </si>
  <si>
    <t>Rodrigo dos Santos Marinho</t>
  </si>
  <si>
    <t>04.216-1 D</t>
  </si>
  <si>
    <t>Fábio Lopes Alfaia</t>
  </si>
  <si>
    <t>02.425-2 B</t>
  </si>
  <si>
    <r>
      <t xml:space="preserve">Participar – Da audiência pública designada pelo Superior Tribunal Federal – STF, no interesse das Ações Diretas de Inconstitucionalidade que versam sobre as normas instituídas pela Lei nº 13.964/2019. Na cidade de </t>
    </r>
    <r>
      <rPr>
        <rFont val="Arial Narrow"/>
        <charset val="1"/>
        <family val="2"/>
        <b val="true"/>
        <color rgb="00000000"/>
        <sz val="9"/>
      </rPr>
      <t xml:space="preserve">Brasília</t>
    </r>
    <r>
      <rPr>
        <rFont val="Arial Narrow"/>
        <charset val="1"/>
        <family val="2"/>
        <color rgb="00000000"/>
        <sz val="9"/>
      </rPr>
      <t xml:space="preserve">.</t>
    </r>
  </si>
  <si>
    <t>CANCELADO</t>
  </si>
  <si>
    <t>Jean Carlos Pimentel dos Santos</t>
  </si>
  <si>
    <t>03.374-0 A</t>
  </si>
  <si>
    <t>Realizar – Visita técnica para acompanhamento de obra na Comarca.</t>
  </si>
  <si>
    <t>Sebastião Alberto José Mousse Neto</t>
  </si>
  <si>
    <t>Participar – Do Congresso Nacional de Proteção de Dados.</t>
  </si>
  <si>
    <t>Larissa Padilha Roriz Penna</t>
  </si>
  <si>
    <t>08.408-5 A</t>
  </si>
  <si>
    <t>Participar – Da 16ª Semana da Justiça pela Paz em Casa.</t>
  </si>
  <si>
    <t>Bárbara Marinho Nogueira</t>
  </si>
  <si>
    <t>08.417-4 A</t>
  </si>
  <si>
    <t>Realizar – Visita técnica para analisar a Comarca a fim de adequar os Fóruns em prol do Tribunal de Justiça do Amazonas.</t>
  </si>
  <si>
    <r>
      <t xml:space="preserve">Participar – Da Correição Ordinária na 2ª Vara da Comarca de </t>
    </r>
    <r>
      <rPr>
        <rFont val="Arial Narrow"/>
        <charset val="1"/>
        <family val="2"/>
        <b val="true"/>
        <color rgb="00000000"/>
        <sz val="9"/>
      </rPr>
      <t xml:space="preserve">Tabatinga</t>
    </r>
    <r>
      <rPr>
        <rFont val="Arial Narrow"/>
        <charset val="1"/>
        <family val="2"/>
        <color rgb="00000000"/>
        <sz val="9"/>
      </rPr>
      <t xml:space="preserve">.</t>
    </r>
  </si>
  <si>
    <t>Joseane Nobre de Lima Tiago</t>
  </si>
  <si>
    <t>Secretaria Geral</t>
  </si>
  <si>
    <t>03.281-6 A</t>
  </si>
  <si>
    <t>Raquel Santos de Aguiar</t>
  </si>
  <si>
    <t>05.334-1 B</t>
  </si>
  <si>
    <t>Tatiana de Borborema Correia</t>
  </si>
  <si>
    <t>05.169-1 B</t>
  </si>
  <si>
    <t>Ana Clara Palheta Cabral</t>
  </si>
  <si>
    <t>Ch. De Setor</t>
  </si>
  <si>
    <t>08.241-4 B</t>
  </si>
  <si>
    <t>Assist. Militar</t>
  </si>
  <si>
    <r>
      <t xml:space="preserve">Participar – Do 10º Fórum Nacional de Mediação e Conciliação – FONAMEC. Na cidade de </t>
    </r>
    <r>
      <rPr>
        <rFont val="Arial Narrow"/>
        <charset val="1"/>
        <family val="2"/>
        <b val="true"/>
        <color rgb="00000000"/>
        <sz val="9"/>
      </rPr>
      <t xml:space="preserve">Maceió</t>
    </r>
    <r>
      <rPr>
        <rFont val="Arial Narrow"/>
        <charset val="1"/>
        <family val="2"/>
        <color rgb="00000000"/>
        <sz val="9"/>
      </rPr>
      <t xml:space="preserve">.</t>
    </r>
  </si>
  <si>
    <t>Kelly Cristina de Araújo Barcelos Ferreira</t>
  </si>
  <si>
    <t>Assessora</t>
  </si>
  <si>
    <t>04.674-4 D</t>
  </si>
  <si>
    <r>
      <t xml:space="preserve">Participar – Do curso de Gestão de Documentos. Na cidade de </t>
    </r>
    <r>
      <rPr>
        <rFont val="Arial Narrow"/>
        <charset val="1"/>
        <family val="2"/>
        <b val="true"/>
        <color rgb="00000000"/>
        <sz val="9"/>
      </rPr>
      <t xml:space="preserve">São Paulo</t>
    </r>
    <r>
      <rPr>
        <rFont val="Arial Narrow"/>
        <charset val="1"/>
        <family val="2"/>
        <color rgb="00000000"/>
        <sz val="9"/>
      </rPr>
      <t xml:space="preserve">.</t>
    </r>
  </si>
  <si>
    <t>Harlem Chaves Ferreira</t>
  </si>
  <si>
    <t>Assessor</t>
  </si>
  <si>
    <t>03.124-0 A</t>
  </si>
  <si>
    <r>
      <t xml:space="preserve">Participar – Do 120º Encontro do Conselho dos Tribunais de Justiça, na cidade de </t>
    </r>
    <r>
      <rPr>
        <rFont val="Arial Narrow"/>
        <charset val="1"/>
        <family val="2"/>
        <b val="true"/>
        <color rgb="00000000"/>
        <sz val="9"/>
      </rPr>
      <t xml:space="preserve">Maceió</t>
    </r>
    <r>
      <rPr>
        <rFont val="Arial Narrow"/>
        <charset val="1"/>
        <family val="2"/>
        <color rgb="00000000"/>
        <sz val="9"/>
      </rPr>
      <t xml:space="preserve">.</t>
    </r>
  </si>
  <si>
    <t>Roberto Taketomi</t>
  </si>
  <si>
    <t>Mutirão de audiências</t>
  </si>
  <si>
    <t>CAREIRO</t>
  </si>
  <si>
    <t>Veiculo oficial</t>
  </si>
  <si>
    <t>Tainara dos Reis monteiro</t>
  </si>
  <si>
    <t>4546-2</t>
  </si>
  <si>
    <t>Jessica Menezes monte</t>
  </si>
  <si>
    <t>05.267-1 B</t>
  </si>
  <si>
    <t>Realizar – O restabelecimento da comunicação utilizando um novo Firewall, além de realizar a configuração dos links recém implantados sendo um na Vsat da Hughes e o novo link do SIPAM (GESAC), bem como realizar a instalação dos novos computadores, configuração de scanners, impressoras e pastas compartilhadas na Comarca.</t>
  </si>
  <si>
    <t>Novo Airão</t>
  </si>
  <si>
    <t>04.181-5 B</t>
  </si>
  <si>
    <t>David Gabriel Silva de Souza</t>
  </si>
  <si>
    <t>Aux. Judiciário</t>
  </si>
  <si>
    <t>003.026-0 A</t>
  </si>
  <si>
    <t>Realizar – A efetuação de todo o cabeamento, instalações de novos computadores, configuração de switches, servidor Projudi, Firewall.</t>
  </si>
  <si>
    <t>Beruri</t>
  </si>
  <si>
    <t>Irailton Garcia de Matos</t>
  </si>
  <si>
    <t>271-2A</t>
  </si>
  <si>
    <t>Realizar – O Curso de Mediação e Conciliação Judicial.</t>
  </si>
  <si>
    <t>Raimundo limar Lima Gadelha Júnior</t>
  </si>
  <si>
    <t>8762-9B</t>
  </si>
  <si>
    <r>
      <t xml:space="preserve">Participar – Como precursora e acompanhamento do Presidente do Tribunal de Justiça do Amazonas, no 120º Encontro do Conselho dos Tribunais de Justiça na cidade de </t>
    </r>
    <r>
      <rPr>
        <rFont val="Arial Narrow"/>
        <charset val="1"/>
        <family val="2"/>
        <b val="true"/>
        <color rgb="00000000"/>
        <sz val="9"/>
      </rPr>
      <t xml:space="preserve">Maceió</t>
    </r>
    <r>
      <rPr>
        <rFont val="Arial Narrow"/>
        <charset val="1"/>
        <family val="2"/>
        <color rgb="00000000"/>
        <sz val="9"/>
      </rPr>
      <t xml:space="preserve">.</t>
    </r>
  </si>
  <si>
    <t>RELATÓRIO DE DIÁRIAS E PASSAGENS - MÊS ABRIL</t>
  </si>
  <si>
    <t>Luis Cláudio Cabral Chaves</t>
  </si>
  <si>
    <t>Audiencia Pública na Comarca de Beruri</t>
  </si>
  <si>
    <t>Leonardo Mattedi Matarangas</t>
  </si>
  <si>
    <t>08.409-3 A</t>
  </si>
  <si>
    <t>Realizar – Audiências de instrução e julgamento na Comarca de Presidente Figueiredo.</t>
  </si>
  <si>
    <t>Realizar – Visita técnica para com a finalidade de executar a primeira medição de obra na Comarca do Município de Tabatinga.</t>
  </si>
  <si>
    <t>Evelyn Guerra Xavier da Silva</t>
  </si>
  <si>
    <t>5.712-6 C</t>
  </si>
  <si>
    <t>Realizar – A busca dos materiais remanescentes da obra executada na Comarca de Presidente Figueiredo.</t>
  </si>
  <si>
    <t>RELATÓRIO DE DIÁRIAS E PASSAGENS - MÊS JUNHO</t>
  </si>
  <si>
    <t>Marcos Fernandes Paiva</t>
  </si>
  <si>
    <t>Suporte para acompanhamento à Comarca Rio Preto.</t>
  </si>
  <si>
    <t>Rio Preto</t>
  </si>
  <si>
    <t>Veiculo Oficial</t>
  </si>
  <si>
    <t>RELATÓRIO DE DIÁRIAS E PASSAGENS - MÊS JULHO</t>
  </si>
  <si>
    <t>Inicio</t>
  </si>
  <si>
    <t>Termino</t>
  </si>
  <si>
    <t>Romell Pinheiro Akel</t>
  </si>
  <si>
    <t>Vistoria Técnica no Fórum de Tabatinga</t>
  </si>
  <si>
    <t>Evelin Guerra Xavier</t>
  </si>
  <si>
    <t>RELATÓRIO DE DIÁRIAS E PASSAGENS - MÊS AGOSTO</t>
  </si>
  <si>
    <t>Ricardo dos Santos Câmara,</t>
  </si>
  <si>
    <t>03.360-0 A</t>
  </si>
  <si>
    <t>Analisar funcionamento de link na Comarca</t>
  </si>
  <si>
    <t>Manacapuru/ Novo.Airão</t>
  </si>
  <si>
    <t>Sidney Level de Brito</t>
  </si>
  <si>
    <t>003.143-7 A</t>
  </si>
  <si>
    <t>Identificação e conferencia de armas</t>
  </si>
  <si>
    <t>Autazes e N.Olinda Norte</t>
  </si>
  <si>
    <t>Petrônio Barroso Taketomi,</t>
  </si>
  <si>
    <t>Tenente (QOPM)</t>
  </si>
  <si>
    <t>008.845-5 A</t>
  </si>
  <si>
    <t>Mário José Aires do Santos</t>
  </si>
  <si>
    <t>Sargento (QOPM)</t>
  </si>
  <si>
    <t>002.196-2 A</t>
  </si>
  <si>
    <t>Isailton Oliveira da Silva</t>
  </si>
  <si>
    <t>Sargento ((QOPM)</t>
  </si>
  <si>
    <t>003.461-4 A</t>
  </si>
  <si>
    <t>RELATÓRIO DE DIÁRIAS E PASSAGENS - MÊS SETEMBRO</t>
  </si>
  <si>
    <t>CARGO/  FUNÇÃO</t>
  </si>
  <si>
    <t>Juiz de Diretiro</t>
  </si>
  <si>
    <t>Iniciarem os preparativos para a futura sede e instalação do CEJUSC</t>
  </si>
  <si>
    <t>Careiro Castanho/AM,</t>
  </si>
  <si>
    <t>Tainara dos Reis Monteiro</t>
  </si>
  <si>
    <t>Assist.Juidiciária</t>
  </si>
  <si>
    <t>Rodrigo Cezar X. Teixeira</t>
  </si>
  <si>
    <t>006.880-2 A</t>
  </si>
  <si>
    <t>Visita Técnica</t>
  </si>
  <si>
    <t>Autazes</t>
  </si>
  <si>
    <t>Visita oficial Administrativa</t>
  </si>
  <si>
    <t>N.Airão e Manacapuru</t>
  </si>
  <si>
    <t>001.795-7 A</t>
  </si>
  <si>
    <t>Ricardo dos Santos Câmara</t>
  </si>
  <si>
    <t>implantação da gravação de audiências, realização de audiência por videoconferência</t>
  </si>
  <si>
    <t>Humaitá</t>
  </si>
  <si>
    <t>voo comercial</t>
  </si>
  <si>
    <t>Assist.Juidicario</t>
  </si>
  <si>
    <t>5.267-1 B</t>
  </si>
  <si>
    <t>David Gabriel S.de Souza</t>
  </si>
  <si>
    <t>Estruturação da rede
lógica que visa o acesso aos sistemas judiciais</t>
  </si>
  <si>
    <t>Benjamim</t>
  </si>
  <si>
    <t>Jackson Costa de Lima</t>
  </si>
  <si>
    <t>Assist.Judiciario</t>
  </si>
  <si>
    <t>010.202-4 A</t>
  </si>
  <si>
    <t>Constant</t>
  </si>
  <si>
    <t>Aux.Judiciario</t>
  </si>
  <si>
    <t>Retirada de armas de fogo e armas brancas na Comarca</t>
  </si>
  <si>
    <t>P.Figueiredo</t>
  </si>
  <si>
    <t>Cons.especial</t>
  </si>
  <si>
    <t>.401-4 A</t>
  </si>
  <si>
    <t>Preparativo para Inauguração do CEJUSC</t>
  </si>
  <si>
    <t>Labrea</t>
  </si>
  <si>
    <t>RELATÓRIO DE DIÁRIAS E PASSAGENS - MÊS OUTUBRO</t>
  </si>
  <si>
    <t>N</t>
  </si>
  <si>
    <t>Início</t>
  </si>
  <si>
    <t>Matheus de Sousa Guimarães</t>
  </si>
  <si>
    <t>010.203-2 A</t>
  </si>
  <si>
    <t>Vistoria e análise das condições estruturais do prédio do Fórum de Justiça da cidade de Nhamundá/AM</t>
  </si>
  <si>
    <t>Nhamundá/AM</t>
  </si>
  <si>
    <t>Nilson Monteiro de Oliveira</t>
  </si>
  <si>
    <t>007.650-3 A</t>
  </si>
  <si>
    <t>01.246-7 A</t>
  </si>
  <si>
    <t>Coordenar os preparativos para instalação e inauguração do CEJUSC/Tefé</t>
  </si>
  <si>
    <t>Tefé/AM</t>
  </si>
  <si>
    <t>Jessica Menezes Monte</t>
  </si>
  <si>
    <t>003.755-9 D</t>
  </si>
  <si>
    <t>Justiça Itinerante ao Termo Judicial Tonantins</t>
  </si>
  <si>
    <t>Tonantins/AM</t>
  </si>
  <si>
    <t>Diretora de Secret.</t>
  </si>
  <si>
    <t>Josivaldo Dieb Machado</t>
  </si>
  <si>
    <t>5624-3</t>
  </si>
  <si>
    <t>Eirunepé e Itamarati/AM</t>
  </si>
  <si>
    <t>3026-0A</t>
  </si>
  <si>
    <t>Délcio Luis Santos</t>
  </si>
  <si>
    <t>M88200</t>
  </si>
  <si>
    <t>Inauguração CEJUSC</t>
  </si>
  <si>
    <t>RELATÓRIO DE DIÁRIAS E PASSAGENS - MÊS NOVEMBRO</t>
  </si>
  <si>
    <t>AssistJudiciário</t>
  </si>
  <si>
    <t>5267-1</t>
  </si>
  <si>
    <t>Reestruturar todo o cabeamento do Fórum</t>
  </si>
  <si>
    <t>Realizar a configuração do novo link GESAC</t>
  </si>
  <si>
    <t>Careiro/Manaquiri</t>
  </si>
  <si>
    <t>Mirza Telma de Oliveira Cunha</t>
  </si>
  <si>
    <t>Juiza de Diretito</t>
  </si>
  <si>
    <t>.550-9 A</t>
  </si>
  <si>
    <t>Participar do XXVI Congresso Nacional de Registro Civil</t>
  </si>
  <si>
    <t>Brasilia</t>
  </si>
  <si>
    <t>Pago Arpen-AM</t>
  </si>
  <si>
    <t>Visita Tecnica na Comarca</t>
  </si>
  <si>
    <t>Itapiranga/silves</t>
  </si>
  <si>
    <t>Rodrigo Cezar Xavier Teixeira</t>
  </si>
  <si>
    <t>Instalação do servidor Projudi.</t>
  </si>
  <si>
    <t>Caapiranga</t>
  </si>
</sst>
</file>

<file path=xl/styles.xml><?xml version="1.0" encoding="utf-8"?>
<styleSheet xmlns="http://schemas.openxmlformats.org/spreadsheetml/2006/main">
  <numFmts count="10">
    <numFmt formatCode="GENERAL" numFmtId="164"/>
    <numFmt formatCode="[$R$-416]\ #,##0.00;[RED]\-[$R$-416]\ #,##0.00" numFmtId="165"/>
    <numFmt formatCode="&quot;R$ &quot;#,##0.00" numFmtId="166"/>
    <numFmt formatCode="D/M/YY" numFmtId="167"/>
    <numFmt formatCode="D/M/YYYY" numFmtId="168"/>
    <numFmt formatCode="_-* #,##0.00_-;\-* #,##0.00_-;_-* \-??_-;_-@_-" numFmtId="169"/>
    <numFmt formatCode="&quot;R$ &quot;#,##0.00;[RED]&quot;-R$ &quot;#,##0.00" numFmtId="170"/>
    <numFmt formatCode="_-&quot;R$ &quot;* #,##0.00_-;&quot;-R$ &quot;* #,##0.00_-;_-&quot;R$ &quot;* \-??_-;_-@_-" numFmtId="171"/>
    <numFmt formatCode="[$R$-416]\ #,##0.0;[RED]\-[$R$-416]\ #,##0.0" numFmtId="172"/>
    <numFmt formatCode="_-* #,##0_-;\-* #,##0_-;_-* \-??_-;_-@_-" numFmtId="173"/>
  </numFmts>
  <fonts count="21">
    <font>
      <name val="Arial"/>
      <charset val="1"/>
      <family val="2"/>
      <color rgb="00000000"/>
      <sz val="11"/>
    </font>
    <font>
      <name val="Arial"/>
      <family val="0"/>
      <sz val="10"/>
    </font>
    <font>
      <name val="Arial"/>
      <family val="0"/>
      <sz val="10"/>
    </font>
    <font>
      <name val="Arial"/>
      <family val="0"/>
      <sz val="10"/>
    </font>
    <font>
      <name val="Arial"/>
      <charset val="1"/>
      <family val="2"/>
      <b val="true"/>
      <color rgb="00000000"/>
      <sz val="14"/>
    </font>
    <font>
      <name val="Arial Narrow"/>
      <charset val="1"/>
      <family val="2"/>
      <b val="true"/>
      <color rgb="00000000"/>
      <sz val="9"/>
    </font>
    <font>
      <name val="Arial"/>
      <charset val="1"/>
      <family val="2"/>
      <color rgb="00000000"/>
      <sz val="10"/>
    </font>
    <font>
      <name val="Arial Narrow"/>
      <charset val="1"/>
      <family val="2"/>
      <color rgb="00000000"/>
      <sz val="9"/>
    </font>
    <font>
      <name val="Arial Narrow"/>
      <charset val="1"/>
      <family val="2"/>
      <color rgb="00000000"/>
      <sz val="8"/>
    </font>
    <font>
      <name val="Arial"/>
      <charset val="1"/>
      <family val="2"/>
      <color rgb="00000000"/>
      <sz val="9"/>
    </font>
    <font>
      <name val="Arial"/>
      <charset val="1"/>
      <family val="2"/>
      <b val="true"/>
      <color rgb="00000000"/>
      <sz val="9"/>
    </font>
    <font>
      <name val="Arial"/>
      <charset val="1"/>
      <family val="2"/>
      <b val="true"/>
      <color rgb="00000000"/>
      <sz val="8"/>
    </font>
    <font>
      <name val="Arial"/>
      <charset val="1"/>
      <family val="2"/>
      <b val="true"/>
      <color rgb="00000000"/>
      <sz val="16"/>
    </font>
    <font>
      <name val="Arial"/>
      <charset val="1"/>
      <family val="2"/>
      <color rgb="00000000"/>
      <sz val="16"/>
    </font>
    <font>
      <name val="Arial Narrow"/>
      <charset val="1"/>
      <family val="2"/>
      <b val="true"/>
      <color rgb="00000000"/>
      <sz val="10"/>
    </font>
    <font>
      <name val="Arial Narrow"/>
      <charset val="1"/>
      <family val="2"/>
      <color rgb="00000000"/>
      <sz val="11"/>
    </font>
    <font>
      <name val="Arial Narrow"/>
      <charset val="1"/>
      <family val="2"/>
      <color rgb="00000000"/>
      <sz val="16"/>
    </font>
    <font>
      <name val="Arial"/>
      <charset val="1"/>
      <family val="2"/>
      <b val="true"/>
      <color rgb="00000000"/>
      <sz val="12"/>
    </font>
    <font>
      <name val="Arial Narrow"/>
      <charset val="1"/>
      <family val="2"/>
      <b val="true"/>
      <color rgb="00000000"/>
      <sz val="16"/>
    </font>
    <font>
      <name val="Arial Narrow"/>
      <charset val="1"/>
      <family val="2"/>
      <color rgb="00000000"/>
      <sz val="10"/>
    </font>
    <font>
      <name val="Arial"/>
      <charset val="1"/>
      <family val="2"/>
      <b val="true"/>
      <color rgb="00000000"/>
      <sz val="10"/>
    </font>
  </fonts>
  <fills count="7">
    <fill>
      <patternFill patternType="none"/>
    </fill>
    <fill>
      <patternFill patternType="gray125"/>
    </fill>
    <fill>
      <patternFill patternType="solid">
        <fgColor rgb="00BDD7EE"/>
        <bgColor rgb="0099CCFF"/>
      </patternFill>
    </fill>
    <fill>
      <patternFill patternType="solid">
        <fgColor rgb="0099CCFF"/>
        <bgColor rgb="009DC3E6"/>
      </patternFill>
    </fill>
    <fill>
      <patternFill patternType="solid">
        <fgColor rgb="0000FF00"/>
        <bgColor rgb="0033CCCC"/>
      </patternFill>
    </fill>
    <fill>
      <patternFill patternType="solid">
        <fgColor rgb="00FFFFFF"/>
        <bgColor rgb="00FFFFCC"/>
      </patternFill>
    </fill>
    <fill>
      <patternFill patternType="solid">
        <fgColor rgb="009DC3E6"/>
        <bgColor rgb="0099CCFF"/>
      </patternFill>
    </fill>
  </fills>
  <borders count="9">
    <border diagonalDown="false" diagonalUp="false">
      <left/>
      <right/>
      <top/>
      <bottom/>
      <diagonal/>
    </border>
    <border diagonalDown="false" diagonalUp="false">
      <left style="thin"/>
      <right style="thin"/>
      <top style="thin"/>
      <bottom style="thin"/>
      <diagonal/>
    </border>
    <border diagonalDown="false" diagonalUp="false">
      <left/>
      <right style="hair"/>
      <top/>
      <bottom style="hair"/>
      <diagonal/>
    </border>
    <border diagonalDown="false" diagonalUp="false">
      <left style="thin"/>
      <right style="thin"/>
      <top/>
      <bottom style="thin"/>
      <diagonal/>
    </border>
    <border diagonalDown="false" diagonalUp="false">
      <left style="hair"/>
      <right style="hair"/>
      <top style="hair"/>
      <bottom style="hair"/>
      <diagonal/>
    </border>
    <border diagonalDown="false" diagonalUp="false">
      <left style="hair"/>
      <right style="hair"/>
      <top/>
      <bottom style="hair"/>
      <diagonal/>
    </border>
    <border diagonalDown="false" diagonalUp="false">
      <left/>
      <right style="thin"/>
      <top/>
      <bottom style="thin"/>
      <diagonal/>
    </border>
    <border diagonalDown="false" diagonalUp="false">
      <left/>
      <right/>
      <top style="hair"/>
      <bottom/>
      <diagonal/>
    </border>
    <border diagonalDown="false" diagonalUp="false">
      <left style="hair"/>
      <right style="hair"/>
      <top style="hair"/>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true" applyBorder="true" applyFont="true" applyProtection="true" borderId="0" fillId="0" fontId="0" numFmtId="169">
      <alignment horizontal="general" indent="0" shrinkToFit="false" textRotation="0" vertical="bottom" wrapText="false"/>
      <protection hidden="false" locked="true"/>
    </xf>
    <xf applyAlignment="false" applyBorder="false" applyFont="true" applyProtection="false" borderId="0" fillId="0" fontId="1" numFmtId="41"/>
    <xf applyAlignment="true" applyBorder="true" applyFont="true" applyProtection="true" borderId="0" fillId="0" fontId="0" numFmtId="171">
      <alignment horizontal="general" indent="0" shrinkToFit="false" textRotation="0" vertical="bottom" wrapText="false"/>
      <protection hidden="false" locked="true"/>
    </xf>
    <xf applyAlignment="false" applyBorder="false" applyFont="true" applyProtection="false" borderId="0" fillId="0" fontId="1" numFmtId="42"/>
    <xf applyAlignment="false" applyBorder="false" applyFont="true" applyProtection="false" borderId="0" fillId="0" fontId="1" numFmtId="9"/>
  </cellStyleXfs>
  <cellXfs count="143">
    <xf applyAlignment="false" applyBorder="false" applyFont="false" applyProtection="false" borderId="0" fillId="0" fontId="0" numFmtId="164" xfId="0"/>
    <xf applyAlignment="true" applyBorder="true" applyFont="true" applyProtection="false" borderId="1" fillId="2" fontId="4" numFmtId="164" xfId="0">
      <alignment horizontal="center" indent="0" shrinkToFit="false" textRotation="0" vertical="bottom" wrapText="false"/>
    </xf>
    <xf applyAlignment="true" applyBorder="true" applyFont="true" applyProtection="false" borderId="1" fillId="3" fontId="5" numFmtId="164" xfId="0">
      <alignment horizontal="center" indent="0" shrinkToFit="false" textRotation="0" vertical="center" wrapText="false"/>
    </xf>
    <xf applyAlignment="true" applyBorder="true" applyFont="true" applyProtection="false" borderId="1" fillId="3" fontId="5" numFmtId="164" xfId="0">
      <alignment horizontal="center" indent="0" shrinkToFit="false" textRotation="0" vertical="center" wrapText="true"/>
    </xf>
    <xf applyAlignment="true" applyBorder="true" applyFont="true" applyProtection="false" borderId="1" fillId="3" fontId="5" numFmtId="165" xfId="0">
      <alignment horizontal="center" indent="0" shrinkToFit="false" textRotation="0" vertical="center" wrapText="false"/>
    </xf>
    <xf applyAlignment="true" applyBorder="true" applyFont="true" applyProtection="false" borderId="2" fillId="0" fontId="6" numFmtId="165" xfId="0">
      <alignment horizontal="left" indent="0" shrinkToFit="false" textRotation="0" vertical="center" wrapText="false"/>
    </xf>
    <xf applyAlignment="true" applyBorder="false" applyFont="true" applyProtection="false" borderId="0" fillId="0" fontId="6" numFmtId="164" xfId="0">
      <alignment horizontal="center" indent="0" shrinkToFit="false" textRotation="0" vertical="center" wrapText="true"/>
    </xf>
    <xf applyAlignment="false" applyBorder="true" applyFont="false" applyProtection="false" borderId="0" fillId="0" fontId="0" numFmtId="164" xfId="0"/>
    <xf applyAlignment="true" applyBorder="true" applyFont="true" applyProtection="false" borderId="1" fillId="0" fontId="7" numFmtId="164" xfId="0">
      <alignment horizontal="center" indent="0" shrinkToFit="false" textRotation="0" vertical="center" wrapText="true"/>
    </xf>
    <xf applyAlignment="true" applyBorder="true" applyFont="true" applyProtection="false" borderId="1" fillId="0" fontId="8" numFmtId="164" xfId="0">
      <alignment horizontal="left" indent="0" shrinkToFit="false" textRotation="0" vertical="center" wrapText="true"/>
    </xf>
    <xf applyAlignment="false" applyBorder="true" applyFont="true" applyProtection="false" borderId="1" fillId="0" fontId="8" numFmtId="164" xfId="0"/>
    <xf applyAlignment="true" applyBorder="true" applyFont="true" applyProtection="false" borderId="1" fillId="0" fontId="8" numFmtId="164" xfId="0">
      <alignment horizontal="center" indent="0" shrinkToFit="false" textRotation="0" vertical="bottom" wrapText="false"/>
    </xf>
    <xf applyAlignment="true" applyBorder="true" applyFont="true" applyProtection="false" borderId="1" fillId="0" fontId="8" numFmtId="164" xfId="0">
      <alignment horizontal="justify" indent="0" shrinkToFit="false" textRotation="0" vertical="center" wrapText="true"/>
    </xf>
    <xf applyAlignment="true" applyBorder="true" applyFont="true" applyProtection="false" borderId="1" fillId="0" fontId="8" numFmtId="164" xfId="0">
      <alignment horizontal="left" indent="0" shrinkToFit="false" textRotation="0" vertical="center" wrapText="false"/>
    </xf>
    <xf applyAlignment="true" applyBorder="true" applyFont="true" applyProtection="false" borderId="1" fillId="0" fontId="8" numFmtId="166" xfId="0">
      <alignment horizontal="center" indent="0" shrinkToFit="false" textRotation="0" vertical="bottom" wrapText="false"/>
    </xf>
    <xf applyAlignment="true" applyBorder="true" applyFont="true" applyProtection="false" borderId="1" fillId="0" fontId="8" numFmtId="167" xfId="0">
      <alignment horizontal="center" indent="0" shrinkToFit="false" textRotation="0" vertical="center" wrapText="true"/>
    </xf>
    <xf applyAlignment="true" applyBorder="true" applyFont="true" applyProtection="false" borderId="1" fillId="0" fontId="8" numFmtId="164" xfId="0">
      <alignment horizontal="center" indent="0" shrinkToFit="false" textRotation="0" vertical="center" wrapText="true"/>
    </xf>
    <xf applyAlignment="true" applyBorder="true" applyFont="true" applyProtection="false" borderId="1" fillId="0" fontId="8" numFmtId="165" xfId="0">
      <alignment horizontal="left" indent="0" shrinkToFit="false" textRotation="0" vertical="center" wrapText="true"/>
    </xf>
    <xf applyAlignment="true" applyBorder="true" applyFont="true" applyProtection="false" borderId="1" fillId="0" fontId="8" numFmtId="164" xfId="0">
      <alignment horizontal="general" indent="0" shrinkToFit="false" textRotation="0" vertical="bottom" wrapText="true"/>
    </xf>
    <xf applyAlignment="true" applyBorder="true" applyFont="true" applyProtection="false" borderId="1" fillId="0" fontId="8" numFmtId="168" xfId="0">
      <alignment horizontal="center" indent="0" shrinkToFit="false" textRotation="0" vertical="center" wrapText="true"/>
    </xf>
    <xf applyAlignment="true" applyBorder="true" applyFont="true" applyProtection="false" borderId="1" fillId="0" fontId="8" numFmtId="164" xfId="0">
      <alignment horizontal="general" indent="0" shrinkToFit="false" textRotation="0" vertical="center" wrapText="true"/>
    </xf>
    <xf applyAlignment="false" applyBorder="false" applyFont="true" applyProtection="false" borderId="0" fillId="0" fontId="9" numFmtId="164" xfId="0"/>
    <xf applyAlignment="true" applyBorder="true" applyFont="true" applyProtection="false" borderId="3" fillId="4" fontId="10" numFmtId="164" xfId="0">
      <alignment horizontal="center" indent="0" shrinkToFit="false" textRotation="0" vertical="center" wrapText="true"/>
    </xf>
    <xf applyAlignment="true" applyBorder="true" applyFont="true" applyProtection="false" borderId="3" fillId="4" fontId="10" numFmtId="166" xfId="0">
      <alignment horizontal="center" indent="0" shrinkToFit="false" textRotation="0" vertical="center" wrapText="false"/>
    </xf>
    <xf applyAlignment="true" applyBorder="true" applyFont="true" applyProtection="false" borderId="3" fillId="4" fontId="10" numFmtId="164" xfId="0">
      <alignment horizontal="center" indent="0" shrinkToFit="false" textRotation="0" vertical="center" wrapText="false"/>
    </xf>
    <xf applyAlignment="true" applyBorder="true" applyFont="true" applyProtection="false" borderId="3" fillId="4" fontId="11" numFmtId="165" xfId="0">
      <alignment horizontal="general" indent="0" shrinkToFit="false" textRotation="0" vertical="center" wrapText="false"/>
    </xf>
    <xf applyAlignment="true" applyBorder="true" applyFont="true" applyProtection="false" borderId="1" fillId="3" fontId="10" numFmtId="164" xfId="0">
      <alignment horizontal="center" indent="0" shrinkToFit="false" textRotation="0" vertical="center" wrapText="false"/>
    </xf>
    <xf applyAlignment="true" applyBorder="true" applyFont="true" applyProtection="false" borderId="1" fillId="3" fontId="10" numFmtId="164" xfId="0">
      <alignment horizontal="center" indent="0" shrinkToFit="false" textRotation="0" vertical="center" wrapText="true"/>
    </xf>
    <xf applyAlignment="true" applyBorder="true" applyFont="true" applyProtection="false" borderId="1" fillId="3" fontId="10" numFmtId="165" xfId="0">
      <alignment horizontal="center" indent="0" shrinkToFit="false" textRotation="0" vertical="center" wrapText="false"/>
    </xf>
    <xf applyAlignment="true" applyBorder="true" applyFont="true" applyProtection="false" borderId="1" fillId="0" fontId="7" numFmtId="164" xfId="0">
      <alignment horizontal="general" indent="0" shrinkToFit="false" textRotation="0" vertical="center" wrapText="true"/>
    </xf>
    <xf applyAlignment="true" applyBorder="true" applyFont="true" applyProtection="false" borderId="1" fillId="0" fontId="7" numFmtId="164" xfId="0">
      <alignment horizontal="center" indent="0" shrinkToFit="false" textRotation="0" vertical="center" wrapText="false"/>
    </xf>
    <xf applyAlignment="true" applyBorder="true" applyFont="true" applyProtection="false" borderId="1" fillId="0" fontId="7" numFmtId="164" xfId="0">
      <alignment horizontal="justify" indent="0" shrinkToFit="false" textRotation="0" vertical="center" wrapText="true"/>
    </xf>
    <xf applyAlignment="true" applyBorder="true" applyFont="true" applyProtection="false" borderId="1" fillId="0" fontId="7" numFmtId="166" xfId="0">
      <alignment horizontal="center" indent="0" shrinkToFit="false" textRotation="0" vertical="bottom" wrapText="false"/>
    </xf>
    <xf applyAlignment="true" applyBorder="true" applyFont="true" applyProtection="false" borderId="1" fillId="0" fontId="7" numFmtId="167" xfId="0">
      <alignment horizontal="center" indent="0" shrinkToFit="false" textRotation="0" vertical="center" wrapText="false"/>
    </xf>
    <xf applyAlignment="true" applyBorder="true" applyFont="true" applyProtection="false" borderId="1" fillId="0" fontId="7" numFmtId="165" xfId="0">
      <alignment horizontal="center" indent="0" shrinkToFit="false" textRotation="0" vertical="center" wrapText="true"/>
    </xf>
    <xf applyAlignment="false" applyBorder="false" applyFont="false" applyProtection="false" borderId="0" fillId="0" fontId="0" numFmtId="166" xfId="0"/>
    <xf applyAlignment="true" applyBorder="true" applyFont="true" applyProtection="false" borderId="1" fillId="0" fontId="7" numFmtId="164" xfId="0">
      <alignment horizontal="general" indent="0" shrinkToFit="false" textRotation="0" vertical="center" wrapText="false"/>
    </xf>
    <xf applyAlignment="true" applyBorder="true" applyFont="true" applyProtection="false" borderId="1" fillId="0" fontId="7" numFmtId="167" xfId="0">
      <alignment horizontal="center" indent="0" shrinkToFit="false" textRotation="0" vertical="center" wrapText="true"/>
    </xf>
    <xf applyAlignment="true" applyBorder="true" applyFont="true" applyProtection="false" borderId="1" fillId="0" fontId="7" numFmtId="164" xfId="0">
      <alignment horizontal="left" indent="0" shrinkToFit="false" textRotation="0" vertical="center" wrapText="false"/>
    </xf>
    <xf applyAlignment="true" applyBorder="true" applyFont="true" applyProtection="false" borderId="1" fillId="0" fontId="7" numFmtId="165" xfId="0">
      <alignment horizontal="justify" indent="0" shrinkToFit="false" textRotation="0" vertical="center" wrapText="true"/>
    </xf>
    <xf applyAlignment="true" applyBorder="true" applyFont="true" applyProtection="false" borderId="1" fillId="0" fontId="7" numFmtId="165" xfId="0">
      <alignment horizontal="left" indent="0" shrinkToFit="false" textRotation="0" vertical="center" wrapText="false"/>
    </xf>
    <xf applyAlignment="true" applyBorder="false" applyFont="false" applyProtection="false" borderId="0" fillId="0" fontId="0" numFmtId="164" xfId="0">
      <alignment horizontal="center" indent="0" shrinkToFit="false" textRotation="0" vertical="center" wrapText="false"/>
    </xf>
    <xf applyAlignment="true" applyBorder="true" applyFont="true" applyProtection="true" borderId="3" fillId="4" fontId="10" numFmtId="169" xfId="15">
      <alignment horizontal="center" indent="0" shrinkToFit="false" textRotation="0" vertical="center" wrapText="false"/>
      <protection hidden="false" locked="true"/>
    </xf>
    <xf applyAlignment="true" applyBorder="true" applyFont="true" applyProtection="false" borderId="1" fillId="2" fontId="12" numFmtId="164" xfId="0">
      <alignment horizontal="center" indent="0" shrinkToFit="false" textRotation="0" vertical="bottom" wrapText="false"/>
    </xf>
    <xf applyAlignment="true" applyBorder="true" applyFont="true" applyProtection="false" borderId="1" fillId="0" fontId="7" numFmtId="165" xfId="0">
      <alignment horizontal="center" indent="0" shrinkToFit="false" textRotation="0" vertical="center" wrapText="false"/>
    </xf>
    <xf applyAlignment="true" applyBorder="true" applyFont="true" applyProtection="false" borderId="1" fillId="0" fontId="7" numFmtId="164" xfId="0">
      <alignment horizontal="left" indent="0" shrinkToFit="false" textRotation="0" vertical="center" wrapText="true"/>
    </xf>
    <xf applyAlignment="true" applyBorder="true" applyFont="true" applyProtection="false" borderId="1" fillId="0" fontId="5" numFmtId="164" xfId="0">
      <alignment horizontal="center" indent="0" shrinkToFit="false" textRotation="0" vertical="center" wrapText="false"/>
    </xf>
    <xf applyAlignment="true" applyBorder="true" applyFont="true" applyProtection="false" borderId="1" fillId="0" fontId="5" numFmtId="167" xfId="0">
      <alignment horizontal="center" indent="0" shrinkToFit="false" textRotation="0" vertical="center" wrapText="false"/>
    </xf>
    <xf applyAlignment="true" applyBorder="true" applyFont="true" applyProtection="false" borderId="1" fillId="2" fontId="12" numFmtId="164" xfId="0">
      <alignment horizontal="center" indent="0" shrinkToFit="false" textRotation="0" vertical="center" wrapText="false"/>
    </xf>
    <xf applyAlignment="true" applyBorder="true" applyFont="true" applyProtection="false" borderId="1" fillId="0" fontId="8" numFmtId="164" xfId="0">
      <alignment horizontal="center" indent="0" shrinkToFit="false" textRotation="0" vertical="center" wrapText="false"/>
    </xf>
    <xf applyAlignment="true" applyBorder="true" applyFont="true" applyProtection="false" borderId="1" fillId="0" fontId="8" numFmtId="167" xfId="0">
      <alignment horizontal="center" indent="0" shrinkToFit="false" textRotation="0" vertical="center" wrapText="false"/>
    </xf>
    <xf applyAlignment="true" applyBorder="true" applyFont="true" applyProtection="false" borderId="1" fillId="0" fontId="8" numFmtId="165" xfId="0">
      <alignment horizontal="center" indent="0" shrinkToFit="false" textRotation="0" vertical="center" wrapText="true"/>
    </xf>
    <xf applyAlignment="true" applyBorder="true" applyFont="true" applyProtection="false" borderId="1" fillId="0" fontId="8" numFmtId="170" xfId="0">
      <alignment horizontal="center" indent="0" shrinkToFit="false" textRotation="0" vertical="bottom" wrapText="false"/>
    </xf>
    <xf applyAlignment="true" applyBorder="true" applyFont="true" applyProtection="false" borderId="3" fillId="4" fontId="10" numFmtId="165" xfId="0">
      <alignment horizontal="general" indent="0" shrinkToFit="false" textRotation="0" vertical="center" wrapText="false"/>
    </xf>
    <xf applyAlignment="true" applyBorder="true" applyFont="true" applyProtection="false" borderId="4" fillId="2" fontId="13" numFmtId="164" xfId="0">
      <alignment horizontal="center" indent="0" shrinkToFit="false" textRotation="0" vertical="center" wrapText="false"/>
    </xf>
    <xf applyAlignment="true" applyBorder="true" applyFont="true" applyProtection="false" borderId="4" fillId="3" fontId="14" numFmtId="164" xfId="0">
      <alignment horizontal="center" indent="0" shrinkToFit="false" textRotation="0" vertical="center" wrapText="false"/>
    </xf>
    <xf applyAlignment="true" applyBorder="true" applyFont="true" applyProtection="false" borderId="4" fillId="3" fontId="14" numFmtId="164" xfId="0">
      <alignment horizontal="center" indent="0" shrinkToFit="false" textRotation="0" vertical="center" wrapText="true"/>
    </xf>
    <xf applyAlignment="true" applyBorder="true" applyFont="true" applyProtection="false" borderId="4" fillId="3" fontId="5" numFmtId="164" xfId="0">
      <alignment horizontal="center" indent="0" shrinkToFit="false" textRotation="0" vertical="center" wrapText="true"/>
    </xf>
    <xf applyAlignment="true" applyBorder="true" applyFont="true" applyProtection="false" borderId="4" fillId="3" fontId="14" numFmtId="165" xfId="0">
      <alignment horizontal="center" indent="0" shrinkToFit="false" textRotation="0" vertical="center" wrapText="false"/>
    </xf>
    <xf applyAlignment="true" applyBorder="true" applyFont="true" applyProtection="false" borderId="4" fillId="0" fontId="15" numFmtId="164" xfId="0">
      <alignment horizontal="center" indent="0" shrinkToFit="false" textRotation="0" vertical="center" wrapText="false"/>
    </xf>
    <xf applyAlignment="true" applyBorder="true" applyFont="true" applyProtection="false" borderId="4" fillId="0" fontId="8" numFmtId="164" xfId="0">
      <alignment horizontal="left" indent="0" shrinkToFit="false" textRotation="0" vertical="center" wrapText="true"/>
    </xf>
    <xf applyAlignment="true" applyBorder="true" applyFont="true" applyProtection="false" borderId="4" fillId="0" fontId="8" numFmtId="164" xfId="0">
      <alignment horizontal="general" indent="0" shrinkToFit="false" textRotation="0" vertical="center" wrapText="false"/>
    </xf>
    <xf applyAlignment="true" applyBorder="true" applyFont="true" applyProtection="false" borderId="4" fillId="0" fontId="8" numFmtId="165" xfId="0">
      <alignment horizontal="left" indent="0" shrinkToFit="false" textRotation="0" vertical="center" wrapText="true"/>
    </xf>
    <xf applyAlignment="true" applyBorder="true" applyFont="true" applyProtection="false" borderId="4" fillId="0" fontId="8" numFmtId="164" xfId="0">
      <alignment horizontal="center" indent="0" shrinkToFit="false" textRotation="0" vertical="center" wrapText="true"/>
    </xf>
    <xf applyAlignment="true" applyBorder="true" applyFont="true" applyProtection="false" borderId="4" fillId="0" fontId="8" numFmtId="166" xfId="0">
      <alignment horizontal="center" indent="0" shrinkToFit="false" textRotation="0" vertical="center" wrapText="false"/>
    </xf>
    <xf applyAlignment="true" applyBorder="true" applyFont="true" applyProtection="false" borderId="4" fillId="0" fontId="8" numFmtId="167" xfId="0">
      <alignment horizontal="center" indent="0" shrinkToFit="false" textRotation="0" vertical="center" wrapText="false"/>
    </xf>
    <xf applyAlignment="true" applyBorder="true" applyFont="true" applyProtection="false" borderId="4" fillId="0" fontId="8" numFmtId="164" xfId="0">
      <alignment horizontal="center" indent="0" shrinkToFit="false" textRotation="0" vertical="center" wrapText="false"/>
    </xf>
    <xf applyAlignment="true" applyBorder="true" applyFont="true" applyProtection="false" borderId="1" fillId="4" fontId="10" numFmtId="164" xfId="0">
      <alignment horizontal="center" indent="0" shrinkToFit="false" textRotation="0" vertical="center" wrapText="true"/>
    </xf>
    <xf applyAlignment="true" applyBorder="true" applyFont="true" applyProtection="false" borderId="1" fillId="4" fontId="10" numFmtId="165" xfId="0">
      <alignment horizontal="general" indent="0" shrinkToFit="false" textRotation="0" vertical="center" wrapText="false"/>
    </xf>
    <xf applyAlignment="true" applyBorder="true" applyFont="true" applyProtection="false" borderId="1" fillId="4" fontId="10" numFmtId="164" xfId="0">
      <alignment horizontal="center" indent="0" shrinkToFit="false" textRotation="0" vertical="center" wrapText="false"/>
    </xf>
    <xf applyAlignment="true" applyBorder="true" applyFont="true" applyProtection="false" borderId="1" fillId="2" fontId="16" numFmtId="164" xfId="0">
      <alignment horizontal="center" indent="0" shrinkToFit="false" textRotation="0" vertical="center" wrapText="false"/>
    </xf>
    <xf applyAlignment="true" applyBorder="true" applyFont="true" applyProtection="false" borderId="1" fillId="3" fontId="14" numFmtId="164" xfId="0">
      <alignment horizontal="center" indent="0" shrinkToFit="false" textRotation="0" vertical="center" wrapText="false"/>
    </xf>
    <xf applyAlignment="true" applyBorder="true" applyFont="true" applyProtection="false" borderId="1" fillId="3" fontId="14" numFmtId="164" xfId="0">
      <alignment horizontal="center" indent="0" shrinkToFit="false" textRotation="0" vertical="center" wrapText="true"/>
    </xf>
    <xf applyAlignment="true" applyBorder="true" applyFont="true" applyProtection="false" borderId="1" fillId="3" fontId="14" numFmtId="165" xfId="0">
      <alignment horizontal="center" indent="0" shrinkToFit="false" textRotation="0" vertical="center" wrapText="false"/>
    </xf>
    <xf applyAlignment="true" applyBorder="true" applyFont="true" applyProtection="false" borderId="1" fillId="5" fontId="8" numFmtId="164" xfId="0">
      <alignment horizontal="left" indent="0" shrinkToFit="false" textRotation="0" vertical="center" wrapText="false"/>
    </xf>
    <xf applyAlignment="true" applyBorder="true" applyFont="true" applyProtection="false" borderId="1" fillId="5" fontId="8" numFmtId="164" xfId="0">
      <alignment horizontal="center" indent="0" shrinkToFit="false" textRotation="0" vertical="center" wrapText="false"/>
    </xf>
    <xf applyAlignment="true" applyBorder="true" applyFont="true" applyProtection="false" borderId="1" fillId="5" fontId="8" numFmtId="164" xfId="0">
      <alignment horizontal="justify" indent="0" shrinkToFit="false" textRotation="0" vertical="center" wrapText="true"/>
    </xf>
    <xf applyAlignment="true" applyBorder="true" applyFont="true" applyProtection="false" borderId="1" fillId="5" fontId="8" numFmtId="164" xfId="0">
      <alignment horizontal="center" indent="0" shrinkToFit="false" textRotation="0" vertical="center" wrapText="true"/>
    </xf>
    <xf applyAlignment="true" applyBorder="true" applyFont="true" applyProtection="true" borderId="1" fillId="0" fontId="8" numFmtId="166" xfId="17">
      <alignment horizontal="general" indent="0" shrinkToFit="false" textRotation="0" vertical="bottom" wrapText="false"/>
      <protection hidden="false" locked="true"/>
    </xf>
    <xf applyAlignment="true" applyBorder="true" applyFont="true" applyProtection="false" borderId="1" fillId="5" fontId="8" numFmtId="168" xfId="0">
      <alignment horizontal="center" indent="0" shrinkToFit="false" textRotation="0" vertical="center" wrapText="false"/>
    </xf>
    <xf applyAlignment="true" applyBorder="true" applyFont="true" applyProtection="false" borderId="1" fillId="5" fontId="8" numFmtId="165" xfId="0">
      <alignment horizontal="center" indent="0" shrinkToFit="false" textRotation="0" vertical="center" wrapText="true"/>
    </xf>
    <xf applyAlignment="true" applyBorder="true" applyFont="true" applyProtection="false" borderId="3" fillId="4" fontId="17" numFmtId="164" xfId="0">
      <alignment horizontal="center" indent="0" shrinkToFit="false" textRotation="0" vertical="center" wrapText="true"/>
    </xf>
    <xf applyAlignment="false" applyBorder="true" applyFont="true" applyProtection="false" borderId="3" fillId="4" fontId="0" numFmtId="165" xfId="0"/>
    <xf applyAlignment="true" applyBorder="true" applyFont="true" applyProtection="false" borderId="3" fillId="4" fontId="0" numFmtId="164" xfId="0">
      <alignment horizontal="center" indent="0" shrinkToFit="false" textRotation="0" vertical="bottom" wrapText="false"/>
    </xf>
    <xf applyAlignment="true" applyBorder="true" applyFont="true" applyProtection="false" borderId="1" fillId="2" fontId="18" numFmtId="164" xfId="0">
      <alignment horizontal="center" indent="0" shrinkToFit="false" textRotation="0" vertical="center" wrapText="false"/>
    </xf>
    <xf applyAlignment="true" applyBorder="true" applyFont="true" applyProtection="false" borderId="1" fillId="0" fontId="7" numFmtId="164" xfId="0">
      <alignment horizontal="center" indent="0" shrinkToFit="false" textRotation="0" vertical="bottom" wrapText="false"/>
    </xf>
    <xf applyAlignment="true" applyBorder="true" applyFont="true" applyProtection="true" borderId="1" fillId="0" fontId="7" numFmtId="166" xfId="17">
      <alignment horizontal="general" indent="0" shrinkToFit="false" textRotation="0" vertical="bottom" wrapText="false"/>
      <protection hidden="false" locked="true"/>
    </xf>
    <xf applyAlignment="false" applyBorder="true" applyFont="true" applyProtection="false" borderId="1" fillId="0" fontId="7" numFmtId="164" xfId="0"/>
    <xf applyAlignment="true" applyBorder="true" applyFont="true" applyProtection="false" borderId="1" fillId="4" fontId="17" numFmtId="164" xfId="0">
      <alignment horizontal="center" indent="0" shrinkToFit="false" textRotation="0" vertical="center" wrapText="true"/>
    </xf>
    <xf applyAlignment="false" applyBorder="true" applyFont="true" applyProtection="false" borderId="1" fillId="4" fontId="0" numFmtId="165" xfId="0"/>
    <xf applyAlignment="false" applyBorder="true" applyFont="true" applyProtection="false" borderId="1" fillId="4" fontId="0" numFmtId="164" xfId="0"/>
    <xf applyAlignment="true" applyBorder="false" applyFont="false" applyProtection="false" borderId="0" fillId="0" fontId="0" numFmtId="164" xfId="0">
      <alignment horizontal="center" indent="0" shrinkToFit="false" textRotation="0" vertical="bottom" wrapText="false"/>
    </xf>
    <xf applyAlignment="true" applyBorder="false" applyFont="true" applyProtection="false" borderId="0" fillId="0" fontId="6" numFmtId="164" xfId="0">
      <alignment horizontal="center" indent="0" shrinkToFit="false" textRotation="0" vertical="center" wrapText="false"/>
    </xf>
    <xf applyAlignment="true" applyBorder="true" applyFont="true" applyProtection="false" borderId="1" fillId="0" fontId="19" numFmtId="164" xfId="0">
      <alignment horizontal="center" indent="0" shrinkToFit="false" textRotation="0" vertical="center" wrapText="false"/>
    </xf>
    <xf applyAlignment="true" applyBorder="true" applyFont="true" applyProtection="true" borderId="1" fillId="0" fontId="7" numFmtId="166" xfId="15">
      <alignment horizontal="center" indent="0" shrinkToFit="false" textRotation="0" vertical="center" wrapText="true"/>
      <protection hidden="false" locked="true"/>
    </xf>
    <xf applyAlignment="true" applyBorder="true" applyFont="true" applyProtection="false" borderId="1" fillId="0" fontId="7" numFmtId="168" xfId="0">
      <alignment horizontal="center" indent="0" shrinkToFit="false" textRotation="0" vertical="center" wrapText="false"/>
    </xf>
    <xf applyAlignment="true" applyBorder="false" applyFont="true" applyProtection="false" borderId="0" fillId="0" fontId="6" numFmtId="164" xfId="0">
      <alignment horizontal="left" indent="0" shrinkToFit="false" textRotation="0" vertical="center" wrapText="false"/>
    </xf>
    <xf applyAlignment="true" applyBorder="true" applyFont="true" applyProtection="false" borderId="1" fillId="0" fontId="7" numFmtId="166" xfId="0">
      <alignment horizontal="center" indent="0" shrinkToFit="false" textRotation="0" vertical="center" wrapText="true"/>
    </xf>
    <xf applyAlignment="true" applyBorder="true" applyFont="true" applyProtection="false" borderId="1" fillId="0" fontId="7" numFmtId="164" xfId="0">
      <alignment horizontal="general" indent="0" shrinkToFit="false" textRotation="0" vertical="bottom" wrapText="false"/>
    </xf>
    <xf applyAlignment="true" applyBorder="true" applyFont="true" applyProtection="false" borderId="1" fillId="0" fontId="7" numFmtId="164" xfId="0">
      <alignment horizontal="justify" indent="0" shrinkToFit="false" textRotation="0" vertical="center" wrapText="false"/>
    </xf>
    <xf applyAlignment="true" applyBorder="true" applyFont="true" applyProtection="false" borderId="1" fillId="0" fontId="7" numFmtId="166" xfId="0">
      <alignment horizontal="left" indent="0" shrinkToFit="false" textRotation="0" vertical="center" wrapText="false"/>
    </xf>
    <xf applyAlignment="false" applyBorder="true" applyFont="true" applyProtection="false" borderId="1" fillId="0" fontId="7" numFmtId="166" xfId="0"/>
    <xf applyAlignment="true" applyBorder="true" applyFont="true" applyProtection="false" borderId="3" fillId="0" fontId="6" numFmtId="164" xfId="0">
      <alignment horizontal="center" indent="0" shrinkToFit="false" textRotation="0" vertical="center" wrapText="false"/>
    </xf>
    <xf applyAlignment="true" applyBorder="true" applyFont="true" applyProtection="false" borderId="3" fillId="0" fontId="6" numFmtId="164" xfId="0">
      <alignment horizontal="left" indent="0" shrinkToFit="false" textRotation="0" vertical="center" wrapText="false"/>
    </xf>
    <xf applyAlignment="true" applyBorder="true" applyFont="true" applyProtection="false" borderId="3" fillId="5" fontId="17" numFmtId="164" xfId="0">
      <alignment horizontal="center" indent="0" shrinkToFit="false" textRotation="0" vertical="center" wrapText="true"/>
    </xf>
    <xf applyAlignment="true" applyBorder="true" applyFont="true" applyProtection="false" borderId="3" fillId="5" fontId="17" numFmtId="164" xfId="0">
      <alignment horizontal="left" indent="0" shrinkToFit="false" textRotation="0" vertical="center" wrapText="true"/>
    </xf>
    <xf applyAlignment="true" applyBorder="true" applyFont="true" applyProtection="false" borderId="3" fillId="4" fontId="10" numFmtId="172" xfId="0">
      <alignment horizontal="left" indent="0" shrinkToFit="false" textRotation="0" vertical="center" wrapText="false"/>
    </xf>
    <xf applyAlignment="true" applyBorder="true" applyFont="true" applyProtection="true" borderId="3" fillId="4" fontId="10" numFmtId="164" xfId="15">
      <alignment horizontal="center" indent="0" shrinkToFit="false" textRotation="0" vertical="center" wrapText="false"/>
      <protection hidden="false" locked="true"/>
    </xf>
    <xf applyAlignment="true" applyBorder="true" applyFont="true" applyProtection="false" borderId="3" fillId="4" fontId="20" numFmtId="165" xfId="0">
      <alignment horizontal="left" indent="0" shrinkToFit="false" textRotation="0" vertical="center" wrapText="false"/>
    </xf>
    <xf applyAlignment="true" applyBorder="true" applyFont="true" applyProtection="false" borderId="5" fillId="0" fontId="6" numFmtId="164" xfId="0">
      <alignment horizontal="center" indent="0" shrinkToFit="false" textRotation="0" vertical="center" wrapText="false"/>
    </xf>
    <xf applyAlignment="true" applyBorder="true" applyFont="true" applyProtection="false" borderId="5" fillId="0" fontId="6" numFmtId="164" xfId="0">
      <alignment horizontal="left" indent="0" shrinkToFit="false" textRotation="0" vertical="center" wrapText="false"/>
    </xf>
    <xf applyAlignment="true" applyBorder="true" applyFont="true" applyProtection="false" borderId="5" fillId="0" fontId="6" numFmtId="164" xfId="0">
      <alignment horizontal="center" indent="0" shrinkToFit="false" textRotation="0" vertical="center" wrapText="true"/>
    </xf>
    <xf applyAlignment="true" applyBorder="true" applyFont="true" applyProtection="false" borderId="5" fillId="0" fontId="6" numFmtId="164" xfId="0">
      <alignment horizontal="left" indent="0" shrinkToFit="false" textRotation="0" vertical="center" wrapText="true"/>
    </xf>
    <xf applyAlignment="true" applyBorder="true" applyFont="true" applyProtection="false" borderId="5" fillId="0" fontId="6" numFmtId="165" xfId="0">
      <alignment horizontal="left" indent="0" shrinkToFit="false" textRotation="0" vertical="center" wrapText="false"/>
    </xf>
    <xf applyAlignment="true" applyBorder="true" applyFont="true" applyProtection="false" borderId="4" fillId="0" fontId="6" numFmtId="164" xfId="0">
      <alignment horizontal="center" indent="0" shrinkToFit="false" textRotation="0" vertical="center" wrapText="false"/>
    </xf>
    <xf applyAlignment="true" applyBorder="true" applyFont="true" applyProtection="false" borderId="4" fillId="0" fontId="6" numFmtId="164" xfId="0">
      <alignment horizontal="left" indent="0" shrinkToFit="false" textRotation="0" vertical="center" wrapText="false"/>
    </xf>
    <xf applyAlignment="true" applyBorder="true" applyFont="true" applyProtection="false" borderId="4" fillId="0" fontId="6" numFmtId="164" xfId="0">
      <alignment horizontal="center" indent="0" shrinkToFit="false" textRotation="0" vertical="center" wrapText="true"/>
    </xf>
    <xf applyAlignment="true" applyBorder="true" applyFont="true" applyProtection="false" borderId="4" fillId="0" fontId="6" numFmtId="164" xfId="0">
      <alignment horizontal="left" indent="0" shrinkToFit="false" textRotation="0" vertical="center" wrapText="true"/>
    </xf>
    <xf applyAlignment="true" applyBorder="true" applyFont="true" applyProtection="false" borderId="4" fillId="0" fontId="6" numFmtId="165" xfId="0">
      <alignment horizontal="left" indent="0" shrinkToFit="false" textRotation="0" vertical="center" wrapText="false"/>
    </xf>
    <xf applyAlignment="true" applyBorder="true" applyFont="true" applyProtection="false" borderId="1" fillId="2" fontId="18" numFmtId="164" xfId="0">
      <alignment horizontal="center" indent="0" shrinkToFit="false" textRotation="0" vertical="bottom" wrapText="false"/>
    </xf>
    <xf applyAlignment="true" applyBorder="true" applyFont="true" applyProtection="false" borderId="1" fillId="6" fontId="15" numFmtId="164" xfId="0">
      <alignment horizontal="center" indent="0" shrinkToFit="false" textRotation="0" vertical="center" wrapText="false"/>
    </xf>
    <xf applyAlignment="true" applyBorder="true" applyFont="true" applyProtection="false" borderId="1" fillId="6" fontId="14" numFmtId="164" xfId="0">
      <alignment horizontal="center" indent="0" shrinkToFit="false" textRotation="0" vertical="center" wrapText="false"/>
    </xf>
    <xf applyAlignment="true" applyBorder="true" applyFont="true" applyProtection="false" borderId="1" fillId="0" fontId="15" numFmtId="164" xfId="0">
      <alignment horizontal="general" indent="0" shrinkToFit="false" textRotation="0" vertical="center" wrapText="false"/>
    </xf>
    <xf applyAlignment="true" applyBorder="true" applyFont="true" applyProtection="true" borderId="1" fillId="0" fontId="8" numFmtId="166" xfId="15">
      <alignment horizontal="center" indent="0" shrinkToFit="false" textRotation="0" vertical="center" wrapText="true"/>
      <protection hidden="false" locked="true"/>
    </xf>
    <xf applyAlignment="true" applyBorder="true" applyFont="true" applyProtection="false" borderId="1" fillId="0" fontId="8" numFmtId="168" xfId="0">
      <alignment horizontal="center" indent="0" shrinkToFit="false" textRotation="0" vertical="center" wrapText="false"/>
    </xf>
    <xf applyAlignment="true" applyBorder="true" applyFont="true" applyProtection="false" borderId="1" fillId="0" fontId="8" numFmtId="165" xfId="0">
      <alignment horizontal="center" indent="0" shrinkToFit="false" textRotation="0" vertical="center" wrapText="false"/>
    </xf>
    <xf applyAlignment="true" applyBorder="true" applyFont="true" applyProtection="false" borderId="0" fillId="0" fontId="6" numFmtId="164" xfId="0">
      <alignment horizontal="left" indent="0" shrinkToFit="false" textRotation="0" vertical="center" wrapText="false"/>
    </xf>
    <xf applyAlignment="true" applyBorder="true" applyFont="true" applyProtection="false" borderId="0" fillId="5" fontId="17" numFmtId="164" xfId="0">
      <alignment horizontal="center" indent="0" shrinkToFit="false" textRotation="0" vertical="center" wrapText="true"/>
    </xf>
    <xf applyAlignment="true" applyBorder="true" applyFont="true" applyProtection="false" borderId="0" fillId="5" fontId="17" numFmtId="164" xfId="0">
      <alignment horizontal="left" indent="0" shrinkToFit="false" textRotation="0" vertical="center" wrapText="true"/>
    </xf>
    <xf applyAlignment="true" applyBorder="true" applyFont="true" applyProtection="false" borderId="6" fillId="4" fontId="17" numFmtId="164" xfId="0">
      <alignment horizontal="center" indent="0" shrinkToFit="false" textRotation="0" vertical="center" wrapText="true"/>
    </xf>
    <xf applyAlignment="true" applyBorder="true" applyFont="true" applyProtection="false" borderId="1" fillId="4" fontId="10" numFmtId="165" xfId="0">
      <alignment horizontal="left" indent="0" shrinkToFit="false" textRotation="0" vertical="center" wrapText="true"/>
    </xf>
    <xf applyAlignment="true" applyBorder="true" applyFont="true" applyProtection="true" borderId="1" fillId="4" fontId="20" numFmtId="173" xfId="15">
      <alignment horizontal="center" indent="0" shrinkToFit="false" textRotation="0" vertical="center" wrapText="false"/>
      <protection hidden="false" locked="true"/>
    </xf>
    <xf applyAlignment="true" applyBorder="true" applyFont="true" applyProtection="false" borderId="1" fillId="4" fontId="20" numFmtId="165" xfId="0">
      <alignment horizontal="left" indent="0" shrinkToFit="false" textRotation="0" vertical="center" wrapText="false"/>
    </xf>
    <xf applyAlignment="true" applyBorder="true" applyFont="true" applyProtection="false" borderId="0" fillId="0" fontId="6" numFmtId="164" xfId="0">
      <alignment horizontal="center" indent="0" shrinkToFit="false" textRotation="0" vertical="center" wrapText="true"/>
    </xf>
    <xf applyAlignment="true" applyBorder="true" applyFont="true" applyProtection="false" borderId="0" fillId="0" fontId="6" numFmtId="164" xfId="0">
      <alignment horizontal="left" indent="0" shrinkToFit="false" textRotation="0" vertical="center" wrapText="true"/>
    </xf>
    <xf applyAlignment="true" applyBorder="true" applyFont="true" applyProtection="false" borderId="7" fillId="0" fontId="6" numFmtId="164" xfId="0">
      <alignment horizontal="left" indent="0" shrinkToFit="false" textRotation="0" vertical="center" wrapText="true"/>
    </xf>
    <xf applyAlignment="true" applyBorder="true" applyFont="true" applyProtection="false" borderId="7" fillId="0" fontId="6" numFmtId="165" xfId="0">
      <alignment horizontal="left" indent="0" shrinkToFit="false" textRotation="0" vertical="center" wrapText="false"/>
    </xf>
    <xf applyAlignment="true" applyBorder="true" applyFont="true" applyProtection="false" borderId="8" fillId="2" fontId="18" numFmtId="164" xfId="0">
      <alignment horizontal="center" indent="0" shrinkToFit="false" textRotation="0" vertical="bottom" wrapText="false"/>
    </xf>
    <xf applyAlignment="true" applyBorder="true" applyFont="true" applyProtection="false" borderId="1" fillId="0" fontId="15" numFmtId="164" xfId="0">
      <alignment horizontal="center" indent="0" shrinkToFit="false" textRotation="0" vertical="center" wrapText="false"/>
    </xf>
    <xf applyAlignment="true" applyBorder="true" applyFont="true" applyProtection="false" borderId="1" fillId="0" fontId="7" numFmtId="170" xfId="0">
      <alignment horizontal="center" indent="0" shrinkToFit="false" textRotation="0" vertical="center" wrapText="false"/>
    </xf>
    <xf applyAlignment="true" applyBorder="true" applyFont="true" applyProtection="false" borderId="1" fillId="0" fontId="7" numFmtId="166" xfId="17">
      <alignment horizontal="center" indent="0" shrinkToFit="false" textRotation="0" vertical="center" wrapText="false"/>
    </xf>
    <xf applyAlignment="true" applyBorder="true" applyFont="true" applyProtection="false" borderId="3" fillId="4" fontId="10" numFmtId="165" xfId="0">
      <alignment horizontal="left" indent="0" shrinkToFit="false" textRotation="0" vertical="center" wrapText="true"/>
    </xf>
    <xf applyAlignment="true" applyBorder="true" applyFont="true" applyProtection="true" borderId="3" fillId="4" fontId="20" numFmtId="173" xfId="15">
      <alignment horizontal="center" indent="0" shrinkToFit="false" textRotation="0" vertical="center" wrapText="false"/>
      <protection hidden="fals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9DC3E6"/>
      <rgbColor rgb="00808080"/>
      <rgbColor rgb="009999FF"/>
      <rgbColor rgb="00993366"/>
      <rgbColor rgb="00FFFF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60">
      <selection activeCell="A1" activeCellId="0" pane="topLeft" sqref="A1"/>
    </sheetView>
  </sheetViews>
  <cols>
    <col collapsed="false" hidden="false" max="1" min="1" style="0" width="3.2078431372549"/>
    <col collapsed="false" hidden="false" max="2" min="2" style="0" width="19.3529411764706"/>
    <col collapsed="false" hidden="false" max="3" min="3" style="0" width="11.2980392156863"/>
    <col collapsed="false" hidden="false" max="4" min="4" style="0" width="8.57254901960784"/>
    <col collapsed="false" hidden="false" max="5" min="5" style="0" width="23.0235294117647"/>
    <col collapsed="false" hidden="false" max="6" min="6" style="0" width="8.31764705882353"/>
    <col collapsed="false" hidden="false" max="7" min="7" style="0" width="12.4666666666667"/>
    <col collapsed="false" hidden="false" max="8" min="8" style="0" width="7.4078431372549"/>
    <col collapsed="false" hidden="false" max="9" min="9" style="0" width="7.92549019607843"/>
    <col collapsed="false" hidden="false" max="10" min="10" style="0" width="8.57254901960784"/>
    <col collapsed="false" hidden="false" max="11" min="11" style="0" width="9.48627450980392"/>
    <col collapsed="false" hidden="false" max="12" min="12" style="0" width="6.23921568627451"/>
    <col collapsed="false" hidden="false" max="13" min="13" style="0" width="9.86666666666667"/>
    <col collapsed="false" hidden="false" max="14" min="14" style="0" width="13.1176470588235"/>
    <col collapsed="false" hidden="false" max="21" min="15" style="0" width="8.56470588235294"/>
    <col collapsed="false" hidden="false" max="1020" min="22" style="0" width="8.76470588235294"/>
    <col collapsed="false" hidden="false" max="1025" min="1021" style="0" width="8.56470588235294"/>
  </cols>
  <sheetData>
    <row collapsed="false" customFormat="false" customHeight="false" hidden="false" ht="14.75" outlineLevel="0" r="1">
      <c r="A1" s="1" t="s">
        <v>0</v>
      </c>
      <c r="B1" s="1"/>
      <c r="C1" s="1"/>
      <c r="D1" s="1"/>
      <c r="E1" s="1"/>
      <c r="F1" s="1"/>
      <c r="G1" s="1"/>
      <c r="H1" s="1"/>
      <c r="I1" s="1"/>
      <c r="J1" s="1"/>
      <c r="K1" s="1"/>
      <c r="L1" s="1"/>
      <c r="M1" s="1"/>
    </row>
    <row collapsed="false" customFormat="false" customHeight="true" hidden="false" ht="25.5" outlineLevel="0" r="2">
      <c r="A2" s="1"/>
      <c r="B2" s="1"/>
      <c r="C2" s="1"/>
      <c r="D2" s="1"/>
      <c r="E2" s="1"/>
      <c r="F2" s="1"/>
      <c r="G2" s="1"/>
      <c r="H2" s="1"/>
      <c r="I2" s="1"/>
      <c r="J2" s="1"/>
      <c r="K2" s="1"/>
      <c r="L2" s="1"/>
      <c r="M2" s="1"/>
    </row>
    <row collapsed="false" customFormat="false" customHeight="true" hidden="false" ht="27.75" outlineLevel="0" r="3">
      <c r="A3" s="2" t="s">
        <v>1</v>
      </c>
      <c r="B3" s="2" t="s">
        <v>2</v>
      </c>
      <c r="C3" s="3" t="s">
        <v>3</v>
      </c>
      <c r="D3" s="2" t="s">
        <v>4</v>
      </c>
      <c r="E3" s="3" t="s">
        <v>5</v>
      </c>
      <c r="F3" s="3" t="s">
        <v>6</v>
      </c>
      <c r="G3" s="3" t="s">
        <v>7</v>
      </c>
      <c r="H3" s="3" t="s">
        <v>8</v>
      </c>
      <c r="I3" s="3"/>
      <c r="J3" s="3" t="s">
        <v>9</v>
      </c>
      <c r="K3" s="3"/>
      <c r="L3" s="4" t="s">
        <v>10</v>
      </c>
      <c r="M3" s="4"/>
      <c r="N3" s="5"/>
      <c r="O3" s="6"/>
      <c r="P3" s="6"/>
      <c r="Q3" s="6"/>
      <c r="R3" s="6"/>
      <c r="S3" s="6"/>
      <c r="T3" s="6"/>
      <c r="U3" s="6"/>
    </row>
    <row collapsed="false" customFormat="false" customHeight="true" hidden="false" ht="27.75" outlineLevel="0" r="4">
      <c r="A4" s="2"/>
      <c r="B4" s="2"/>
      <c r="C4" s="3"/>
      <c r="D4" s="2"/>
      <c r="E4" s="3"/>
      <c r="F4" s="3"/>
      <c r="G4" s="3"/>
      <c r="H4" s="3" t="s">
        <v>11</v>
      </c>
      <c r="I4" s="3" t="s">
        <v>12</v>
      </c>
      <c r="J4" s="3" t="s">
        <v>13</v>
      </c>
      <c r="K4" s="3" t="s">
        <v>14</v>
      </c>
      <c r="L4" s="3" t="s">
        <v>15</v>
      </c>
      <c r="M4" s="4" t="s">
        <v>14</v>
      </c>
      <c r="N4" s="7"/>
    </row>
    <row collapsed="false" customFormat="false" customHeight="true" hidden="false" ht="27.75" outlineLevel="0" r="5">
      <c r="A5" s="8" t="n">
        <v>1</v>
      </c>
      <c r="B5" s="9" t="s">
        <v>16</v>
      </c>
      <c r="C5" s="10" t="s">
        <v>17</v>
      </c>
      <c r="D5" s="11" t="s">
        <v>18</v>
      </c>
      <c r="E5" s="12" t="s">
        <v>19</v>
      </c>
      <c r="F5" s="13" t="s">
        <v>20</v>
      </c>
      <c r="G5" s="14" t="n">
        <v>684</v>
      </c>
      <c r="H5" s="15" t="n">
        <v>43836</v>
      </c>
      <c r="I5" s="15" t="n">
        <v>43840</v>
      </c>
      <c r="J5" s="16" t="s">
        <v>21</v>
      </c>
      <c r="K5" s="10"/>
      <c r="L5" s="16" t="n">
        <v>4.5</v>
      </c>
      <c r="M5" s="17" t="n">
        <v>3078</v>
      </c>
    </row>
    <row collapsed="false" customFormat="false" customHeight="true" hidden="false" ht="27.75" outlineLevel="0" r="6">
      <c r="A6" s="8"/>
      <c r="B6" s="9" t="s">
        <v>22</v>
      </c>
      <c r="C6" s="18" t="s">
        <v>23</v>
      </c>
      <c r="D6" s="11" t="s">
        <v>24</v>
      </c>
      <c r="E6" s="12"/>
      <c r="F6" s="13"/>
      <c r="G6" s="14" t="n">
        <v>432</v>
      </c>
      <c r="H6" s="15"/>
      <c r="I6" s="15"/>
      <c r="J6" s="15"/>
      <c r="K6" s="10"/>
      <c r="L6" s="16" t="n">
        <v>4.5</v>
      </c>
      <c r="M6" s="17" t="n">
        <v>1944</v>
      </c>
    </row>
    <row collapsed="false" customFormat="false" customHeight="true" hidden="false" ht="27.75" outlineLevel="0" r="7">
      <c r="A7" s="8" t="n">
        <v>2</v>
      </c>
      <c r="B7" s="9" t="s">
        <v>25</v>
      </c>
      <c r="C7" s="10" t="s">
        <v>26</v>
      </c>
      <c r="D7" s="11" t="s">
        <v>27</v>
      </c>
      <c r="E7" s="12" t="s">
        <v>28</v>
      </c>
      <c r="F7" s="13" t="s">
        <v>29</v>
      </c>
      <c r="G7" s="14" t="n">
        <v>1140</v>
      </c>
      <c r="H7" s="15" t="n">
        <v>43843</v>
      </c>
      <c r="I7" s="19" t="n">
        <v>43847</v>
      </c>
      <c r="J7" s="16" t="s">
        <v>30</v>
      </c>
      <c r="K7" s="17" t="n">
        <v>2587.88</v>
      </c>
      <c r="L7" s="16" t="n">
        <v>4.5</v>
      </c>
      <c r="M7" s="17" t="n">
        <v>5130</v>
      </c>
    </row>
    <row collapsed="false" customFormat="false" customHeight="true" hidden="false" ht="27.75" outlineLevel="0" r="8">
      <c r="A8" s="8"/>
      <c r="B8" s="9" t="s">
        <v>31</v>
      </c>
      <c r="C8" s="10" t="s">
        <v>32</v>
      </c>
      <c r="D8" s="11" t="s">
        <v>33</v>
      </c>
      <c r="E8" s="12"/>
      <c r="F8" s="13"/>
      <c r="G8" s="14" t="n">
        <v>900</v>
      </c>
      <c r="H8" s="15"/>
      <c r="I8" s="15" t="n">
        <v>43848</v>
      </c>
      <c r="J8" s="16"/>
      <c r="K8" s="17" t="n">
        <v>2587.88</v>
      </c>
      <c r="L8" s="16" t="n">
        <v>4.5</v>
      </c>
      <c r="M8" s="17" t="n">
        <v>4050</v>
      </c>
    </row>
    <row collapsed="false" customFormat="false" customHeight="true" hidden="false" ht="27.75" outlineLevel="0" r="9">
      <c r="A9" s="8" t="n">
        <v>3</v>
      </c>
      <c r="B9" s="9" t="s">
        <v>34</v>
      </c>
      <c r="C9" s="10" t="s">
        <v>17</v>
      </c>
      <c r="D9" s="11" t="n">
        <v>266</v>
      </c>
      <c r="E9" s="12" t="s">
        <v>35</v>
      </c>
      <c r="F9" s="20" t="s">
        <v>36</v>
      </c>
      <c r="G9" s="14" t="n">
        <v>684</v>
      </c>
      <c r="H9" s="15" t="n">
        <v>43851</v>
      </c>
      <c r="I9" s="15" t="n">
        <v>43855</v>
      </c>
      <c r="J9" s="16" t="s">
        <v>37</v>
      </c>
      <c r="K9" s="10"/>
      <c r="L9" s="16" t="n">
        <v>4.5</v>
      </c>
      <c r="M9" s="17" t="n">
        <v>3078</v>
      </c>
    </row>
    <row collapsed="false" customFormat="false" customHeight="true" hidden="false" ht="27.75" outlineLevel="0" r="10">
      <c r="A10" s="8"/>
      <c r="B10" s="9" t="s">
        <v>38</v>
      </c>
      <c r="C10" s="10" t="s">
        <v>39</v>
      </c>
      <c r="D10" s="11" t="s">
        <v>40</v>
      </c>
      <c r="E10" s="12"/>
      <c r="F10" s="20"/>
      <c r="G10" s="14" t="n">
        <v>432</v>
      </c>
      <c r="H10" s="15"/>
      <c r="I10" s="15"/>
      <c r="J10" s="15"/>
      <c r="K10" s="10"/>
      <c r="L10" s="16" t="n">
        <v>4.5</v>
      </c>
      <c r="M10" s="17" t="n">
        <v>1944</v>
      </c>
    </row>
    <row collapsed="false" customFormat="false" customHeight="true" hidden="false" ht="27.75" outlineLevel="0" r="11">
      <c r="A11" s="8"/>
      <c r="B11" s="9" t="s">
        <v>41</v>
      </c>
      <c r="C11" s="10" t="s">
        <v>39</v>
      </c>
      <c r="D11" s="11" t="s">
        <v>42</v>
      </c>
      <c r="E11" s="12"/>
      <c r="F11" s="20"/>
      <c r="G11" s="14" t="n">
        <v>432</v>
      </c>
      <c r="H11" s="15"/>
      <c r="I11" s="15"/>
      <c r="J11" s="15"/>
      <c r="K11" s="10"/>
      <c r="L11" s="16" t="n">
        <v>4.5</v>
      </c>
      <c r="M11" s="17" t="n">
        <v>1944</v>
      </c>
    </row>
    <row collapsed="false" customFormat="false" customHeight="true" hidden="false" ht="27.75" outlineLevel="0" r="12">
      <c r="A12" s="21"/>
      <c r="B12" s="21"/>
      <c r="C12" s="21"/>
      <c r="D12" s="21"/>
      <c r="E12" s="21"/>
      <c r="F12" s="21"/>
      <c r="G12" s="21"/>
      <c r="H12" s="21"/>
      <c r="I12" s="22" t="s">
        <v>43</v>
      </c>
      <c r="J12" s="22"/>
      <c r="K12" s="23" t="inlineStr">
        <f aca="false">SUM(K5:K11)</f>
        <is>
          <t/>
        </is>
      </c>
      <c r="L12" s="24" t="n">
        <f aca="false">SUM(L5:L11)</f>
        <v>31.5</v>
      </c>
      <c r="M12" s="25" t="inlineStr">
        <f aca="false">SUM(M5:M11)</f>
        <is>
          <t/>
        </is>
      </c>
    </row>
  </sheetData>
  <mergeCells count="29">
    <mergeCell ref="A1:M2"/>
    <mergeCell ref="A3:A4"/>
    <mergeCell ref="B3:B4"/>
    <mergeCell ref="C3:C4"/>
    <mergeCell ref="D3:D4"/>
    <mergeCell ref="E3:E4"/>
    <mergeCell ref="F3:F4"/>
    <mergeCell ref="G3:G4"/>
    <mergeCell ref="H3:I3"/>
    <mergeCell ref="J3:K3"/>
    <mergeCell ref="L3:M3"/>
    <mergeCell ref="A5:A6"/>
    <mergeCell ref="E5:E6"/>
    <mergeCell ref="F5:F6"/>
    <mergeCell ref="H5:H6"/>
    <mergeCell ref="I5:I6"/>
    <mergeCell ref="J5:J6"/>
    <mergeCell ref="A7:A8"/>
    <mergeCell ref="E7:E8"/>
    <mergeCell ref="F7:F8"/>
    <mergeCell ref="H7:H8"/>
    <mergeCell ref="J7:J8"/>
    <mergeCell ref="A9:A11"/>
    <mergeCell ref="E9:E11"/>
    <mergeCell ref="F9:F11"/>
    <mergeCell ref="H9:H11"/>
    <mergeCell ref="I9:I11"/>
    <mergeCell ref="J9:J11"/>
    <mergeCell ref="I12:J12"/>
  </mergeCells>
  <printOptions headings="false" gridLines="false" gridLinesSet="true" horizontalCentered="false" verticalCentered="false"/>
  <pageMargins left="0.134027777777778" right="0.134027777777778" top="0.31875" bottom="0.358333333333333"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W14"/>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19.0823529411765"/>
    <col collapsed="false" hidden="false" max="4" min="3" style="0" width="8.93725490196078"/>
    <col collapsed="false" hidden="false" max="5" min="5" style="91" width="15.0745098039216"/>
    <col collapsed="false" hidden="false" max="6" min="6" style="0" width="8.93725490196078"/>
    <col collapsed="false" hidden="false" max="7" min="7" style="0" width="10.3764705882353"/>
    <col collapsed="false" hidden="false" max="12" min="8" style="0" width="8.93725490196078"/>
    <col collapsed="false" hidden="false" max="13" min="13" style="0" width="10.9019607843137"/>
    <col collapsed="false" hidden="false" max="1025" min="14" style="0" width="8.93725490196078"/>
  </cols>
  <sheetData>
    <row collapsed="false" customFormat="false" customHeight="false" hidden="false" ht="20.75" outlineLevel="0" r="1">
      <c r="A1" s="137" t="s">
        <v>436</v>
      </c>
      <c r="B1" s="137"/>
      <c r="C1" s="137"/>
      <c r="D1" s="137"/>
      <c r="E1" s="137"/>
      <c r="F1" s="137"/>
      <c r="G1" s="137"/>
      <c r="H1" s="137"/>
      <c r="I1" s="137"/>
      <c r="J1" s="137"/>
      <c r="K1" s="137"/>
      <c r="L1" s="137"/>
      <c r="M1" s="137"/>
    </row>
    <row collapsed="false" customFormat="false" customHeight="true" hidden="false" ht="33" outlineLevel="0" r="2">
      <c r="A2" s="120" t="s">
        <v>413</v>
      </c>
      <c r="B2" s="121" t="s">
        <v>2</v>
      </c>
      <c r="C2" s="72" t="s">
        <v>3</v>
      </c>
      <c r="D2" s="71" t="s">
        <v>4</v>
      </c>
      <c r="E2" s="72" t="s">
        <v>5</v>
      </c>
      <c r="F2" s="72" t="s">
        <v>6</v>
      </c>
      <c r="G2" s="72" t="s">
        <v>7</v>
      </c>
      <c r="H2" s="72" t="s">
        <v>8</v>
      </c>
      <c r="I2" s="72"/>
      <c r="J2" s="72" t="s">
        <v>9</v>
      </c>
      <c r="K2" s="72"/>
      <c r="L2" s="73" t="s">
        <v>10</v>
      </c>
      <c r="M2" s="73"/>
      <c r="N2" s="92"/>
      <c r="O2" s="92"/>
      <c r="P2" s="92"/>
      <c r="Q2" s="92"/>
      <c r="R2" s="92"/>
      <c r="S2" s="92"/>
      <c r="T2" s="92"/>
      <c r="U2" s="92"/>
      <c r="V2" s="92"/>
      <c r="W2" s="92"/>
    </row>
    <row collapsed="false" customFormat="false" customHeight="true" hidden="false" ht="24" outlineLevel="0" r="3">
      <c r="A3" s="120"/>
      <c r="B3" s="121"/>
      <c r="C3" s="72"/>
      <c r="D3" s="71"/>
      <c r="E3" s="72"/>
      <c r="F3" s="72"/>
      <c r="G3" s="72"/>
      <c r="H3" s="72" t="s">
        <v>414</v>
      </c>
      <c r="I3" s="72" t="s">
        <v>356</v>
      </c>
      <c r="J3" s="72" t="s">
        <v>13</v>
      </c>
      <c r="K3" s="72" t="s">
        <v>14</v>
      </c>
      <c r="L3" s="72" t="s">
        <v>15</v>
      </c>
      <c r="M3" s="73" t="s">
        <v>14</v>
      </c>
      <c r="N3" s="92"/>
      <c r="O3" s="92"/>
      <c r="P3" s="92"/>
      <c r="Q3" s="92"/>
      <c r="R3" s="92"/>
      <c r="S3" s="92"/>
      <c r="T3" s="92"/>
      <c r="U3" s="92"/>
      <c r="V3" s="92"/>
      <c r="W3" s="92"/>
    </row>
    <row collapsed="false" customFormat="false" customHeight="true" hidden="false" ht="15.75" outlineLevel="0" r="4">
      <c r="A4" s="138" t="n">
        <v>1</v>
      </c>
      <c r="B4" s="36" t="s">
        <v>213</v>
      </c>
      <c r="C4" s="36" t="s">
        <v>437</v>
      </c>
      <c r="D4" s="30" t="s">
        <v>438</v>
      </c>
      <c r="E4" s="29" t="s">
        <v>439</v>
      </c>
      <c r="F4" s="29" t="s">
        <v>89</v>
      </c>
      <c r="G4" s="94" t="n">
        <v>432</v>
      </c>
      <c r="H4" s="95" t="n">
        <v>44123</v>
      </c>
      <c r="I4" s="95" t="n">
        <v>44127</v>
      </c>
      <c r="J4" s="8" t="s">
        <v>353</v>
      </c>
      <c r="K4" s="44" t="n">
        <v>0</v>
      </c>
      <c r="L4" s="30" t="n">
        <v>4.5</v>
      </c>
      <c r="M4" s="44" t="n">
        <v>1944</v>
      </c>
      <c r="N4" s="96"/>
      <c r="O4" s="96"/>
      <c r="P4" s="96"/>
      <c r="Q4" s="96"/>
      <c r="R4" s="96"/>
      <c r="S4" s="96"/>
      <c r="T4" s="96"/>
      <c r="U4" s="96"/>
      <c r="V4" s="96"/>
      <c r="W4" s="96"/>
    </row>
    <row collapsed="false" customFormat="false" customHeight="true" hidden="false" ht="21" outlineLevel="0" r="5">
      <c r="A5" s="138"/>
      <c r="B5" s="36" t="s">
        <v>328</v>
      </c>
      <c r="C5" s="36" t="s">
        <v>96</v>
      </c>
      <c r="D5" s="30" t="s">
        <v>324</v>
      </c>
      <c r="E5" s="29"/>
      <c r="F5" s="29"/>
      <c r="G5" s="94" t="n">
        <v>432</v>
      </c>
      <c r="H5" s="95"/>
      <c r="I5" s="95"/>
      <c r="J5" s="8"/>
      <c r="K5" s="44" t="n">
        <v>0</v>
      </c>
      <c r="L5" s="30" t="n">
        <v>4.5</v>
      </c>
      <c r="M5" s="44" t="n">
        <v>1944</v>
      </c>
      <c r="N5" s="96"/>
      <c r="O5" s="96"/>
      <c r="P5" s="96"/>
      <c r="Q5" s="96"/>
      <c r="R5" s="96"/>
      <c r="S5" s="96"/>
      <c r="T5" s="96"/>
      <c r="U5" s="96"/>
      <c r="V5" s="96"/>
      <c r="W5" s="96"/>
    </row>
    <row collapsed="false" customFormat="false" customHeight="true" hidden="false" ht="18" outlineLevel="0" r="6">
      <c r="A6" s="138" t="n">
        <v>2</v>
      </c>
      <c r="B6" s="36" t="s">
        <v>213</v>
      </c>
      <c r="C6" s="36" t="s">
        <v>437</v>
      </c>
      <c r="D6" s="30" t="s">
        <v>438</v>
      </c>
      <c r="E6" s="29" t="s">
        <v>440</v>
      </c>
      <c r="F6" s="29" t="s">
        <v>441</v>
      </c>
      <c r="G6" s="94" t="n">
        <v>432</v>
      </c>
      <c r="H6" s="95" t="n">
        <v>44151</v>
      </c>
      <c r="I6" s="95" t="n">
        <v>44156</v>
      </c>
      <c r="J6" s="8" t="s">
        <v>353</v>
      </c>
      <c r="K6" s="44" t="n">
        <v>0</v>
      </c>
      <c r="L6" s="30" t="n">
        <v>5.5</v>
      </c>
      <c r="M6" s="44" t="n">
        <v>2376</v>
      </c>
      <c r="N6" s="96"/>
      <c r="O6" s="96"/>
      <c r="P6" s="96"/>
      <c r="Q6" s="96"/>
      <c r="R6" s="96"/>
      <c r="S6" s="96"/>
      <c r="T6" s="96"/>
      <c r="U6" s="96"/>
      <c r="V6" s="96"/>
      <c r="W6" s="96"/>
    </row>
    <row collapsed="false" customFormat="false" customHeight="true" hidden="false" ht="13.5" outlineLevel="0" r="7">
      <c r="A7" s="138"/>
      <c r="B7" s="36" t="s">
        <v>328</v>
      </c>
      <c r="C7" s="36" t="s">
        <v>96</v>
      </c>
      <c r="D7" s="30" t="s">
        <v>324</v>
      </c>
      <c r="E7" s="29"/>
      <c r="F7" s="29"/>
      <c r="G7" s="94" t="n">
        <v>432</v>
      </c>
      <c r="H7" s="95"/>
      <c r="I7" s="95"/>
      <c r="J7" s="8"/>
      <c r="K7" s="44" t="n">
        <v>0</v>
      </c>
      <c r="L7" s="30" t="n">
        <v>5.5</v>
      </c>
      <c r="M7" s="44" t="n">
        <v>2376</v>
      </c>
      <c r="N7" s="96"/>
      <c r="O7" s="96"/>
      <c r="P7" s="96"/>
      <c r="Q7" s="96"/>
      <c r="R7" s="96"/>
      <c r="S7" s="96"/>
      <c r="T7" s="96"/>
      <c r="U7" s="96"/>
      <c r="V7" s="96"/>
      <c r="W7" s="96"/>
    </row>
    <row collapsed="false" customFormat="false" customHeight="true" hidden="false" ht="29.1" outlineLevel="0" r="8">
      <c r="A8" s="138" t="n">
        <v>3</v>
      </c>
      <c r="B8" s="36" t="s">
        <v>442</v>
      </c>
      <c r="C8" s="36" t="s">
        <v>443</v>
      </c>
      <c r="D8" s="30" t="s">
        <v>444</v>
      </c>
      <c r="E8" s="29" t="s">
        <v>445</v>
      </c>
      <c r="F8" s="29" t="s">
        <v>446</v>
      </c>
      <c r="G8" s="139" t="n">
        <v>1140</v>
      </c>
      <c r="H8" s="95" t="n">
        <v>44155</v>
      </c>
      <c r="I8" s="95" t="n">
        <v>44156</v>
      </c>
      <c r="J8" s="8" t="s">
        <v>447</v>
      </c>
      <c r="K8" s="44" t="n">
        <v>0</v>
      </c>
      <c r="L8" s="30" t="n">
        <v>1.5</v>
      </c>
      <c r="M8" s="140" t="n">
        <v>1710</v>
      </c>
      <c r="N8" s="96"/>
      <c r="O8" s="96"/>
      <c r="P8" s="96"/>
      <c r="Q8" s="96"/>
      <c r="R8" s="96"/>
      <c r="S8" s="96"/>
      <c r="T8" s="96"/>
      <c r="U8" s="96"/>
      <c r="V8" s="96"/>
      <c r="W8" s="96"/>
    </row>
    <row collapsed="false" customFormat="false" customHeight="true" hidden="false" ht="14.25" outlineLevel="0" r="9">
      <c r="A9" s="138" t="n">
        <v>4</v>
      </c>
      <c r="B9" s="36" t="s">
        <v>213</v>
      </c>
      <c r="C9" s="36" t="s">
        <v>437</v>
      </c>
      <c r="D9" s="30" t="s">
        <v>438</v>
      </c>
      <c r="E9" s="45" t="s">
        <v>448</v>
      </c>
      <c r="F9" s="8" t="s">
        <v>449</v>
      </c>
      <c r="G9" s="139" t="n">
        <v>432</v>
      </c>
      <c r="H9" s="95" t="n">
        <v>44165</v>
      </c>
      <c r="I9" s="95" t="n">
        <v>44170</v>
      </c>
      <c r="J9" s="8" t="s">
        <v>353</v>
      </c>
      <c r="K9" s="44" t="n">
        <v>0</v>
      </c>
      <c r="L9" s="30" t="n">
        <v>5.5</v>
      </c>
      <c r="M9" s="44" t="n">
        <v>2376</v>
      </c>
      <c r="N9" s="96"/>
      <c r="O9" s="96"/>
      <c r="P9" s="96"/>
      <c r="Q9" s="96"/>
      <c r="R9" s="96"/>
      <c r="S9" s="96"/>
      <c r="T9" s="96"/>
      <c r="U9" s="96"/>
      <c r="V9" s="96"/>
      <c r="W9" s="96"/>
    </row>
    <row collapsed="false" customFormat="false" customHeight="true" hidden="false" ht="17.25" outlineLevel="0" r="10">
      <c r="A10" s="138"/>
      <c r="B10" s="36" t="s">
        <v>328</v>
      </c>
      <c r="C10" s="36" t="s">
        <v>96</v>
      </c>
      <c r="D10" s="30" t="s">
        <v>324</v>
      </c>
      <c r="E10" s="45"/>
      <c r="F10" s="8"/>
      <c r="G10" s="139" t="n">
        <v>432</v>
      </c>
      <c r="H10" s="95"/>
      <c r="I10" s="95"/>
      <c r="J10" s="8" t="s">
        <v>353</v>
      </c>
      <c r="K10" s="44" t="n">
        <v>0</v>
      </c>
      <c r="L10" s="30" t="n">
        <v>5.5</v>
      </c>
      <c r="M10" s="44" t="n">
        <v>2376</v>
      </c>
      <c r="N10" s="96"/>
      <c r="O10" s="96"/>
      <c r="P10" s="96"/>
      <c r="Q10" s="96"/>
      <c r="R10" s="96"/>
      <c r="S10" s="96"/>
      <c r="T10" s="96"/>
      <c r="U10" s="96"/>
      <c r="V10" s="96"/>
      <c r="W10" s="96"/>
    </row>
    <row collapsed="false" customFormat="false" customHeight="true" hidden="false" ht="17.25" outlineLevel="0" r="11">
      <c r="A11" s="138" t="n">
        <v>5</v>
      </c>
      <c r="B11" s="36" t="s">
        <v>450</v>
      </c>
      <c r="C11" s="36" t="s">
        <v>39</v>
      </c>
      <c r="D11" s="30" t="s">
        <v>386</v>
      </c>
      <c r="E11" s="36" t="s">
        <v>451</v>
      </c>
      <c r="F11" s="29" t="s">
        <v>452</v>
      </c>
      <c r="G11" s="139" t="n">
        <v>432</v>
      </c>
      <c r="H11" s="95" t="n">
        <v>44158</v>
      </c>
      <c r="I11" s="95" t="n">
        <v>44162</v>
      </c>
      <c r="J11" s="8" t="s">
        <v>353</v>
      </c>
      <c r="K11" s="44" t="n">
        <v>0</v>
      </c>
      <c r="L11" s="30" t="n">
        <v>4.5</v>
      </c>
      <c r="M11" s="140" t="n">
        <v>1944</v>
      </c>
      <c r="N11" s="96"/>
      <c r="O11" s="96"/>
      <c r="P11" s="96"/>
      <c r="Q11" s="96"/>
      <c r="R11" s="96"/>
      <c r="S11" s="96"/>
      <c r="T11" s="96"/>
      <c r="U11" s="96"/>
      <c r="V11" s="96"/>
      <c r="W11" s="96"/>
    </row>
    <row collapsed="false" customFormat="false" customHeight="true" hidden="false" ht="17.25" outlineLevel="0" r="12">
      <c r="A12" s="138"/>
      <c r="B12" s="36" t="s">
        <v>328</v>
      </c>
      <c r="C12" s="36" t="s">
        <v>96</v>
      </c>
      <c r="D12" s="30" t="s">
        <v>324</v>
      </c>
      <c r="E12" s="36"/>
      <c r="F12" s="29"/>
      <c r="G12" s="94" t="n">
        <v>432</v>
      </c>
      <c r="H12" s="95"/>
      <c r="I12" s="95"/>
      <c r="J12" s="8"/>
      <c r="K12" s="44" t="n">
        <v>0</v>
      </c>
      <c r="L12" s="30" t="n">
        <v>4.5</v>
      </c>
      <c r="M12" s="44" t="n">
        <v>1944</v>
      </c>
      <c r="N12" s="96"/>
      <c r="O12" s="96"/>
      <c r="P12" s="96"/>
      <c r="Q12" s="96"/>
      <c r="R12" s="96"/>
      <c r="S12" s="96"/>
      <c r="T12" s="96"/>
      <c r="U12" s="96"/>
      <c r="V12" s="96"/>
      <c r="W12" s="96"/>
    </row>
    <row collapsed="false" customFormat="false" customHeight="true" hidden="false" ht="27.75" outlineLevel="0" r="13">
      <c r="A13" s="7"/>
      <c r="B13" s="126"/>
      <c r="C13" s="126"/>
      <c r="D13" s="126"/>
      <c r="E13" s="127"/>
      <c r="F13" s="128"/>
      <c r="G13" s="128"/>
      <c r="H13" s="128"/>
      <c r="I13" s="129" t="s">
        <v>43</v>
      </c>
      <c r="J13" s="129"/>
      <c r="K13" s="141" t="inlineStr">
        <f aca="false">SUM(K4:K12)</f>
        <is>
          <t/>
        </is>
      </c>
      <c r="L13" s="142" t="n">
        <f aca="false">SUM(L4:L12)</f>
        <v>41.5</v>
      </c>
      <c r="M13" s="108" t="inlineStr">
        <f aca="false">SUM(M4:M12)</f>
        <is>
          <t/>
        </is>
      </c>
      <c r="N13" s="96"/>
      <c r="O13" s="96"/>
      <c r="P13" s="96"/>
      <c r="Q13" s="96"/>
      <c r="R13" s="96"/>
      <c r="S13" s="96"/>
      <c r="T13" s="96"/>
      <c r="U13" s="96"/>
      <c r="V13" s="96"/>
      <c r="W13" s="96"/>
    </row>
    <row collapsed="false" customFormat="false" customHeight="true" hidden="false" ht="27.75" outlineLevel="0" r="14">
      <c r="A14" s="7"/>
      <c r="B14" s="126"/>
      <c r="C14" s="126"/>
      <c r="D14" s="126"/>
      <c r="E14" s="133"/>
      <c r="F14" s="134"/>
      <c r="G14" s="134"/>
      <c r="H14" s="134"/>
      <c r="I14" s="135"/>
      <c r="J14" s="135"/>
      <c r="K14" s="135"/>
      <c r="L14" s="135"/>
      <c r="M14" s="136"/>
      <c r="N14" s="126"/>
      <c r="O14" s="126"/>
      <c r="P14" s="96"/>
      <c r="Q14" s="96"/>
      <c r="R14" s="96"/>
      <c r="S14" s="96"/>
      <c r="T14" s="96"/>
      <c r="U14" s="96"/>
      <c r="V14" s="96"/>
      <c r="W14" s="96"/>
    </row>
  </sheetData>
  <mergeCells count="34">
    <mergeCell ref="A1:M1"/>
    <mergeCell ref="A2:A3"/>
    <mergeCell ref="B2:B3"/>
    <mergeCell ref="C2:C3"/>
    <mergeCell ref="D2:D3"/>
    <mergeCell ref="E2:E3"/>
    <mergeCell ref="F2:F3"/>
    <mergeCell ref="G2:G3"/>
    <mergeCell ref="H2:I2"/>
    <mergeCell ref="J2:K2"/>
    <mergeCell ref="L2:M2"/>
    <mergeCell ref="A4:A5"/>
    <mergeCell ref="E4:E5"/>
    <mergeCell ref="F4:F5"/>
    <mergeCell ref="H4:H5"/>
    <mergeCell ref="I4:I5"/>
    <mergeCell ref="J4:J5"/>
    <mergeCell ref="A6:A7"/>
    <mergeCell ref="E6:E7"/>
    <mergeCell ref="F6:F7"/>
    <mergeCell ref="H6:H7"/>
    <mergeCell ref="I6:I7"/>
    <mergeCell ref="J6:J7"/>
    <mergeCell ref="A9:A10"/>
    <mergeCell ref="E9:E10"/>
    <mergeCell ref="F9:F10"/>
    <mergeCell ref="H9:H10"/>
    <mergeCell ref="I9:I10"/>
    <mergeCell ref="A11:A12"/>
    <mergeCell ref="E11:E12"/>
    <mergeCell ref="H11:H12"/>
    <mergeCell ref="I11:I12"/>
    <mergeCell ref="J11:J12"/>
    <mergeCell ref="I13:J13"/>
  </mergeCells>
  <printOptions headings="false" gridLines="false" gridLinesSet="true" horizontalCentered="false" verticalCentered="false"/>
  <pageMargins left="0.196527777777778" right="0.196527777777778"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N77"/>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29.0980392156863"/>
    <col collapsed="false" hidden="false" max="3" min="3" style="0" width="14.2862745098039"/>
    <col collapsed="false" hidden="false" max="4" min="4" style="0" width="8.45098039215686"/>
    <col collapsed="false" hidden="false" max="5" min="5" style="0" width="39.6235294117647"/>
    <col collapsed="false" hidden="false" max="6" min="6" style="0" width="10.5333333333333"/>
    <col collapsed="false" hidden="false" max="7" min="7" style="0" width="13.2392156862745"/>
    <col collapsed="false" hidden="false" max="8" min="8" style="0" width="8.45098039215686"/>
    <col collapsed="false" hidden="false" max="9" min="9" style="0" width="8.05490196078431"/>
    <col collapsed="false" hidden="false" max="10" min="10" style="0" width="11.4117647058824"/>
    <col collapsed="false" hidden="false" max="11" min="11" style="0" width="11.0352941176471"/>
    <col collapsed="false" hidden="false" max="12" min="12" style="0" width="7.4078431372549"/>
    <col collapsed="false" hidden="false" max="13" min="13" style="0" width="11.156862745098"/>
    <col collapsed="false" hidden="false" max="14" min="14" style="0" width="13.2392156862745"/>
    <col collapsed="false" hidden="false" max="34" min="15" style="0" width="11.156862745098"/>
    <col collapsed="false" hidden="false" max="1020" min="35" style="0" width="8.76470588235294"/>
    <col collapsed="false" hidden="false" max="1025" min="1021" style="0" width="8.56470588235294"/>
  </cols>
  <sheetData>
    <row collapsed="false" customFormat="false" customHeight="true" hidden="false" ht="22.5" outlineLevel="0" r="1">
      <c r="A1" s="1" t="s">
        <v>44</v>
      </c>
      <c r="B1" s="1"/>
      <c r="C1" s="1"/>
      <c r="D1" s="1"/>
      <c r="E1" s="1"/>
      <c r="F1" s="1"/>
      <c r="G1" s="1"/>
      <c r="H1" s="1"/>
      <c r="I1" s="1"/>
      <c r="J1" s="1"/>
      <c r="K1" s="1"/>
      <c r="L1" s="1"/>
      <c r="M1" s="1"/>
    </row>
    <row collapsed="false" customFormat="false" customHeight="true" hidden="false" ht="14.25" outlineLevel="0" r="2">
      <c r="A2" s="26" t="s">
        <v>1</v>
      </c>
      <c r="B2" s="26" t="s">
        <v>2</v>
      </c>
      <c r="C2" s="27" t="s">
        <v>3</v>
      </c>
      <c r="D2" s="26" t="s">
        <v>4</v>
      </c>
      <c r="E2" s="27" t="s">
        <v>5</v>
      </c>
      <c r="F2" s="27" t="s">
        <v>6</v>
      </c>
      <c r="G2" s="27" t="s">
        <v>7</v>
      </c>
      <c r="H2" s="27" t="s">
        <v>8</v>
      </c>
      <c r="I2" s="27"/>
      <c r="J2" s="27" t="s">
        <v>9</v>
      </c>
      <c r="K2" s="27"/>
      <c r="L2" s="28" t="s">
        <v>10</v>
      </c>
      <c r="M2" s="28"/>
    </row>
    <row collapsed="false" customFormat="false" customHeight="true" hidden="false" ht="48.6" outlineLevel="0" r="3">
      <c r="A3" s="26"/>
      <c r="B3" s="26"/>
      <c r="C3" s="27"/>
      <c r="D3" s="26"/>
      <c r="E3" s="27"/>
      <c r="F3" s="27"/>
      <c r="G3" s="27"/>
      <c r="H3" s="27" t="s">
        <v>11</v>
      </c>
      <c r="I3" s="27" t="s">
        <v>12</v>
      </c>
      <c r="J3" s="27" t="s">
        <v>13</v>
      </c>
      <c r="K3" s="27" t="s">
        <v>14</v>
      </c>
      <c r="L3" s="27" t="s">
        <v>15</v>
      </c>
      <c r="M3" s="28" t="s">
        <v>14</v>
      </c>
    </row>
    <row collapsed="false" customFormat="false" customHeight="true" hidden="false" ht="14.25" outlineLevel="0" r="4">
      <c r="A4" s="8" t="n">
        <v>1</v>
      </c>
      <c r="B4" s="29" t="s">
        <v>45</v>
      </c>
      <c r="C4" s="30" t="s">
        <v>17</v>
      </c>
      <c r="D4" s="30" t="s">
        <v>46</v>
      </c>
      <c r="E4" s="31" t="s">
        <v>47</v>
      </c>
      <c r="F4" s="30" t="s">
        <v>48</v>
      </c>
      <c r="G4" s="32" t="n">
        <v>1140</v>
      </c>
      <c r="H4" s="33" t="n">
        <v>43849</v>
      </c>
      <c r="I4" s="33" t="n">
        <v>43850</v>
      </c>
      <c r="J4" s="30" t="s">
        <v>30</v>
      </c>
      <c r="K4" s="34" t="n">
        <v>3347.41</v>
      </c>
      <c r="L4" s="8" t="n">
        <v>1.5</v>
      </c>
      <c r="M4" s="34" t="n">
        <v>1710</v>
      </c>
      <c r="N4" s="35"/>
    </row>
    <row collapsed="false" customFormat="false" customHeight="true" hidden="false" ht="32.85" outlineLevel="0" r="5">
      <c r="A5" s="8"/>
      <c r="B5" s="29" t="s">
        <v>49</v>
      </c>
      <c r="C5" s="30" t="s">
        <v>17</v>
      </c>
      <c r="D5" s="30" t="s">
        <v>50</v>
      </c>
      <c r="E5" s="31"/>
      <c r="F5" s="30"/>
      <c r="G5" s="32" t="n">
        <v>1140</v>
      </c>
      <c r="H5" s="33"/>
      <c r="I5" s="33"/>
      <c r="J5" s="33"/>
      <c r="K5" s="34" t="n">
        <v>3347.41</v>
      </c>
      <c r="L5" s="8" t="n">
        <v>1.5</v>
      </c>
      <c r="M5" s="34" t="n">
        <v>1710</v>
      </c>
      <c r="N5" s="35"/>
    </row>
    <row collapsed="false" customFormat="false" customHeight="true" hidden="false" ht="20.25" outlineLevel="0" r="6">
      <c r="A6" s="8" t="n">
        <v>2</v>
      </c>
      <c r="B6" s="36" t="s">
        <v>51</v>
      </c>
      <c r="C6" s="30" t="s">
        <v>17</v>
      </c>
      <c r="D6" s="30" t="s">
        <v>52</v>
      </c>
      <c r="E6" s="31" t="s">
        <v>53</v>
      </c>
      <c r="F6" s="30" t="s">
        <v>54</v>
      </c>
      <c r="G6" s="32" t="n">
        <v>1140</v>
      </c>
      <c r="H6" s="33" t="n">
        <v>43851</v>
      </c>
      <c r="I6" s="33" t="n">
        <v>43855</v>
      </c>
      <c r="J6" s="30" t="s">
        <v>30</v>
      </c>
      <c r="K6" s="34" t="n">
        <v>1938.44</v>
      </c>
      <c r="L6" s="8" t="n">
        <v>4.5</v>
      </c>
      <c r="M6" s="34" t="n">
        <v>5130</v>
      </c>
      <c r="N6" s="35"/>
    </row>
    <row collapsed="false" customFormat="false" customHeight="true" hidden="false" ht="29.25" outlineLevel="0" r="7">
      <c r="A7" s="8"/>
      <c r="B7" s="36" t="s">
        <v>55</v>
      </c>
      <c r="C7" s="30" t="s">
        <v>56</v>
      </c>
      <c r="D7" s="30" t="s">
        <v>57</v>
      </c>
      <c r="E7" s="31"/>
      <c r="F7" s="30"/>
      <c r="G7" s="32" t="n">
        <v>900</v>
      </c>
      <c r="H7" s="33"/>
      <c r="I7" s="33"/>
      <c r="J7" s="33"/>
      <c r="K7" s="34" t="n">
        <v>1938.44</v>
      </c>
      <c r="L7" s="8" t="n">
        <v>4.5</v>
      </c>
      <c r="M7" s="34" t="n">
        <v>4050</v>
      </c>
      <c r="N7" s="35"/>
    </row>
    <row collapsed="false" customFormat="false" customHeight="true" hidden="false" ht="14.85" outlineLevel="0" r="8">
      <c r="A8" s="8" t="n">
        <v>3</v>
      </c>
      <c r="B8" s="36" t="s">
        <v>58</v>
      </c>
      <c r="C8" s="30" t="s">
        <v>26</v>
      </c>
      <c r="D8" s="30" t="s">
        <v>59</v>
      </c>
      <c r="E8" s="31" t="s">
        <v>60</v>
      </c>
      <c r="F8" s="30" t="s">
        <v>29</v>
      </c>
      <c r="G8" s="32" t="n">
        <v>1140</v>
      </c>
      <c r="H8" s="33" t="n">
        <v>43843</v>
      </c>
      <c r="I8" s="33" t="n">
        <v>43847</v>
      </c>
      <c r="J8" s="30" t="s">
        <v>30</v>
      </c>
      <c r="K8" s="34" t="n">
        <v>2587.88</v>
      </c>
      <c r="L8" s="8" t="n">
        <v>4.5</v>
      </c>
      <c r="M8" s="34" t="n">
        <v>5130</v>
      </c>
      <c r="N8" s="35"/>
    </row>
    <row collapsed="false" customFormat="false" customHeight="true" hidden="false" ht="14.25" outlineLevel="0" r="9">
      <c r="A9" s="8"/>
      <c r="B9" s="36" t="s">
        <v>61</v>
      </c>
      <c r="C9" s="30" t="s">
        <v>62</v>
      </c>
      <c r="D9" s="30" t="s">
        <v>63</v>
      </c>
      <c r="E9" s="31"/>
      <c r="F9" s="30"/>
      <c r="G9" s="32" t="n">
        <v>900</v>
      </c>
      <c r="H9" s="33"/>
      <c r="I9" s="33" t="n">
        <v>43848</v>
      </c>
      <c r="J9" s="30"/>
      <c r="K9" s="34" t="n">
        <v>2587.88</v>
      </c>
      <c r="L9" s="8" t="n">
        <v>4.5</v>
      </c>
      <c r="M9" s="34" t="n">
        <v>4050</v>
      </c>
      <c r="N9" s="35"/>
    </row>
    <row collapsed="false" customFormat="false" customHeight="true" hidden="false" ht="27.75" outlineLevel="0" r="10">
      <c r="A10" s="8" t="n">
        <v>4</v>
      </c>
      <c r="B10" s="36" t="s">
        <v>64</v>
      </c>
      <c r="C10" s="30" t="s">
        <v>17</v>
      </c>
      <c r="D10" s="30" t="s">
        <v>65</v>
      </c>
      <c r="E10" s="31" t="s">
        <v>66</v>
      </c>
      <c r="F10" s="30" t="s">
        <v>67</v>
      </c>
      <c r="G10" s="32" t="n">
        <v>684</v>
      </c>
      <c r="H10" s="33" t="n">
        <v>43857</v>
      </c>
      <c r="I10" s="33" t="n">
        <v>43861</v>
      </c>
      <c r="J10" s="30" t="s">
        <v>68</v>
      </c>
      <c r="K10" s="34"/>
      <c r="L10" s="8" t="n">
        <v>4.5</v>
      </c>
      <c r="M10" s="34" t="n">
        <v>3078</v>
      </c>
      <c r="N10" s="35"/>
    </row>
    <row collapsed="false" customFormat="false" customHeight="true" hidden="false" ht="27.6" outlineLevel="0" r="11">
      <c r="A11" s="8" t="n">
        <v>5</v>
      </c>
      <c r="B11" s="36" t="s">
        <v>69</v>
      </c>
      <c r="C11" s="30" t="s">
        <v>17</v>
      </c>
      <c r="D11" s="30" t="s">
        <v>70</v>
      </c>
      <c r="E11" s="31" t="s">
        <v>60</v>
      </c>
      <c r="F11" s="30" t="s">
        <v>29</v>
      </c>
      <c r="G11" s="32" t="n">
        <v>1140</v>
      </c>
      <c r="H11" s="33" t="n">
        <v>43843</v>
      </c>
      <c r="I11" s="33" t="n">
        <v>43847</v>
      </c>
      <c r="J11" s="30" t="s">
        <v>30</v>
      </c>
      <c r="K11" s="34" t="n">
        <v>2587.88</v>
      </c>
      <c r="L11" s="8" t="n">
        <v>4.5</v>
      </c>
      <c r="M11" s="34" t="n">
        <v>5130</v>
      </c>
      <c r="N11" s="35"/>
    </row>
    <row collapsed="false" customFormat="false" customHeight="true" hidden="false" ht="59.25" outlineLevel="0" r="12">
      <c r="A12" s="8" t="n">
        <v>6</v>
      </c>
      <c r="B12" s="36" t="s">
        <v>71</v>
      </c>
      <c r="C12" s="30" t="s">
        <v>72</v>
      </c>
      <c r="D12" s="30" t="s">
        <v>73</v>
      </c>
      <c r="E12" s="31" t="s">
        <v>74</v>
      </c>
      <c r="F12" s="30" t="s">
        <v>48</v>
      </c>
      <c r="G12" s="32" t="n">
        <v>900</v>
      </c>
      <c r="H12" s="33" t="n">
        <v>43859</v>
      </c>
      <c r="I12" s="33" t="n">
        <v>43862</v>
      </c>
      <c r="J12" s="30" t="s">
        <v>30</v>
      </c>
      <c r="K12" s="34" t="n">
        <v>2476.42</v>
      </c>
      <c r="L12" s="8" t="n">
        <v>3.5</v>
      </c>
      <c r="M12" s="34" t="n">
        <v>3150</v>
      </c>
      <c r="N12" s="35"/>
    </row>
    <row collapsed="false" customFormat="false" customHeight="true" hidden="false" ht="68.25" outlineLevel="0" r="13">
      <c r="A13" s="8" t="n">
        <v>7</v>
      </c>
      <c r="B13" s="36" t="s">
        <v>75</v>
      </c>
      <c r="C13" s="30" t="s">
        <v>76</v>
      </c>
      <c r="D13" s="30" t="s">
        <v>77</v>
      </c>
      <c r="E13" s="31" t="s">
        <v>74</v>
      </c>
      <c r="F13" s="30" t="s">
        <v>48</v>
      </c>
      <c r="G13" s="32" t="n">
        <v>1140</v>
      </c>
      <c r="H13" s="33" t="n">
        <v>43859</v>
      </c>
      <c r="I13" s="33" t="n">
        <v>43862</v>
      </c>
      <c r="J13" s="30" t="s">
        <v>30</v>
      </c>
      <c r="K13" s="34" t="n">
        <v>2476.42</v>
      </c>
      <c r="L13" s="8" t="n">
        <v>3.5</v>
      </c>
      <c r="M13" s="34" t="n">
        <v>3990</v>
      </c>
      <c r="N13" s="35"/>
    </row>
    <row collapsed="false" customFormat="false" customHeight="true" hidden="false" ht="64.5" outlineLevel="0" r="14">
      <c r="A14" s="8" t="n">
        <v>8</v>
      </c>
      <c r="B14" s="36" t="s">
        <v>58</v>
      </c>
      <c r="C14" s="30" t="s">
        <v>26</v>
      </c>
      <c r="D14" s="30" t="s">
        <v>59</v>
      </c>
      <c r="E14" s="31" t="s">
        <v>78</v>
      </c>
      <c r="F14" s="30" t="s">
        <v>54</v>
      </c>
      <c r="G14" s="32" t="n">
        <v>1140</v>
      </c>
      <c r="H14" s="33" t="n">
        <v>43839</v>
      </c>
      <c r="I14" s="33" t="n">
        <v>43841</v>
      </c>
      <c r="J14" s="30" t="s">
        <v>30</v>
      </c>
      <c r="K14" s="34" t="n">
        <v>3249.44</v>
      </c>
      <c r="L14" s="8" t="n">
        <v>2.5</v>
      </c>
      <c r="M14" s="34" t="n">
        <v>2850</v>
      </c>
      <c r="N14" s="35"/>
    </row>
    <row collapsed="false" customFormat="false" customHeight="true" hidden="false" ht="21.75" outlineLevel="0" r="15">
      <c r="A15" s="8" t="n">
        <v>9</v>
      </c>
      <c r="B15" s="36" t="s">
        <v>79</v>
      </c>
      <c r="C15" s="30" t="s">
        <v>80</v>
      </c>
      <c r="D15" s="30" t="s">
        <v>81</v>
      </c>
      <c r="E15" s="31" t="s">
        <v>82</v>
      </c>
      <c r="F15" s="30" t="s">
        <v>54</v>
      </c>
      <c r="G15" s="32" t="n">
        <v>720</v>
      </c>
      <c r="H15" s="33" t="n">
        <v>43856</v>
      </c>
      <c r="I15" s="33" t="n">
        <v>43861</v>
      </c>
      <c r="J15" s="30" t="s">
        <v>30</v>
      </c>
      <c r="K15" s="34" t="n">
        <v>3228.18</v>
      </c>
      <c r="L15" s="8" t="n">
        <v>5.5</v>
      </c>
      <c r="M15" s="34" t="n">
        <v>3960</v>
      </c>
      <c r="N15" s="35"/>
    </row>
    <row collapsed="false" customFormat="false" customHeight="true" hidden="false" ht="14.25" outlineLevel="0" r="16">
      <c r="A16" s="8" t="n">
        <v>10</v>
      </c>
      <c r="B16" s="36" t="s">
        <v>31</v>
      </c>
      <c r="C16" s="30" t="s">
        <v>32</v>
      </c>
      <c r="D16" s="30" t="s">
        <v>33</v>
      </c>
      <c r="E16" s="31" t="s">
        <v>83</v>
      </c>
      <c r="F16" s="30" t="s">
        <v>29</v>
      </c>
      <c r="G16" s="32" t="n">
        <v>900</v>
      </c>
      <c r="H16" s="33" t="n">
        <v>43860</v>
      </c>
      <c r="I16" s="33" t="n">
        <v>43862</v>
      </c>
      <c r="J16" s="30" t="s">
        <v>30</v>
      </c>
      <c r="K16" s="34" t="n">
        <v>3226.68</v>
      </c>
      <c r="L16" s="8" t="n">
        <v>2.5</v>
      </c>
      <c r="M16" s="34" t="n">
        <v>2250</v>
      </c>
      <c r="N16" s="35"/>
    </row>
    <row collapsed="false" customFormat="false" customHeight="true" hidden="false" ht="20.25" outlineLevel="0" r="17">
      <c r="A17" s="8"/>
      <c r="B17" s="36" t="s">
        <v>84</v>
      </c>
      <c r="C17" s="30" t="s">
        <v>62</v>
      </c>
      <c r="D17" s="30" t="s">
        <v>63</v>
      </c>
      <c r="E17" s="31"/>
      <c r="F17" s="30"/>
      <c r="G17" s="32" t="n">
        <v>900</v>
      </c>
      <c r="H17" s="33"/>
      <c r="I17" s="33"/>
      <c r="J17" s="33"/>
      <c r="K17" s="34" t="n">
        <v>3226.68</v>
      </c>
      <c r="L17" s="8" t="n">
        <v>2.5</v>
      </c>
      <c r="M17" s="34" t="n">
        <v>2250</v>
      </c>
      <c r="N17" s="35"/>
    </row>
    <row collapsed="false" customFormat="false" customHeight="true" hidden="false" ht="36.75" outlineLevel="0" r="18">
      <c r="A18" s="8" t="n">
        <v>11</v>
      </c>
      <c r="B18" s="36" t="s">
        <v>85</v>
      </c>
      <c r="C18" s="30" t="s">
        <v>86</v>
      </c>
      <c r="D18" s="30" t="s">
        <v>87</v>
      </c>
      <c r="E18" s="31" t="s">
        <v>88</v>
      </c>
      <c r="F18" s="8" t="s">
        <v>89</v>
      </c>
      <c r="G18" s="32" t="n">
        <v>432</v>
      </c>
      <c r="H18" s="33" t="n">
        <v>43860</v>
      </c>
      <c r="I18" s="33" t="n">
        <v>43861</v>
      </c>
      <c r="J18" s="30" t="s">
        <v>90</v>
      </c>
      <c r="K18" s="34"/>
      <c r="L18" s="8" t="n">
        <v>1.5</v>
      </c>
      <c r="M18" s="34" t="n">
        <v>648</v>
      </c>
      <c r="N18" s="35"/>
    </row>
    <row collapsed="false" customFormat="false" customHeight="true" hidden="false" ht="14.25" outlineLevel="0" r="19">
      <c r="A19" s="8" t="n">
        <v>12</v>
      </c>
      <c r="B19" s="36" t="s">
        <v>31</v>
      </c>
      <c r="C19" s="30" t="s">
        <v>32</v>
      </c>
      <c r="D19" s="30" t="s">
        <v>33</v>
      </c>
      <c r="E19" s="31" t="s">
        <v>91</v>
      </c>
      <c r="F19" s="30" t="s">
        <v>29</v>
      </c>
      <c r="G19" s="32" t="n">
        <v>900</v>
      </c>
      <c r="H19" s="33" t="n">
        <v>43847</v>
      </c>
      <c r="I19" s="33" t="n">
        <v>18281</v>
      </c>
      <c r="J19" s="30" t="s">
        <v>30</v>
      </c>
      <c r="K19" s="34" t="n">
        <v>0</v>
      </c>
      <c r="L19" s="8" t="n">
        <v>1</v>
      </c>
      <c r="M19" s="34" t="n">
        <v>900</v>
      </c>
      <c r="N19" s="35"/>
    </row>
    <row collapsed="false" customFormat="false" customHeight="true" hidden="false" ht="27" outlineLevel="0" r="20">
      <c r="A20" s="8"/>
      <c r="B20" s="36" t="s">
        <v>61</v>
      </c>
      <c r="C20" s="30" t="s">
        <v>62</v>
      </c>
      <c r="D20" s="30" t="s">
        <v>63</v>
      </c>
      <c r="E20" s="31"/>
      <c r="F20" s="30"/>
      <c r="G20" s="32" t="n">
        <v>900</v>
      </c>
      <c r="H20" s="33"/>
      <c r="I20" s="33"/>
      <c r="J20" s="33"/>
      <c r="K20" s="34" t="n">
        <v>0</v>
      </c>
      <c r="L20" s="8" t="n">
        <v>1</v>
      </c>
      <c r="M20" s="34" t="n">
        <v>900</v>
      </c>
      <c r="N20" s="35"/>
    </row>
    <row collapsed="false" customFormat="false" customHeight="true" hidden="false" ht="36" outlineLevel="0" r="21">
      <c r="A21" s="8" t="n">
        <v>13</v>
      </c>
      <c r="B21" s="36" t="s">
        <v>92</v>
      </c>
      <c r="C21" s="30" t="s">
        <v>17</v>
      </c>
      <c r="D21" s="30" t="s">
        <v>18</v>
      </c>
      <c r="E21" s="31" t="s">
        <v>93</v>
      </c>
      <c r="F21" s="30" t="s">
        <v>20</v>
      </c>
      <c r="G21" s="32" t="n">
        <v>684</v>
      </c>
      <c r="H21" s="33" t="n">
        <v>43871</v>
      </c>
      <c r="I21" s="33" t="n">
        <v>43875</v>
      </c>
      <c r="J21" s="30" t="s">
        <v>21</v>
      </c>
      <c r="K21" s="34"/>
      <c r="L21" s="8" t="n">
        <v>4.5</v>
      </c>
      <c r="M21" s="34" t="n">
        <v>3078</v>
      </c>
      <c r="N21" s="35"/>
    </row>
    <row collapsed="false" customFormat="false" customHeight="true" hidden="false" ht="30" outlineLevel="0" r="22">
      <c r="A22" s="8"/>
      <c r="B22" s="36" t="s">
        <v>22</v>
      </c>
      <c r="C22" s="30" t="s">
        <v>94</v>
      </c>
      <c r="D22" s="30" t="s">
        <v>24</v>
      </c>
      <c r="E22" s="31"/>
      <c r="F22" s="30"/>
      <c r="G22" s="32" t="n">
        <v>432</v>
      </c>
      <c r="H22" s="33"/>
      <c r="I22" s="33"/>
      <c r="J22" s="33"/>
      <c r="K22" s="34"/>
      <c r="L22" s="8" t="n">
        <v>4.5</v>
      </c>
      <c r="M22" s="34" t="n">
        <v>1944</v>
      </c>
      <c r="N22" s="35"/>
    </row>
    <row collapsed="false" customFormat="false" customHeight="true" hidden="false" ht="14.25" outlineLevel="0" r="23">
      <c r="A23" s="8" t="n">
        <v>14</v>
      </c>
      <c r="B23" s="36" t="s">
        <v>95</v>
      </c>
      <c r="C23" s="8" t="s">
        <v>96</v>
      </c>
      <c r="D23" s="30" t="s">
        <v>97</v>
      </c>
      <c r="E23" s="31" t="s">
        <v>98</v>
      </c>
      <c r="F23" s="30" t="s">
        <v>99</v>
      </c>
      <c r="G23" s="32" t="n">
        <v>432</v>
      </c>
      <c r="H23" s="33" t="n">
        <v>43864</v>
      </c>
      <c r="I23" s="33" t="n">
        <v>43864</v>
      </c>
      <c r="J23" s="30" t="s">
        <v>100</v>
      </c>
      <c r="K23" s="34"/>
      <c r="L23" s="8" t="n">
        <v>0.5</v>
      </c>
      <c r="M23" s="34" t="n">
        <v>216</v>
      </c>
      <c r="N23" s="35"/>
    </row>
    <row collapsed="false" customFormat="false" customHeight="true" hidden="false" ht="21" outlineLevel="0" r="24">
      <c r="A24" s="8"/>
      <c r="B24" s="36" t="s">
        <v>101</v>
      </c>
      <c r="C24" s="8" t="s">
        <v>96</v>
      </c>
      <c r="D24" s="30" t="s">
        <v>102</v>
      </c>
      <c r="E24" s="31"/>
      <c r="F24" s="30"/>
      <c r="G24" s="32" t="n">
        <v>432</v>
      </c>
      <c r="H24" s="33"/>
      <c r="I24" s="33"/>
      <c r="J24" s="33"/>
      <c r="K24" s="34"/>
      <c r="L24" s="8" t="n">
        <v>0.5</v>
      </c>
      <c r="M24" s="34" t="n">
        <v>216</v>
      </c>
      <c r="N24" s="35"/>
    </row>
    <row collapsed="false" customFormat="false" customHeight="true" hidden="false" ht="68.65" outlineLevel="0" r="25">
      <c r="A25" s="8" t="n">
        <v>15</v>
      </c>
      <c r="B25" s="36" t="s">
        <v>103</v>
      </c>
      <c r="C25" s="30" t="s">
        <v>80</v>
      </c>
      <c r="D25" s="30" t="s">
        <v>104</v>
      </c>
      <c r="E25" s="31" t="s">
        <v>105</v>
      </c>
      <c r="F25" s="30" t="s">
        <v>67</v>
      </c>
      <c r="G25" s="32" t="n">
        <v>432</v>
      </c>
      <c r="H25" s="33" t="n">
        <v>43866</v>
      </c>
      <c r="I25" s="33" t="n">
        <v>43868</v>
      </c>
      <c r="J25" s="30" t="s">
        <v>68</v>
      </c>
      <c r="K25" s="34"/>
      <c r="L25" s="8" t="n">
        <v>2.5</v>
      </c>
      <c r="M25" s="34" t="n">
        <v>1080</v>
      </c>
      <c r="N25" s="35"/>
    </row>
    <row collapsed="false" customFormat="false" customHeight="true" hidden="false" ht="31.5" outlineLevel="0" r="26">
      <c r="A26" s="8" t="n">
        <v>16</v>
      </c>
      <c r="B26" s="36" t="s">
        <v>106</v>
      </c>
      <c r="C26" s="30" t="s">
        <v>80</v>
      </c>
      <c r="D26" s="30" t="s">
        <v>107</v>
      </c>
      <c r="E26" s="31" t="s">
        <v>108</v>
      </c>
      <c r="F26" s="8" t="s">
        <v>89</v>
      </c>
      <c r="G26" s="32" t="n">
        <v>432</v>
      </c>
      <c r="H26" s="37" t="n">
        <v>43818</v>
      </c>
      <c r="I26" s="37" t="n">
        <v>43818</v>
      </c>
      <c r="J26" s="30" t="s">
        <v>90</v>
      </c>
      <c r="K26" s="34"/>
      <c r="L26" s="8" t="n">
        <v>0.5</v>
      </c>
      <c r="M26" s="34" t="n">
        <v>216</v>
      </c>
      <c r="N26" s="35"/>
    </row>
    <row collapsed="false" customFormat="false" customHeight="true" hidden="false" ht="23.25" outlineLevel="0" r="27">
      <c r="A27" s="8"/>
      <c r="B27" s="36" t="s">
        <v>109</v>
      </c>
      <c r="C27" s="30" t="s">
        <v>39</v>
      </c>
      <c r="D27" s="30" t="s">
        <v>110</v>
      </c>
      <c r="E27" s="31"/>
      <c r="F27" s="8" t="s">
        <v>111</v>
      </c>
      <c r="G27" s="32" t="n">
        <v>432</v>
      </c>
      <c r="H27" s="37" t="s">
        <v>112</v>
      </c>
      <c r="I27" s="37" t="s">
        <v>112</v>
      </c>
      <c r="J27" s="30"/>
      <c r="K27" s="34"/>
      <c r="L27" s="8" t="n">
        <v>1</v>
      </c>
      <c r="M27" s="34" t="n">
        <v>432</v>
      </c>
      <c r="N27" s="35"/>
    </row>
    <row collapsed="false" customFormat="false" customHeight="true" hidden="false" ht="30" outlineLevel="0" r="28">
      <c r="A28" s="8" t="n">
        <v>17</v>
      </c>
      <c r="B28" s="36" t="s">
        <v>113</v>
      </c>
      <c r="C28" s="30" t="s">
        <v>26</v>
      </c>
      <c r="D28" s="30" t="s">
        <v>114</v>
      </c>
      <c r="E28" s="31" t="s">
        <v>115</v>
      </c>
      <c r="F28" s="30" t="s">
        <v>67</v>
      </c>
      <c r="G28" s="32" t="n">
        <v>684</v>
      </c>
      <c r="H28" s="33" t="n">
        <v>43867</v>
      </c>
      <c r="I28" s="33" t="n">
        <v>43868</v>
      </c>
      <c r="J28" s="30" t="s">
        <v>90</v>
      </c>
      <c r="K28" s="34"/>
      <c r="L28" s="8" t="n">
        <v>1.5</v>
      </c>
      <c r="M28" s="34" t="n">
        <v>1026</v>
      </c>
      <c r="N28" s="35"/>
    </row>
    <row collapsed="false" customFormat="false" customHeight="true" hidden="false" ht="14.25" outlineLevel="0" r="29">
      <c r="A29" s="8" t="n">
        <v>18</v>
      </c>
      <c r="B29" s="36" t="s">
        <v>25</v>
      </c>
      <c r="C29" s="30" t="s">
        <v>26</v>
      </c>
      <c r="D29" s="30" t="s">
        <v>27</v>
      </c>
      <c r="E29" s="31" t="s">
        <v>115</v>
      </c>
      <c r="F29" s="30" t="s">
        <v>67</v>
      </c>
      <c r="G29" s="32" t="n">
        <v>684</v>
      </c>
      <c r="H29" s="33" t="n">
        <v>43867</v>
      </c>
      <c r="I29" s="33" t="n">
        <v>43868</v>
      </c>
      <c r="J29" s="30" t="s">
        <v>90</v>
      </c>
      <c r="K29" s="34"/>
      <c r="L29" s="8" t="n">
        <v>1.5</v>
      </c>
      <c r="M29" s="34" t="n">
        <v>1026</v>
      </c>
      <c r="N29" s="35"/>
    </row>
    <row collapsed="false" customFormat="false" customHeight="true" hidden="false" ht="23.85" outlineLevel="0" r="30">
      <c r="A30" s="8"/>
      <c r="B30" s="36" t="s">
        <v>116</v>
      </c>
      <c r="C30" s="30" t="s">
        <v>117</v>
      </c>
      <c r="D30" s="30" t="s">
        <v>118</v>
      </c>
      <c r="E30" s="31"/>
      <c r="F30" s="30"/>
      <c r="G30" s="32" t="n">
        <v>432</v>
      </c>
      <c r="H30" s="33"/>
      <c r="I30" s="33"/>
      <c r="J30" s="33"/>
      <c r="K30" s="34"/>
      <c r="L30" s="8" t="n">
        <v>1.5</v>
      </c>
      <c r="M30" s="34" t="n">
        <v>648</v>
      </c>
      <c r="N30" s="35"/>
    </row>
    <row collapsed="false" customFormat="false" customHeight="true" hidden="false" ht="45.6" outlineLevel="0" r="31">
      <c r="A31" s="8" t="n">
        <v>19</v>
      </c>
      <c r="B31" s="36" t="s">
        <v>119</v>
      </c>
      <c r="C31" s="30" t="s">
        <v>120</v>
      </c>
      <c r="D31" s="30" t="s">
        <v>121</v>
      </c>
      <c r="E31" s="31" t="s">
        <v>122</v>
      </c>
      <c r="F31" s="30" t="s">
        <v>123</v>
      </c>
      <c r="G31" s="32" t="n">
        <v>432</v>
      </c>
      <c r="H31" s="33" t="n">
        <v>43853</v>
      </c>
      <c r="I31" s="33" t="n">
        <v>43854</v>
      </c>
      <c r="J31" s="30" t="s">
        <v>90</v>
      </c>
      <c r="K31" s="34"/>
      <c r="L31" s="8" t="n">
        <v>1.5</v>
      </c>
      <c r="M31" s="34" t="n">
        <v>648</v>
      </c>
      <c r="N31" s="35"/>
    </row>
    <row collapsed="false" customFormat="false" customHeight="true" hidden="false" ht="28.5" outlineLevel="0" r="32">
      <c r="A32" s="8" t="n">
        <v>20</v>
      </c>
      <c r="B32" s="36" t="s">
        <v>124</v>
      </c>
      <c r="C32" s="30" t="s">
        <v>125</v>
      </c>
      <c r="D32" s="30" t="s">
        <v>126</v>
      </c>
      <c r="E32" s="31" t="s">
        <v>127</v>
      </c>
      <c r="F32" s="30" t="s">
        <v>67</v>
      </c>
      <c r="G32" s="32" t="n">
        <v>432</v>
      </c>
      <c r="H32" s="33" t="n">
        <v>43867</v>
      </c>
      <c r="I32" s="33" t="n">
        <v>43868</v>
      </c>
      <c r="J32" s="30" t="s">
        <v>90</v>
      </c>
      <c r="K32" s="34"/>
      <c r="L32" s="8" t="n">
        <v>1.5</v>
      </c>
      <c r="M32" s="34" t="n">
        <v>648</v>
      </c>
      <c r="N32" s="35"/>
    </row>
    <row collapsed="false" customFormat="false" customHeight="true" hidden="false" ht="40.5" outlineLevel="0" r="33">
      <c r="A33" s="8"/>
      <c r="B33" s="36" t="s">
        <v>128</v>
      </c>
      <c r="C33" s="30" t="s">
        <v>129</v>
      </c>
      <c r="D33" s="30" t="s">
        <v>130</v>
      </c>
      <c r="E33" s="31"/>
      <c r="F33" s="30"/>
      <c r="G33" s="32" t="n">
        <v>432</v>
      </c>
      <c r="H33" s="33"/>
      <c r="I33" s="33"/>
      <c r="J33" s="33"/>
      <c r="K33" s="34"/>
      <c r="L33" s="8" t="n">
        <v>1.5</v>
      </c>
      <c r="M33" s="34" t="n">
        <v>648</v>
      </c>
      <c r="N33" s="35"/>
    </row>
    <row collapsed="false" customFormat="false" customHeight="true" hidden="false" ht="14.25" outlineLevel="0" r="34">
      <c r="A34" s="8" t="n">
        <v>21</v>
      </c>
      <c r="B34" s="29" t="s">
        <v>131</v>
      </c>
      <c r="C34" s="30" t="s">
        <v>62</v>
      </c>
      <c r="D34" s="30" t="s">
        <v>132</v>
      </c>
      <c r="E34" s="31" t="s">
        <v>133</v>
      </c>
      <c r="F34" s="30" t="s">
        <v>134</v>
      </c>
      <c r="G34" s="32" t="n">
        <v>432</v>
      </c>
      <c r="H34" s="37" t="n">
        <v>43846</v>
      </c>
      <c r="I34" s="37" t="n">
        <v>43847</v>
      </c>
      <c r="J34" s="8" t="s">
        <v>30</v>
      </c>
      <c r="K34" s="34" t="n">
        <v>2674.2</v>
      </c>
      <c r="L34" s="8" t="n">
        <v>1.5</v>
      </c>
      <c r="M34" s="34" t="n">
        <v>648</v>
      </c>
      <c r="N34" s="35"/>
    </row>
    <row collapsed="false" customFormat="false" customHeight="true" hidden="false" ht="24.75" outlineLevel="0" r="35">
      <c r="A35" s="8"/>
      <c r="B35" s="29" t="s">
        <v>85</v>
      </c>
      <c r="C35" s="30" t="s">
        <v>86</v>
      </c>
      <c r="D35" s="30" t="s">
        <v>87</v>
      </c>
      <c r="E35" s="31"/>
      <c r="F35" s="30"/>
      <c r="G35" s="32" t="n">
        <v>432</v>
      </c>
      <c r="H35" s="37"/>
      <c r="I35" s="37"/>
      <c r="J35" s="8"/>
      <c r="K35" s="34" t="n">
        <v>2674.2</v>
      </c>
      <c r="L35" s="8" t="n">
        <v>1.5</v>
      </c>
      <c r="M35" s="34" t="n">
        <v>648</v>
      </c>
      <c r="N35" s="35"/>
    </row>
    <row collapsed="false" customFormat="false" customHeight="true" hidden="false" ht="14.25" outlineLevel="0" r="36">
      <c r="A36" s="8"/>
      <c r="B36" s="29" t="s">
        <v>135</v>
      </c>
      <c r="C36" s="30" t="s">
        <v>96</v>
      </c>
      <c r="D36" s="30" t="s">
        <v>136</v>
      </c>
      <c r="E36" s="31"/>
      <c r="F36" s="30"/>
      <c r="G36" s="32" t="n">
        <v>432</v>
      </c>
      <c r="H36" s="37"/>
      <c r="I36" s="37" t="n">
        <v>43850</v>
      </c>
      <c r="J36" s="8"/>
      <c r="K36" s="34" t="n">
        <v>2674.2</v>
      </c>
      <c r="L36" s="8" t="n">
        <v>4.5</v>
      </c>
      <c r="M36" s="34" t="n">
        <v>1944</v>
      </c>
      <c r="N36" s="35"/>
    </row>
    <row collapsed="false" customFormat="false" customHeight="true" hidden="false" ht="14.25" outlineLevel="0" r="37">
      <c r="A37" s="8" t="n">
        <v>22</v>
      </c>
      <c r="B37" s="36" t="s">
        <v>137</v>
      </c>
      <c r="C37" s="30" t="s">
        <v>138</v>
      </c>
      <c r="D37" s="30" t="s">
        <v>139</v>
      </c>
      <c r="E37" s="31" t="s">
        <v>140</v>
      </c>
      <c r="F37" s="30" t="s">
        <v>141</v>
      </c>
      <c r="G37" s="32" t="n">
        <v>432</v>
      </c>
      <c r="H37" s="33" t="n">
        <v>43871</v>
      </c>
      <c r="I37" s="33" t="n">
        <v>43873</v>
      </c>
      <c r="J37" s="30" t="s">
        <v>90</v>
      </c>
      <c r="K37" s="34"/>
      <c r="L37" s="8" t="n">
        <v>2.5</v>
      </c>
      <c r="M37" s="34" t="n">
        <v>1080</v>
      </c>
      <c r="N37" s="35"/>
    </row>
    <row collapsed="false" customFormat="false" customHeight="true" hidden="false" ht="32.25" outlineLevel="0" r="38">
      <c r="A38" s="8"/>
      <c r="B38" s="36" t="s">
        <v>142</v>
      </c>
      <c r="C38" s="30" t="s">
        <v>143</v>
      </c>
      <c r="D38" s="30" t="s">
        <v>144</v>
      </c>
      <c r="E38" s="31"/>
      <c r="F38" s="30"/>
      <c r="G38" s="32" t="n">
        <v>432</v>
      </c>
      <c r="H38" s="33"/>
      <c r="I38" s="33"/>
      <c r="J38" s="33"/>
      <c r="K38" s="34"/>
      <c r="L38" s="8" t="n">
        <v>2.5</v>
      </c>
      <c r="M38" s="34" t="n">
        <v>1080</v>
      </c>
      <c r="N38" s="35"/>
    </row>
    <row collapsed="false" customFormat="false" customHeight="true" hidden="false" ht="14.25" outlineLevel="0" r="39">
      <c r="A39" s="8" t="n">
        <v>23</v>
      </c>
      <c r="B39" s="36" t="s">
        <v>101</v>
      </c>
      <c r="C39" s="8" t="s">
        <v>96</v>
      </c>
      <c r="D39" s="30" t="s">
        <v>102</v>
      </c>
      <c r="E39" s="31" t="s">
        <v>145</v>
      </c>
      <c r="F39" s="30" t="s">
        <v>89</v>
      </c>
      <c r="G39" s="32" t="n">
        <v>432</v>
      </c>
      <c r="H39" s="33" t="n">
        <v>43873</v>
      </c>
      <c r="I39" s="33" t="n">
        <v>43874</v>
      </c>
      <c r="J39" s="30" t="s">
        <v>100</v>
      </c>
      <c r="K39" s="34"/>
      <c r="L39" s="8" t="n">
        <v>1.5</v>
      </c>
      <c r="M39" s="34" t="n">
        <v>648</v>
      </c>
      <c r="N39" s="35"/>
    </row>
    <row collapsed="false" customFormat="false" customHeight="true" hidden="false" ht="23.25" outlineLevel="0" r="40">
      <c r="A40" s="8"/>
      <c r="B40" s="36" t="s">
        <v>85</v>
      </c>
      <c r="C40" s="30" t="s">
        <v>86</v>
      </c>
      <c r="D40" s="30" t="s">
        <v>87</v>
      </c>
      <c r="E40" s="31"/>
      <c r="F40" s="30"/>
      <c r="G40" s="32" t="n">
        <v>432</v>
      </c>
      <c r="H40" s="33"/>
      <c r="I40" s="33" t="n">
        <v>43873</v>
      </c>
      <c r="J40" s="30"/>
      <c r="K40" s="34"/>
      <c r="L40" s="8" t="n">
        <v>0.5</v>
      </c>
      <c r="M40" s="34" t="n">
        <v>216</v>
      </c>
      <c r="N40" s="35"/>
    </row>
    <row collapsed="false" customFormat="false" customHeight="true" hidden="false" ht="24" outlineLevel="0" r="41">
      <c r="A41" s="8" t="n">
        <v>24</v>
      </c>
      <c r="B41" s="36" t="s">
        <v>34</v>
      </c>
      <c r="C41" s="30" t="s">
        <v>17</v>
      </c>
      <c r="D41" s="30" t="n">
        <v>266</v>
      </c>
      <c r="E41" s="31" t="s">
        <v>146</v>
      </c>
      <c r="F41" s="30" t="s">
        <v>36</v>
      </c>
      <c r="G41" s="32" t="n">
        <v>684</v>
      </c>
      <c r="H41" s="33" t="n">
        <v>43878</v>
      </c>
      <c r="I41" s="33" t="n">
        <v>43882</v>
      </c>
      <c r="J41" s="30" t="s">
        <v>37</v>
      </c>
      <c r="K41" s="34"/>
      <c r="L41" s="8" t="n">
        <v>5.5</v>
      </c>
      <c r="M41" s="34" t="n">
        <v>3762</v>
      </c>
      <c r="N41" s="35"/>
    </row>
    <row collapsed="false" customFormat="false" customHeight="true" hidden="false" ht="19.5" outlineLevel="0" r="42">
      <c r="A42" s="8"/>
      <c r="B42" s="36" t="s">
        <v>147</v>
      </c>
      <c r="C42" s="30" t="s">
        <v>94</v>
      </c>
      <c r="D42" s="30" t="s">
        <v>148</v>
      </c>
      <c r="E42" s="31"/>
      <c r="F42" s="30"/>
      <c r="G42" s="32" t="n">
        <v>432</v>
      </c>
      <c r="H42" s="33"/>
      <c r="I42" s="33"/>
      <c r="J42" s="33"/>
      <c r="K42" s="34"/>
      <c r="L42" s="8" t="n">
        <v>5.5</v>
      </c>
      <c r="M42" s="34" t="n">
        <v>2376</v>
      </c>
      <c r="N42" s="35"/>
    </row>
    <row collapsed="false" customFormat="false" customHeight="true" hidden="false" ht="14.25" outlineLevel="0" r="43">
      <c r="A43" s="8"/>
      <c r="B43" s="36" t="s">
        <v>41</v>
      </c>
      <c r="C43" s="30" t="s">
        <v>39</v>
      </c>
      <c r="D43" s="30" t="s">
        <v>42</v>
      </c>
      <c r="E43" s="31"/>
      <c r="F43" s="30"/>
      <c r="G43" s="32" t="n">
        <v>432</v>
      </c>
      <c r="H43" s="33"/>
      <c r="I43" s="33"/>
      <c r="J43" s="33"/>
      <c r="K43" s="34"/>
      <c r="L43" s="8" t="n">
        <v>5.5</v>
      </c>
      <c r="M43" s="34" t="n">
        <v>2376</v>
      </c>
      <c r="N43" s="35"/>
    </row>
    <row collapsed="false" customFormat="false" customHeight="true" hidden="false" ht="14.25" outlineLevel="0" r="44">
      <c r="A44" s="8" t="n">
        <v>25</v>
      </c>
      <c r="B44" s="36" t="s">
        <v>149</v>
      </c>
      <c r="C44" s="30" t="s">
        <v>26</v>
      </c>
      <c r="D44" s="30" t="s">
        <v>150</v>
      </c>
      <c r="E44" s="31" t="s">
        <v>151</v>
      </c>
      <c r="F44" s="30" t="s">
        <v>152</v>
      </c>
      <c r="G44" s="32" t="n">
        <v>684</v>
      </c>
      <c r="H44" s="33" t="n">
        <v>43871</v>
      </c>
      <c r="I44" s="33" t="n">
        <v>43874</v>
      </c>
      <c r="J44" s="30" t="s">
        <v>30</v>
      </c>
      <c r="K44" s="34" t="n">
        <v>1798.33</v>
      </c>
      <c r="L44" s="8" t="n">
        <v>3.5</v>
      </c>
      <c r="M44" s="34" t="n">
        <v>2394</v>
      </c>
      <c r="N44" s="35"/>
    </row>
    <row collapsed="false" customFormat="false" customHeight="true" hidden="false" ht="14.25" outlineLevel="0" r="45">
      <c r="A45" s="8"/>
      <c r="B45" s="36" t="s">
        <v>153</v>
      </c>
      <c r="C45" s="30" t="s">
        <v>154</v>
      </c>
      <c r="D45" s="30" t="s">
        <v>155</v>
      </c>
      <c r="E45" s="31"/>
      <c r="F45" s="30"/>
      <c r="G45" s="32" t="n">
        <v>432</v>
      </c>
      <c r="H45" s="33"/>
      <c r="I45" s="33"/>
      <c r="J45" s="33"/>
      <c r="K45" s="34" t="n">
        <v>1798.33</v>
      </c>
      <c r="L45" s="8" t="n">
        <v>3.5</v>
      </c>
      <c r="M45" s="34" t="n">
        <v>1512</v>
      </c>
      <c r="N45" s="35"/>
    </row>
    <row collapsed="false" customFormat="false" customHeight="true" hidden="false" ht="14.25" outlineLevel="0" r="46">
      <c r="A46" s="8"/>
      <c r="B46" s="36" t="s">
        <v>156</v>
      </c>
      <c r="C46" s="30" t="s">
        <v>157</v>
      </c>
      <c r="D46" s="30" t="s">
        <v>158</v>
      </c>
      <c r="E46" s="31"/>
      <c r="F46" s="30"/>
      <c r="G46" s="32" t="n">
        <v>432</v>
      </c>
      <c r="H46" s="33"/>
      <c r="I46" s="33"/>
      <c r="J46" s="33"/>
      <c r="K46" s="34" t="n">
        <v>1798.33</v>
      </c>
      <c r="L46" s="8" t="n">
        <v>3.5</v>
      </c>
      <c r="M46" s="34" t="n">
        <v>1512</v>
      </c>
      <c r="N46" s="35"/>
    </row>
    <row collapsed="false" customFormat="false" customHeight="true" hidden="false" ht="14.25" outlineLevel="0" r="47">
      <c r="A47" s="8" t="n">
        <v>26</v>
      </c>
      <c r="B47" s="36" t="s">
        <v>149</v>
      </c>
      <c r="C47" s="30" t="s">
        <v>26</v>
      </c>
      <c r="D47" s="30" t="s">
        <v>150</v>
      </c>
      <c r="E47" s="31" t="s">
        <v>159</v>
      </c>
      <c r="F47" s="30" t="s">
        <v>160</v>
      </c>
      <c r="G47" s="32" t="n">
        <v>684</v>
      </c>
      <c r="H47" s="33" t="n">
        <v>43878</v>
      </c>
      <c r="I47" s="33" t="n">
        <v>43882</v>
      </c>
      <c r="J47" s="30" t="s">
        <v>30</v>
      </c>
      <c r="K47" s="34" t="n">
        <v>1002.33</v>
      </c>
      <c r="L47" s="8" t="n">
        <v>4.5</v>
      </c>
      <c r="M47" s="34" t="n">
        <v>3078</v>
      </c>
      <c r="N47" s="35"/>
    </row>
    <row collapsed="false" customFormat="false" customHeight="true" hidden="false" ht="14.25" outlineLevel="0" r="48">
      <c r="A48" s="8"/>
      <c r="B48" s="38" t="s">
        <v>161</v>
      </c>
      <c r="C48" s="30" t="s">
        <v>17</v>
      </c>
      <c r="D48" s="30" t="s">
        <v>162</v>
      </c>
      <c r="E48" s="31"/>
      <c r="F48" s="30"/>
      <c r="G48" s="32" t="n">
        <v>684</v>
      </c>
      <c r="H48" s="33"/>
      <c r="I48" s="33"/>
      <c r="J48" s="33"/>
      <c r="K48" s="34" t="n">
        <v>1002.33</v>
      </c>
      <c r="L48" s="8" t="n">
        <v>4.5</v>
      </c>
      <c r="M48" s="34" t="n">
        <v>3078</v>
      </c>
      <c r="N48" s="35"/>
    </row>
    <row collapsed="false" customFormat="false" customHeight="true" hidden="false" ht="14.25" outlineLevel="0" r="49">
      <c r="A49" s="8"/>
      <c r="B49" s="38" t="s">
        <v>163</v>
      </c>
      <c r="C49" s="30" t="s">
        <v>17</v>
      </c>
      <c r="D49" s="30" t="s">
        <v>164</v>
      </c>
      <c r="E49" s="31"/>
      <c r="F49" s="30"/>
      <c r="G49" s="32" t="n">
        <v>684</v>
      </c>
      <c r="H49" s="33"/>
      <c r="I49" s="33"/>
      <c r="J49" s="33"/>
      <c r="K49" s="34" t="n">
        <v>1002.33</v>
      </c>
      <c r="L49" s="8" t="n">
        <v>4.5</v>
      </c>
      <c r="M49" s="34" t="n">
        <v>3078</v>
      </c>
      <c r="N49" s="35"/>
    </row>
    <row collapsed="false" customFormat="false" customHeight="true" hidden="false" ht="14.25" outlineLevel="0" r="50">
      <c r="A50" s="8"/>
      <c r="B50" s="38" t="s">
        <v>153</v>
      </c>
      <c r="C50" s="30" t="s">
        <v>154</v>
      </c>
      <c r="D50" s="30" t="s">
        <v>155</v>
      </c>
      <c r="E50" s="31"/>
      <c r="F50" s="30"/>
      <c r="G50" s="32" t="n">
        <v>432</v>
      </c>
      <c r="H50" s="33"/>
      <c r="I50" s="33"/>
      <c r="J50" s="33"/>
      <c r="K50" s="34" t="n">
        <v>1002.33</v>
      </c>
      <c r="L50" s="8" t="n">
        <v>4.5</v>
      </c>
      <c r="M50" s="34" t="n">
        <v>1944</v>
      </c>
      <c r="N50" s="35"/>
    </row>
    <row collapsed="false" customFormat="false" customHeight="true" hidden="false" ht="14.25" outlineLevel="0" r="51">
      <c r="A51" s="8"/>
      <c r="B51" s="38" t="s">
        <v>165</v>
      </c>
      <c r="C51" s="30" t="s">
        <v>154</v>
      </c>
      <c r="D51" s="30" t="s">
        <v>166</v>
      </c>
      <c r="E51" s="31"/>
      <c r="F51" s="30"/>
      <c r="G51" s="32" t="n">
        <v>432</v>
      </c>
      <c r="H51" s="33"/>
      <c r="I51" s="33"/>
      <c r="J51" s="33"/>
      <c r="K51" s="34" t="n">
        <v>1002.33</v>
      </c>
      <c r="L51" s="8" t="n">
        <v>4.5</v>
      </c>
      <c r="M51" s="34" t="n">
        <v>1944</v>
      </c>
      <c r="N51" s="35"/>
    </row>
    <row collapsed="false" customFormat="false" customHeight="true" hidden="false" ht="14.25" outlineLevel="0" r="52">
      <c r="A52" s="8"/>
      <c r="B52" s="38" t="s">
        <v>167</v>
      </c>
      <c r="C52" s="30" t="s">
        <v>168</v>
      </c>
      <c r="D52" s="30" t="s">
        <v>169</v>
      </c>
      <c r="E52" s="31"/>
      <c r="F52" s="30"/>
      <c r="G52" s="32" t="n">
        <v>432</v>
      </c>
      <c r="H52" s="33"/>
      <c r="I52" s="33"/>
      <c r="J52" s="33"/>
      <c r="K52" s="34" t="n">
        <v>1002.33</v>
      </c>
      <c r="L52" s="8" t="n">
        <v>4.5</v>
      </c>
      <c r="M52" s="34" t="n">
        <v>1944</v>
      </c>
      <c r="N52" s="35"/>
    </row>
    <row collapsed="false" customFormat="false" customHeight="true" hidden="false" ht="28.5" outlineLevel="0" r="53">
      <c r="A53" s="8" t="n">
        <v>27</v>
      </c>
      <c r="B53" s="38" t="s">
        <v>69</v>
      </c>
      <c r="C53" s="30" t="s">
        <v>17</v>
      </c>
      <c r="D53" s="30" t="s">
        <v>170</v>
      </c>
      <c r="E53" s="31" t="s">
        <v>171</v>
      </c>
      <c r="F53" s="30" t="s">
        <v>54</v>
      </c>
      <c r="G53" s="32" t="n">
        <v>1140</v>
      </c>
      <c r="H53" s="33" t="n">
        <v>43870</v>
      </c>
      <c r="I53" s="33" t="n">
        <v>43872</v>
      </c>
      <c r="J53" s="30" t="s">
        <v>30</v>
      </c>
      <c r="K53" s="34" t="n">
        <v>3664.64</v>
      </c>
      <c r="L53" s="8" t="n">
        <v>2.5</v>
      </c>
      <c r="M53" s="34" t="n">
        <v>2850</v>
      </c>
      <c r="N53" s="35"/>
    </row>
    <row collapsed="false" customFormat="false" customHeight="false" hidden="false" ht="25.35" outlineLevel="0" r="54">
      <c r="A54" s="8" t="n">
        <v>28</v>
      </c>
      <c r="B54" s="38" t="s">
        <v>172</v>
      </c>
      <c r="C54" s="30" t="s">
        <v>17</v>
      </c>
      <c r="D54" s="30" t="s">
        <v>173</v>
      </c>
      <c r="E54" s="31" t="s">
        <v>174</v>
      </c>
      <c r="F54" s="30" t="s">
        <v>48</v>
      </c>
      <c r="G54" s="32" t="n">
        <v>1140</v>
      </c>
      <c r="H54" s="33" t="n">
        <v>43878</v>
      </c>
      <c r="I54" s="33" t="n">
        <v>43881</v>
      </c>
      <c r="J54" s="30" t="s">
        <v>30</v>
      </c>
      <c r="K54" s="34" t="n">
        <v>2635.52</v>
      </c>
      <c r="L54" s="8" t="n">
        <v>0</v>
      </c>
      <c r="M54" s="34" t="n">
        <v>0</v>
      </c>
      <c r="N54" s="35"/>
    </row>
    <row collapsed="false" customFormat="false" customHeight="true" hidden="false" ht="14.25" outlineLevel="0" r="55">
      <c r="A55" s="8" t="n">
        <v>29</v>
      </c>
      <c r="B55" s="38" t="s">
        <v>25</v>
      </c>
      <c r="C55" s="30" t="s">
        <v>26</v>
      </c>
      <c r="D55" s="30" t="s">
        <v>27</v>
      </c>
      <c r="E55" s="31" t="s">
        <v>175</v>
      </c>
      <c r="F55" s="30" t="s">
        <v>54</v>
      </c>
      <c r="G55" s="32" t="n">
        <v>1140</v>
      </c>
      <c r="H55" s="33" t="n">
        <v>43880</v>
      </c>
      <c r="I55" s="33" t="n">
        <v>43882</v>
      </c>
      <c r="J55" s="30" t="s">
        <v>30</v>
      </c>
      <c r="K55" s="34" t="n">
        <v>2283.06</v>
      </c>
      <c r="L55" s="8" t="n">
        <v>2.5</v>
      </c>
      <c r="M55" s="34" t="n">
        <v>2850</v>
      </c>
      <c r="N55" s="35"/>
    </row>
    <row collapsed="false" customFormat="false" customHeight="true" hidden="false" ht="39" outlineLevel="0" r="56">
      <c r="A56" s="8"/>
      <c r="B56" s="38" t="s">
        <v>116</v>
      </c>
      <c r="C56" s="30" t="s">
        <v>117</v>
      </c>
      <c r="D56" s="30" t="s">
        <v>118</v>
      </c>
      <c r="E56" s="31"/>
      <c r="F56" s="30"/>
      <c r="G56" s="32" t="n">
        <v>900</v>
      </c>
      <c r="H56" s="33"/>
      <c r="I56" s="33"/>
      <c r="J56" s="33"/>
      <c r="K56" s="34" t="n">
        <v>2283.06</v>
      </c>
      <c r="L56" s="8" t="n">
        <v>2.5</v>
      </c>
      <c r="M56" s="34" t="n">
        <v>2250</v>
      </c>
      <c r="N56" s="35"/>
    </row>
    <row collapsed="false" customFormat="false" customHeight="true" hidden="false" ht="14.25" outlineLevel="0" r="57">
      <c r="A57" s="8" t="n">
        <v>30</v>
      </c>
      <c r="B57" s="38" t="s">
        <v>176</v>
      </c>
      <c r="C57" s="30" t="s">
        <v>62</v>
      </c>
      <c r="D57" s="30" t="s">
        <v>177</v>
      </c>
      <c r="E57" s="31" t="s">
        <v>178</v>
      </c>
      <c r="F57" s="30" t="s">
        <v>48</v>
      </c>
      <c r="G57" s="32" t="n">
        <v>900</v>
      </c>
      <c r="H57" s="33" t="n">
        <v>43877</v>
      </c>
      <c r="I57" s="33" t="n">
        <v>43880</v>
      </c>
      <c r="J57" s="30" t="s">
        <v>30</v>
      </c>
      <c r="K57" s="34" t="n">
        <v>3334.41</v>
      </c>
      <c r="L57" s="8" t="n">
        <v>3.5</v>
      </c>
      <c r="M57" s="34" t="n">
        <v>3150</v>
      </c>
      <c r="N57" s="35"/>
    </row>
    <row collapsed="false" customFormat="false" customHeight="true" hidden="false" ht="14.25" outlineLevel="0" r="58">
      <c r="A58" s="8"/>
      <c r="B58" s="38" t="s">
        <v>179</v>
      </c>
      <c r="C58" s="30" t="s">
        <v>62</v>
      </c>
      <c r="D58" s="30" t="s">
        <v>180</v>
      </c>
      <c r="E58" s="31"/>
      <c r="F58" s="30"/>
      <c r="G58" s="32" t="n">
        <v>900</v>
      </c>
      <c r="H58" s="33"/>
      <c r="I58" s="33"/>
      <c r="J58" s="33"/>
      <c r="K58" s="34" t="n">
        <v>3334.41</v>
      </c>
      <c r="L58" s="8" t="n">
        <v>3.5</v>
      </c>
      <c r="M58" s="34" t="n">
        <v>3150</v>
      </c>
      <c r="N58" s="35"/>
    </row>
    <row collapsed="false" customFormat="false" customHeight="true" hidden="false" ht="14.25" outlineLevel="0" r="59">
      <c r="A59" s="8"/>
      <c r="B59" s="38" t="s">
        <v>181</v>
      </c>
      <c r="C59" s="30" t="s">
        <v>182</v>
      </c>
      <c r="D59" s="30" t="s">
        <v>183</v>
      </c>
      <c r="E59" s="31"/>
      <c r="F59" s="30"/>
      <c r="G59" s="32" t="n">
        <v>900</v>
      </c>
      <c r="H59" s="33"/>
      <c r="I59" s="33"/>
      <c r="J59" s="33"/>
      <c r="K59" s="34" t="n">
        <v>3334.41</v>
      </c>
      <c r="L59" s="8" t="n">
        <v>3.5</v>
      </c>
      <c r="M59" s="34" t="n">
        <v>3150</v>
      </c>
      <c r="N59" s="35"/>
    </row>
    <row collapsed="false" customFormat="false" customHeight="true" hidden="false" ht="14.25" outlineLevel="0" r="60">
      <c r="A60" s="8" t="n">
        <v>31</v>
      </c>
      <c r="B60" s="38" t="s">
        <v>184</v>
      </c>
      <c r="C60" s="30" t="s">
        <v>185</v>
      </c>
      <c r="D60" s="30" t="s">
        <v>186</v>
      </c>
      <c r="E60" s="31" t="s">
        <v>187</v>
      </c>
      <c r="F60" s="30" t="s">
        <v>134</v>
      </c>
      <c r="G60" s="32" t="n">
        <v>432</v>
      </c>
      <c r="H60" s="33" t="n">
        <v>43878</v>
      </c>
      <c r="I60" s="33" t="n">
        <v>43882</v>
      </c>
      <c r="J60" s="30" t="s">
        <v>68</v>
      </c>
      <c r="K60" s="34"/>
      <c r="L60" s="8" t="n">
        <v>4.5</v>
      </c>
      <c r="M60" s="34" t="n">
        <v>1944</v>
      </c>
      <c r="N60" s="35"/>
    </row>
    <row collapsed="false" customFormat="false" customHeight="true" hidden="false" ht="14.25" outlineLevel="0" r="61">
      <c r="A61" s="8"/>
      <c r="B61" s="38" t="s">
        <v>188</v>
      </c>
      <c r="C61" s="30" t="s">
        <v>96</v>
      </c>
      <c r="D61" s="30" t="s">
        <v>189</v>
      </c>
      <c r="E61" s="31"/>
      <c r="F61" s="30"/>
      <c r="G61" s="32" t="n">
        <v>432</v>
      </c>
      <c r="H61" s="33"/>
      <c r="I61" s="33"/>
      <c r="J61" s="33"/>
      <c r="K61" s="34"/>
      <c r="L61" s="8" t="n">
        <v>4.5</v>
      </c>
      <c r="M61" s="34" t="n">
        <v>1944</v>
      </c>
      <c r="N61" s="35"/>
    </row>
    <row collapsed="false" customFormat="false" customHeight="true" hidden="false" ht="14.25" outlineLevel="0" r="62">
      <c r="A62" s="8"/>
      <c r="B62" s="38" t="s">
        <v>124</v>
      </c>
      <c r="C62" s="30" t="s">
        <v>125</v>
      </c>
      <c r="D62" s="30" t="s">
        <v>126</v>
      </c>
      <c r="E62" s="31"/>
      <c r="F62" s="30"/>
      <c r="G62" s="32" t="n">
        <v>432</v>
      </c>
      <c r="H62" s="33"/>
      <c r="I62" s="33"/>
      <c r="J62" s="33"/>
      <c r="K62" s="34"/>
      <c r="L62" s="8" t="n">
        <v>4.5</v>
      </c>
      <c r="M62" s="34" t="n">
        <v>1944</v>
      </c>
      <c r="N62" s="35"/>
    </row>
    <row collapsed="false" customFormat="false" customHeight="true" hidden="false" ht="14.25" outlineLevel="0" r="63">
      <c r="A63" s="8"/>
      <c r="B63" s="38" t="s">
        <v>190</v>
      </c>
      <c r="C63" s="30" t="s">
        <v>191</v>
      </c>
      <c r="D63" s="30" t="s">
        <v>192</v>
      </c>
      <c r="E63" s="31"/>
      <c r="F63" s="30"/>
      <c r="G63" s="32" t="n">
        <v>432</v>
      </c>
      <c r="H63" s="33"/>
      <c r="I63" s="33"/>
      <c r="J63" s="33"/>
      <c r="K63" s="34"/>
      <c r="L63" s="8" t="n">
        <v>4.5</v>
      </c>
      <c r="M63" s="34" t="n">
        <v>1944</v>
      </c>
      <c r="N63" s="35"/>
    </row>
    <row collapsed="false" customFormat="false" customHeight="true" hidden="false" ht="14.25" outlineLevel="0" r="64">
      <c r="A64" s="8"/>
      <c r="B64" s="38" t="s">
        <v>193</v>
      </c>
      <c r="C64" s="30" t="s">
        <v>194</v>
      </c>
      <c r="D64" s="30" t="s">
        <v>195</v>
      </c>
      <c r="E64" s="31"/>
      <c r="F64" s="30"/>
      <c r="G64" s="32" t="n">
        <v>4321</v>
      </c>
      <c r="H64" s="33"/>
      <c r="I64" s="33"/>
      <c r="J64" s="33"/>
      <c r="K64" s="34"/>
      <c r="L64" s="8" t="n">
        <v>4.5</v>
      </c>
      <c r="M64" s="34" t="n">
        <v>1944</v>
      </c>
      <c r="N64" s="35"/>
    </row>
    <row collapsed="false" customFormat="false" customHeight="true" hidden="false" ht="71.65" outlineLevel="0" r="65">
      <c r="A65" s="8" t="n">
        <v>32</v>
      </c>
      <c r="B65" s="38" t="s">
        <v>85</v>
      </c>
      <c r="C65" s="30" t="s">
        <v>86</v>
      </c>
      <c r="D65" s="30" t="s">
        <v>87</v>
      </c>
      <c r="E65" s="31" t="s">
        <v>196</v>
      </c>
      <c r="F65" s="30" t="s">
        <v>197</v>
      </c>
      <c r="G65" s="32" t="n">
        <v>432</v>
      </c>
      <c r="H65" s="33" t="n">
        <v>43881</v>
      </c>
      <c r="I65" s="33" t="n">
        <v>43882</v>
      </c>
      <c r="J65" s="30" t="s">
        <v>37</v>
      </c>
      <c r="K65" s="34"/>
      <c r="L65" s="8" t="n">
        <v>15</v>
      </c>
      <c r="M65" s="34" t="n">
        <v>648</v>
      </c>
      <c r="N65" s="35"/>
    </row>
    <row collapsed="false" customFormat="false" customHeight="true" hidden="false" ht="30.75" outlineLevel="0" r="66">
      <c r="A66" s="8" t="n">
        <v>33</v>
      </c>
      <c r="B66" s="38" t="s">
        <v>64</v>
      </c>
      <c r="C66" s="30" t="s">
        <v>17</v>
      </c>
      <c r="D66" s="30" t="s">
        <v>65</v>
      </c>
      <c r="E66" s="39" t="s">
        <v>198</v>
      </c>
      <c r="F66" s="30" t="s">
        <v>67</v>
      </c>
      <c r="G66" s="32" t="n">
        <v>684</v>
      </c>
      <c r="H66" s="33" t="n">
        <v>43682</v>
      </c>
      <c r="I66" s="33" t="n">
        <v>43686</v>
      </c>
      <c r="J66" s="30" t="s">
        <v>90</v>
      </c>
      <c r="K66" s="34"/>
      <c r="L66" s="8" t="n">
        <v>4.5</v>
      </c>
      <c r="M66" s="34" t="n">
        <v>3078</v>
      </c>
      <c r="N66" s="35"/>
    </row>
    <row collapsed="false" customFormat="false" customHeight="true" hidden="false" ht="14.25" outlineLevel="0" r="67">
      <c r="A67" s="8" t="n">
        <v>34</v>
      </c>
      <c r="B67" s="40" t="s">
        <v>199</v>
      </c>
      <c r="C67" s="30" t="s">
        <v>39</v>
      </c>
      <c r="D67" s="30" t="n">
        <v>66168</v>
      </c>
      <c r="E67" s="31" t="s">
        <v>200</v>
      </c>
      <c r="F67" s="30" t="s">
        <v>201</v>
      </c>
      <c r="G67" s="32" t="n">
        <v>432</v>
      </c>
      <c r="H67" s="33" t="n">
        <v>43891</v>
      </c>
      <c r="I67" s="33" t="n">
        <v>43895</v>
      </c>
      <c r="J67" s="30" t="s">
        <v>30</v>
      </c>
      <c r="K67" s="34" t="n">
        <v>1512.75</v>
      </c>
      <c r="L67" s="8" t="n">
        <v>4.5</v>
      </c>
      <c r="M67" s="34" t="n">
        <v>1944</v>
      </c>
      <c r="N67" s="35"/>
    </row>
    <row collapsed="false" customFormat="false" customHeight="true" hidden="false" ht="14.25" outlineLevel="0" r="68">
      <c r="A68" s="8"/>
      <c r="B68" s="38" t="s">
        <v>202</v>
      </c>
      <c r="C68" s="30" t="s">
        <v>203</v>
      </c>
      <c r="D68" s="30" t="s">
        <v>204</v>
      </c>
      <c r="E68" s="31"/>
      <c r="F68" s="30"/>
      <c r="G68" s="32" t="n">
        <v>432</v>
      </c>
      <c r="H68" s="33"/>
      <c r="I68" s="33"/>
      <c r="J68" s="33"/>
      <c r="K68" s="34" t="n">
        <v>1512.75</v>
      </c>
      <c r="L68" s="8" t="n">
        <v>4.5</v>
      </c>
      <c r="M68" s="34" t="n">
        <v>1944</v>
      </c>
      <c r="N68" s="35"/>
    </row>
    <row collapsed="false" customFormat="false" customHeight="true" hidden="false" ht="44.25" outlineLevel="0" r="69">
      <c r="A69" s="8" t="n">
        <v>35</v>
      </c>
      <c r="B69" s="38" t="s">
        <v>205</v>
      </c>
      <c r="C69" s="30" t="s">
        <v>39</v>
      </c>
      <c r="D69" s="30" t="s">
        <v>206</v>
      </c>
      <c r="E69" s="31" t="s">
        <v>207</v>
      </c>
      <c r="F69" s="30" t="s">
        <v>208</v>
      </c>
      <c r="G69" s="32" t="n">
        <v>432</v>
      </c>
      <c r="H69" s="33" t="n">
        <v>43892</v>
      </c>
      <c r="I69" s="33" t="n">
        <v>43896</v>
      </c>
      <c r="J69" s="30" t="s">
        <v>68</v>
      </c>
      <c r="K69" s="34"/>
      <c r="L69" s="8" t="n">
        <v>4.5</v>
      </c>
      <c r="M69" s="34" t="n">
        <v>1944</v>
      </c>
      <c r="N69" s="35"/>
    </row>
    <row collapsed="false" customFormat="false" customHeight="true" hidden="false" ht="24" outlineLevel="0" r="70">
      <c r="A70" s="8" t="n">
        <v>36</v>
      </c>
      <c r="B70" s="38" t="s">
        <v>209</v>
      </c>
      <c r="C70" s="30" t="s">
        <v>80</v>
      </c>
      <c r="D70" s="30" t="s">
        <v>210</v>
      </c>
      <c r="E70" s="31" t="s">
        <v>211</v>
      </c>
      <c r="F70" s="30" t="s">
        <v>212</v>
      </c>
      <c r="G70" s="32" t="n">
        <v>432</v>
      </c>
      <c r="H70" s="33" t="n">
        <v>43892</v>
      </c>
      <c r="I70" s="33" t="n">
        <v>43897</v>
      </c>
      <c r="J70" s="30" t="s">
        <v>30</v>
      </c>
      <c r="K70" s="34" t="n">
        <v>2272.33</v>
      </c>
      <c r="L70" s="8" t="n">
        <v>5.5</v>
      </c>
      <c r="M70" s="34" t="n">
        <v>2376</v>
      </c>
      <c r="N70" s="35"/>
    </row>
    <row collapsed="false" customFormat="false" customHeight="true" hidden="false" ht="27" outlineLevel="0" r="71">
      <c r="A71" s="8"/>
      <c r="B71" s="38" t="s">
        <v>213</v>
      </c>
      <c r="C71" s="30" t="s">
        <v>39</v>
      </c>
      <c r="D71" s="30" t="s">
        <v>214</v>
      </c>
      <c r="E71" s="31"/>
      <c r="F71" s="30"/>
      <c r="G71" s="32" t="n">
        <v>432</v>
      </c>
      <c r="H71" s="33"/>
      <c r="I71" s="33"/>
      <c r="J71" s="33"/>
      <c r="K71" s="34" t="n">
        <v>2272.33</v>
      </c>
      <c r="L71" s="8" t="n">
        <v>5.5</v>
      </c>
      <c r="M71" s="34" t="n">
        <v>2376</v>
      </c>
      <c r="N71" s="35"/>
    </row>
    <row collapsed="false" customFormat="false" customHeight="true" hidden="false" ht="20.25" outlineLevel="0" r="72">
      <c r="A72" s="8" t="n">
        <v>37</v>
      </c>
      <c r="B72" s="38" t="s">
        <v>215</v>
      </c>
      <c r="C72" s="30" t="s">
        <v>76</v>
      </c>
      <c r="D72" s="30" t="s">
        <v>216</v>
      </c>
      <c r="E72" s="31" t="s">
        <v>217</v>
      </c>
      <c r="F72" s="30" t="s">
        <v>218</v>
      </c>
      <c r="G72" s="32" t="n">
        <v>1140</v>
      </c>
      <c r="H72" s="33" t="n">
        <v>43893</v>
      </c>
      <c r="I72" s="33" t="n">
        <v>43897</v>
      </c>
      <c r="J72" s="30" t="s">
        <v>30</v>
      </c>
      <c r="K72" s="34" t="n">
        <f aca="false">2800.42+1085.83</f>
        <v>3886.25</v>
      </c>
      <c r="L72" s="8" t="n">
        <v>4.5</v>
      </c>
      <c r="M72" s="34" t="n">
        <v>5130</v>
      </c>
      <c r="N72" s="35"/>
    </row>
    <row collapsed="false" customFormat="false" customHeight="true" hidden="false" ht="21" outlineLevel="0" r="73">
      <c r="A73" s="8"/>
      <c r="B73" s="38" t="s">
        <v>219</v>
      </c>
      <c r="C73" s="30" t="s">
        <v>17</v>
      </c>
      <c r="D73" s="30" t="s">
        <v>220</v>
      </c>
      <c r="E73" s="31"/>
      <c r="F73" s="30"/>
      <c r="G73" s="32" t="n">
        <v>1140</v>
      </c>
      <c r="H73" s="33"/>
      <c r="I73" s="33"/>
      <c r="J73" s="33"/>
      <c r="K73" s="34" t="n">
        <v>2800.42</v>
      </c>
      <c r="L73" s="8" t="n">
        <v>4.5</v>
      </c>
      <c r="M73" s="34" t="n">
        <v>5130</v>
      </c>
      <c r="N73" s="35"/>
    </row>
    <row collapsed="false" customFormat="false" customHeight="true" hidden="false" ht="21" outlineLevel="0" r="74">
      <c r="A74" s="8"/>
      <c r="B74" s="38" t="s">
        <v>221</v>
      </c>
      <c r="C74" s="30" t="s">
        <v>80</v>
      </c>
      <c r="D74" s="30" t="s">
        <v>222</v>
      </c>
      <c r="E74" s="31"/>
      <c r="F74" s="30"/>
      <c r="G74" s="32" t="n">
        <v>800</v>
      </c>
      <c r="H74" s="33"/>
      <c r="I74" s="33"/>
      <c r="J74" s="33"/>
      <c r="K74" s="34" t="n">
        <v>2800.42</v>
      </c>
      <c r="L74" s="8" t="n">
        <v>4.5</v>
      </c>
      <c r="M74" s="34" t="n">
        <v>3600</v>
      </c>
      <c r="N74" s="35"/>
    </row>
    <row collapsed="false" customFormat="false" customHeight="true" hidden="false" ht="21.75" outlineLevel="0" r="75">
      <c r="A75" s="8" t="n">
        <v>38</v>
      </c>
      <c r="B75" s="38" t="s">
        <v>223</v>
      </c>
      <c r="C75" s="30" t="s">
        <v>17</v>
      </c>
      <c r="D75" s="30" t="s">
        <v>224</v>
      </c>
      <c r="E75" s="31" t="s">
        <v>225</v>
      </c>
      <c r="F75" s="30" t="s">
        <v>226</v>
      </c>
      <c r="G75" s="32" t="n">
        <v>684</v>
      </c>
      <c r="H75" s="33" t="n">
        <v>43877</v>
      </c>
      <c r="I75" s="33" t="n">
        <v>43881</v>
      </c>
      <c r="J75" s="30" t="s">
        <v>68</v>
      </c>
      <c r="K75" s="34"/>
      <c r="L75" s="8" t="n">
        <v>4.5</v>
      </c>
      <c r="M75" s="34" t="n">
        <v>3078</v>
      </c>
      <c r="N75" s="35"/>
    </row>
    <row collapsed="false" customFormat="false" customHeight="true" hidden="false" ht="55.9" outlineLevel="0" r="76">
      <c r="A76" s="8" t="n">
        <v>39</v>
      </c>
      <c r="B76" s="38" t="s">
        <v>227</v>
      </c>
      <c r="C76" s="30" t="s">
        <v>228</v>
      </c>
      <c r="D76" s="30"/>
      <c r="E76" s="31" t="s">
        <v>229</v>
      </c>
      <c r="F76" s="30" t="s">
        <v>230</v>
      </c>
      <c r="G76" s="32" t="n">
        <v>0</v>
      </c>
      <c r="H76" s="33" t="n">
        <v>43870</v>
      </c>
      <c r="I76" s="33" t="n">
        <v>43877</v>
      </c>
      <c r="J76" s="30" t="s">
        <v>30</v>
      </c>
      <c r="K76" s="34" t="n">
        <v>2459.52</v>
      </c>
      <c r="L76" s="8" t="n">
        <v>0</v>
      </c>
      <c r="M76" s="34" t="n">
        <v>0</v>
      </c>
      <c r="N76" s="35"/>
    </row>
    <row collapsed="false" customFormat="false" customHeight="true" hidden="false" ht="14.25" outlineLevel="0" r="77">
      <c r="C77" s="41"/>
      <c r="I77" s="22" t="s">
        <v>43</v>
      </c>
      <c r="J77" s="22"/>
      <c r="K77" s="23" t="inlineStr">
        <f aca="false">SUM(K4:K76)</f>
        <is>
          <t/>
        </is>
      </c>
      <c r="L77" s="42" t="n">
        <f aca="false">SUM(L4:L76)</f>
        <v>247.5</v>
      </c>
      <c r="M77" s="23" t="inlineStr">
        <f aca="false">SUM(M4:M76)</f>
        <is>
          <t/>
        </is>
      </c>
    </row>
  </sheetData>
  <mergeCells count="139">
    <mergeCell ref="A1:M1"/>
    <mergeCell ref="A2:A3"/>
    <mergeCell ref="B2:B3"/>
    <mergeCell ref="C2:C3"/>
    <mergeCell ref="D2:D3"/>
    <mergeCell ref="E2:E3"/>
    <mergeCell ref="F2:F3"/>
    <mergeCell ref="G2:G3"/>
    <mergeCell ref="H2:I2"/>
    <mergeCell ref="J2:K2"/>
    <mergeCell ref="L2:M2"/>
    <mergeCell ref="A4:A5"/>
    <mergeCell ref="E4:E5"/>
    <mergeCell ref="F4:F5"/>
    <mergeCell ref="H4:H5"/>
    <mergeCell ref="I4:I5"/>
    <mergeCell ref="J4:J5"/>
    <mergeCell ref="A6:A7"/>
    <mergeCell ref="E6:E7"/>
    <mergeCell ref="F6:F7"/>
    <mergeCell ref="H6:H7"/>
    <mergeCell ref="I6:I7"/>
    <mergeCell ref="J6:J7"/>
    <mergeCell ref="A8:A9"/>
    <mergeCell ref="E8:E9"/>
    <mergeCell ref="F8:F9"/>
    <mergeCell ref="H8:H9"/>
    <mergeCell ref="J8:J9"/>
    <mergeCell ref="A16:A17"/>
    <mergeCell ref="E16:E17"/>
    <mergeCell ref="F16:F17"/>
    <mergeCell ref="H16:H17"/>
    <mergeCell ref="I16:I17"/>
    <mergeCell ref="J16:J17"/>
    <mergeCell ref="A19:A20"/>
    <mergeCell ref="E19:E20"/>
    <mergeCell ref="F19:F20"/>
    <mergeCell ref="H19:H20"/>
    <mergeCell ref="I19:I20"/>
    <mergeCell ref="J19:J20"/>
    <mergeCell ref="A21:A22"/>
    <mergeCell ref="E21:E22"/>
    <mergeCell ref="F21:F22"/>
    <mergeCell ref="H21:H22"/>
    <mergeCell ref="I21:I22"/>
    <mergeCell ref="J21:J22"/>
    <mergeCell ref="A23:A24"/>
    <mergeCell ref="E23:E24"/>
    <mergeCell ref="F23:F24"/>
    <mergeCell ref="H23:H24"/>
    <mergeCell ref="I23:I24"/>
    <mergeCell ref="J23:J24"/>
    <mergeCell ref="A26:A27"/>
    <mergeCell ref="E26:E27"/>
    <mergeCell ref="J26:J27"/>
    <mergeCell ref="A29:A30"/>
    <mergeCell ref="E29:E30"/>
    <mergeCell ref="F29:F30"/>
    <mergeCell ref="H29:H30"/>
    <mergeCell ref="I29:I30"/>
    <mergeCell ref="J29:J30"/>
    <mergeCell ref="A32:A33"/>
    <mergeCell ref="E32:E33"/>
    <mergeCell ref="F32:F33"/>
    <mergeCell ref="H32:H33"/>
    <mergeCell ref="I32:I33"/>
    <mergeCell ref="J32:J33"/>
    <mergeCell ref="A34:A36"/>
    <mergeCell ref="E34:E36"/>
    <mergeCell ref="F34:F36"/>
    <mergeCell ref="H34:H36"/>
    <mergeCell ref="I34:I35"/>
    <mergeCell ref="J34:J36"/>
    <mergeCell ref="A37:A38"/>
    <mergeCell ref="E37:E38"/>
    <mergeCell ref="F37:F38"/>
    <mergeCell ref="H37:H38"/>
    <mergeCell ref="I37:I38"/>
    <mergeCell ref="J37:J38"/>
    <mergeCell ref="A39:A40"/>
    <mergeCell ref="E39:E40"/>
    <mergeCell ref="F39:F40"/>
    <mergeCell ref="H39:H40"/>
    <mergeCell ref="J39:J40"/>
    <mergeCell ref="A41:A43"/>
    <mergeCell ref="E41:E43"/>
    <mergeCell ref="F41:F43"/>
    <mergeCell ref="H41:H43"/>
    <mergeCell ref="I41:I43"/>
    <mergeCell ref="J41:J43"/>
    <mergeCell ref="A44:A46"/>
    <mergeCell ref="E44:E46"/>
    <mergeCell ref="F44:F46"/>
    <mergeCell ref="H44:H46"/>
    <mergeCell ref="I44:I46"/>
    <mergeCell ref="J44:J46"/>
    <mergeCell ref="A47:A52"/>
    <mergeCell ref="E47:E52"/>
    <mergeCell ref="F47:F52"/>
    <mergeCell ref="H47:H52"/>
    <mergeCell ref="I47:I52"/>
    <mergeCell ref="J47:J52"/>
    <mergeCell ref="A55:A56"/>
    <mergeCell ref="E55:E56"/>
    <mergeCell ref="F55:F56"/>
    <mergeCell ref="H55:H56"/>
    <mergeCell ref="I55:I56"/>
    <mergeCell ref="J55:J56"/>
    <mergeCell ref="A57:A59"/>
    <mergeCell ref="E57:E59"/>
    <mergeCell ref="F57:F59"/>
    <mergeCell ref="H57:H59"/>
    <mergeCell ref="I57:I59"/>
    <mergeCell ref="J57:J59"/>
    <mergeCell ref="A60:A64"/>
    <mergeCell ref="E60:E64"/>
    <mergeCell ref="F60:F64"/>
    <mergeCell ref="H60:H64"/>
    <mergeCell ref="I60:I64"/>
    <mergeCell ref="J60:J64"/>
    <mergeCell ref="A67:A68"/>
    <mergeCell ref="E67:E68"/>
    <mergeCell ref="F67:F68"/>
    <mergeCell ref="H67:H68"/>
    <mergeCell ref="I67:I68"/>
    <mergeCell ref="J67:J68"/>
    <mergeCell ref="A70:A71"/>
    <mergeCell ref="E70:E71"/>
    <mergeCell ref="F70:F71"/>
    <mergeCell ref="H70:H71"/>
    <mergeCell ref="I70:I71"/>
    <mergeCell ref="J70:J71"/>
    <mergeCell ref="A72:A74"/>
    <mergeCell ref="E72:E74"/>
    <mergeCell ref="F72:F74"/>
    <mergeCell ref="H72:H74"/>
    <mergeCell ref="I72:I74"/>
    <mergeCell ref="J72:J74"/>
    <mergeCell ref="I77:J77"/>
  </mergeCells>
  <printOptions headings="false" gridLines="false" gridLinesSet="true" horizontalCentered="false" verticalCentered="false"/>
  <pageMargins left="0.275694444444444" right="0.196527777777778"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M58"/>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26.4980392156863"/>
    <col collapsed="false" hidden="false" max="3" min="3" style="0" width="13.8980392156863"/>
    <col collapsed="false" hidden="false" max="4" min="4" style="0" width="8.93725490196078"/>
    <col collapsed="false" hidden="false" max="5" min="5" style="0" width="34.1490196078431"/>
    <col collapsed="false" hidden="false" max="6" min="6" style="0" width="10.5333333333333"/>
    <col collapsed="false" hidden="false" max="7" min="7" style="0" width="11.4117647058824"/>
    <col collapsed="false" hidden="false" max="8" min="8" style="0" width="8.19607843137255"/>
    <col collapsed="false" hidden="false" max="9" min="9" style="0" width="8.93725490196078"/>
    <col collapsed="false" hidden="false" max="10" min="10" style="0" width="10.6313725490196"/>
    <col collapsed="false" hidden="false" max="11" min="11" style="0" width="10.9019607843137"/>
    <col collapsed="false" hidden="false" max="12" min="12" style="0" width="7.01960784313726"/>
    <col collapsed="false" hidden="false" max="13" min="13" style="0" width="11.0352941176471"/>
    <col collapsed="false" hidden="false" max="14" min="14" style="0" width="14.8039215686275"/>
    <col collapsed="false" hidden="false" max="21" min="15" style="0" width="8.56470588235294"/>
    <col collapsed="false" hidden="false" max="1020" min="22" style="0" width="8.76470588235294"/>
    <col collapsed="false" hidden="false" max="1025" min="1021" style="0" width="8.56470588235294"/>
  </cols>
  <sheetData>
    <row collapsed="false" customFormat="false" customHeight="true" hidden="false" ht="27.75" outlineLevel="0" r="1">
      <c r="A1" s="43" t="s">
        <v>231</v>
      </c>
      <c r="B1" s="43"/>
      <c r="C1" s="43"/>
      <c r="D1" s="43"/>
      <c r="E1" s="43"/>
      <c r="F1" s="43"/>
      <c r="G1" s="43"/>
      <c r="H1" s="43"/>
      <c r="I1" s="43"/>
      <c r="J1" s="43"/>
      <c r="K1" s="43"/>
      <c r="L1" s="43"/>
      <c r="M1" s="43"/>
    </row>
    <row collapsed="false" customFormat="false" customHeight="true" hidden="false" ht="27.75" outlineLevel="0" r="2">
      <c r="A2" s="26" t="s">
        <v>1</v>
      </c>
      <c r="B2" s="26" t="s">
        <v>2</v>
      </c>
      <c r="C2" s="27" t="s">
        <v>3</v>
      </c>
      <c r="D2" s="26" t="s">
        <v>4</v>
      </c>
      <c r="E2" s="27" t="s">
        <v>5</v>
      </c>
      <c r="F2" s="27" t="s">
        <v>6</v>
      </c>
      <c r="G2" s="27" t="s">
        <v>7</v>
      </c>
      <c r="H2" s="27" t="s">
        <v>8</v>
      </c>
      <c r="I2" s="27"/>
      <c r="J2" s="27" t="s">
        <v>9</v>
      </c>
      <c r="K2" s="27"/>
      <c r="L2" s="28" t="s">
        <v>10</v>
      </c>
      <c r="M2" s="28"/>
    </row>
    <row collapsed="false" customFormat="false" customHeight="false" hidden="false" ht="14.75" outlineLevel="0" r="3">
      <c r="A3" s="26"/>
      <c r="B3" s="26"/>
      <c r="C3" s="27"/>
      <c r="D3" s="26"/>
      <c r="E3" s="27"/>
      <c r="F3" s="27"/>
      <c r="G3" s="27"/>
      <c r="H3" s="27" t="s">
        <v>11</v>
      </c>
      <c r="I3" s="27" t="s">
        <v>12</v>
      </c>
      <c r="J3" s="27" t="s">
        <v>13</v>
      </c>
      <c r="K3" s="27" t="s">
        <v>14</v>
      </c>
      <c r="L3" s="27" t="s">
        <v>15</v>
      </c>
      <c r="M3" s="28" t="s">
        <v>14</v>
      </c>
    </row>
    <row collapsed="false" customFormat="false" customHeight="true" hidden="false" ht="27.75" outlineLevel="0" r="4">
      <c r="A4" s="30" t="n">
        <v>1</v>
      </c>
      <c r="B4" s="38" t="s">
        <v>172</v>
      </c>
      <c r="C4" s="30" t="s">
        <v>17</v>
      </c>
      <c r="D4" s="30" t="s">
        <v>173</v>
      </c>
      <c r="E4" s="31" t="s">
        <v>174</v>
      </c>
      <c r="F4" s="30" t="s">
        <v>48</v>
      </c>
      <c r="G4" s="44"/>
      <c r="H4" s="33" t="n">
        <v>43906</v>
      </c>
      <c r="I4" s="33" t="n">
        <v>43910</v>
      </c>
      <c r="J4" s="30" t="s">
        <v>30</v>
      </c>
      <c r="K4" s="34" t="n">
        <v>1288.52</v>
      </c>
      <c r="L4" s="8" t="n">
        <v>0</v>
      </c>
      <c r="M4" s="34" t="n">
        <v>0</v>
      </c>
    </row>
    <row collapsed="false" customFormat="false" customHeight="true" hidden="false" ht="27.75" outlineLevel="0" r="5">
      <c r="A5" s="30" t="n">
        <v>2</v>
      </c>
      <c r="B5" s="38" t="s">
        <v>172</v>
      </c>
      <c r="C5" s="30" t="s">
        <v>17</v>
      </c>
      <c r="D5" s="30" t="s">
        <v>173</v>
      </c>
      <c r="E5" s="31" t="s">
        <v>174</v>
      </c>
      <c r="F5" s="30" t="s">
        <v>48</v>
      </c>
      <c r="G5" s="44"/>
      <c r="H5" s="33" t="n">
        <v>43913</v>
      </c>
      <c r="I5" s="33" t="n">
        <v>43916</v>
      </c>
      <c r="J5" s="30" t="s">
        <v>30</v>
      </c>
      <c r="K5" s="34" t="n">
        <v>773.62</v>
      </c>
      <c r="L5" s="8" t="n">
        <v>0</v>
      </c>
      <c r="M5" s="34" t="n">
        <v>0</v>
      </c>
    </row>
    <row collapsed="false" customFormat="false" customHeight="true" hidden="false" ht="27.75" outlineLevel="0" r="6">
      <c r="A6" s="30" t="n">
        <v>3</v>
      </c>
      <c r="B6" s="38" t="s">
        <v>232</v>
      </c>
      <c r="C6" s="30" t="s">
        <v>62</v>
      </c>
      <c r="D6" s="30" t="s">
        <v>233</v>
      </c>
      <c r="E6" s="31" t="s">
        <v>234</v>
      </c>
      <c r="F6" s="30" t="s">
        <v>54</v>
      </c>
      <c r="G6" s="44" t="n">
        <v>900</v>
      </c>
      <c r="H6" s="33" t="n">
        <v>43898</v>
      </c>
      <c r="I6" s="33" t="n">
        <v>43902</v>
      </c>
      <c r="J6" s="8" t="s">
        <v>30</v>
      </c>
      <c r="K6" s="34" t="n">
        <v>1124.44</v>
      </c>
      <c r="L6" s="8" t="n">
        <v>4.5</v>
      </c>
      <c r="M6" s="34" t="n">
        <v>4050</v>
      </c>
    </row>
    <row collapsed="false" customFormat="false" customHeight="true" hidden="false" ht="27.75" outlineLevel="0" r="7">
      <c r="A7" s="30"/>
      <c r="B7" s="38" t="s">
        <v>235</v>
      </c>
      <c r="C7" s="30" t="s">
        <v>80</v>
      </c>
      <c r="D7" s="30" t="s">
        <v>236</v>
      </c>
      <c r="E7" s="31"/>
      <c r="F7" s="30"/>
      <c r="G7" s="44" t="n">
        <v>900</v>
      </c>
      <c r="H7" s="33"/>
      <c r="I7" s="33"/>
      <c r="J7" s="33"/>
      <c r="K7" s="34" t="n">
        <v>1064.43</v>
      </c>
      <c r="L7" s="8" t="n">
        <v>4.5</v>
      </c>
      <c r="M7" s="34" t="n">
        <v>4050</v>
      </c>
    </row>
    <row collapsed="false" customFormat="false" customHeight="true" hidden="false" ht="64.15" outlineLevel="0" r="8">
      <c r="A8" s="30" t="n">
        <v>4</v>
      </c>
      <c r="B8" s="45" t="s">
        <v>237</v>
      </c>
      <c r="C8" s="30" t="s">
        <v>228</v>
      </c>
      <c r="D8" s="30"/>
      <c r="E8" s="31" t="s">
        <v>238</v>
      </c>
      <c r="F8" s="30" t="s">
        <v>230</v>
      </c>
      <c r="G8" s="44"/>
      <c r="H8" s="33" t="n">
        <v>43894</v>
      </c>
      <c r="I8" s="33" t="n">
        <v>43897</v>
      </c>
      <c r="J8" s="30" t="s">
        <v>30</v>
      </c>
      <c r="K8" s="34" t="n">
        <v>2942.42</v>
      </c>
      <c r="L8" s="8" t="n">
        <v>0</v>
      </c>
      <c r="M8" s="34" t="n">
        <v>0</v>
      </c>
    </row>
    <row collapsed="false" customFormat="false" customHeight="true" hidden="false" ht="27.75" outlineLevel="0" r="9">
      <c r="A9" s="30" t="n">
        <v>5</v>
      </c>
      <c r="B9" s="38" t="s">
        <v>239</v>
      </c>
      <c r="C9" s="30" t="s">
        <v>17</v>
      </c>
      <c r="D9" s="30" t="s">
        <v>240</v>
      </c>
      <c r="E9" s="31" t="s">
        <v>241</v>
      </c>
      <c r="F9" s="30" t="s">
        <v>218</v>
      </c>
      <c r="G9" s="44" t="n">
        <v>1140</v>
      </c>
      <c r="H9" s="33" t="n">
        <v>43894</v>
      </c>
      <c r="I9" s="33" t="n">
        <v>43897</v>
      </c>
      <c r="J9" s="30" t="s">
        <v>30</v>
      </c>
      <c r="K9" s="34" t="n">
        <v>2914.5</v>
      </c>
      <c r="L9" s="8" t="n">
        <v>3.5</v>
      </c>
      <c r="M9" s="34" t="n">
        <v>3990</v>
      </c>
    </row>
    <row collapsed="false" customFormat="false" customHeight="true" hidden="false" ht="27.75" outlineLevel="0" r="10">
      <c r="A10" s="30" t="n">
        <v>6</v>
      </c>
      <c r="B10" s="38" t="s">
        <v>16</v>
      </c>
      <c r="C10" s="30" t="s">
        <v>17</v>
      </c>
      <c r="D10" s="30" t="s">
        <v>18</v>
      </c>
      <c r="E10" s="31" t="s">
        <v>242</v>
      </c>
      <c r="F10" s="30" t="s">
        <v>20</v>
      </c>
      <c r="G10" s="44" t="n">
        <v>684</v>
      </c>
      <c r="H10" s="33" t="n">
        <v>43899</v>
      </c>
      <c r="I10" s="33" t="n">
        <v>43903</v>
      </c>
      <c r="J10" s="30" t="s">
        <v>243</v>
      </c>
      <c r="K10" s="34"/>
      <c r="L10" s="8" t="n">
        <v>4.5</v>
      </c>
      <c r="M10" s="34" t="n">
        <v>3078</v>
      </c>
    </row>
    <row collapsed="false" customFormat="false" customHeight="true" hidden="false" ht="27.75" outlineLevel="0" r="11">
      <c r="A11" s="30"/>
      <c r="B11" s="38" t="s">
        <v>22</v>
      </c>
      <c r="C11" s="30" t="s">
        <v>94</v>
      </c>
      <c r="D11" s="30" t="s">
        <v>24</v>
      </c>
      <c r="E11" s="31"/>
      <c r="F11" s="30"/>
      <c r="G11" s="44" t="n">
        <v>432</v>
      </c>
      <c r="H11" s="33"/>
      <c r="I11" s="33"/>
      <c r="J11" s="33"/>
      <c r="K11" s="34"/>
      <c r="L11" s="8" t="n">
        <v>4.5</v>
      </c>
      <c r="M11" s="34" t="n">
        <v>1944</v>
      </c>
    </row>
    <row collapsed="false" customFormat="false" customHeight="true" hidden="false" ht="27.75" outlineLevel="0" r="12">
      <c r="A12" s="30" t="n">
        <v>7</v>
      </c>
      <c r="B12" s="38" t="s">
        <v>244</v>
      </c>
      <c r="C12" s="30" t="s">
        <v>17</v>
      </c>
      <c r="D12" s="30" t="s">
        <v>245</v>
      </c>
      <c r="E12" s="31" t="s">
        <v>246</v>
      </c>
      <c r="F12" s="30" t="s">
        <v>218</v>
      </c>
      <c r="G12" s="44" t="n">
        <v>1140</v>
      </c>
      <c r="H12" s="33" t="n">
        <v>43893</v>
      </c>
      <c r="I12" s="33" t="n">
        <v>43896</v>
      </c>
      <c r="J12" s="30" t="s">
        <v>30</v>
      </c>
      <c r="K12" s="34" t="n">
        <v>2867.2</v>
      </c>
      <c r="L12" s="8" t="n">
        <v>3.5</v>
      </c>
      <c r="M12" s="34" t="n">
        <v>3990</v>
      </c>
    </row>
    <row collapsed="false" customFormat="false" customHeight="true" hidden="false" ht="56.25" outlineLevel="0" r="13">
      <c r="A13" s="30" t="n">
        <v>8</v>
      </c>
      <c r="B13" s="38" t="s">
        <v>247</v>
      </c>
      <c r="C13" s="30" t="s">
        <v>248</v>
      </c>
      <c r="D13" s="30" t="s">
        <v>249</v>
      </c>
      <c r="E13" s="31" t="s">
        <v>250</v>
      </c>
      <c r="F13" s="8" t="s">
        <v>251</v>
      </c>
      <c r="G13" s="44" t="n">
        <v>432</v>
      </c>
      <c r="H13" s="33" t="n">
        <v>43899</v>
      </c>
      <c r="I13" s="33" t="n">
        <v>43902</v>
      </c>
      <c r="J13" s="30" t="s">
        <v>68</v>
      </c>
      <c r="K13" s="34"/>
      <c r="L13" s="8" t="n">
        <v>3.5</v>
      </c>
      <c r="M13" s="34" t="n">
        <v>1512</v>
      </c>
    </row>
    <row collapsed="false" customFormat="false" customHeight="true" hidden="false" ht="48" outlineLevel="0" r="14">
      <c r="A14" s="30" t="n">
        <v>9</v>
      </c>
      <c r="B14" s="38" t="s">
        <v>252</v>
      </c>
      <c r="C14" s="30" t="s">
        <v>72</v>
      </c>
      <c r="D14" s="30" t="s">
        <v>253</v>
      </c>
      <c r="E14" s="31" t="s">
        <v>254</v>
      </c>
      <c r="F14" s="30" t="s">
        <v>255</v>
      </c>
      <c r="G14" s="44" t="n">
        <v>900</v>
      </c>
      <c r="H14" s="33" t="n">
        <v>43894</v>
      </c>
      <c r="I14" s="33" t="n">
        <v>43897</v>
      </c>
      <c r="J14" s="30" t="s">
        <v>30</v>
      </c>
      <c r="K14" s="34" t="n">
        <v>2298.84</v>
      </c>
      <c r="L14" s="8" t="n">
        <v>3.5</v>
      </c>
      <c r="M14" s="34" t="n">
        <v>3150</v>
      </c>
    </row>
    <row collapsed="false" customFormat="false" customHeight="true" hidden="false" ht="40.5" outlineLevel="0" r="15">
      <c r="A15" s="30" t="n">
        <v>10</v>
      </c>
      <c r="B15" s="38" t="s">
        <v>85</v>
      </c>
      <c r="C15" s="30" t="s">
        <v>86</v>
      </c>
      <c r="D15" s="30" t="s">
        <v>87</v>
      </c>
      <c r="E15" s="31" t="s">
        <v>256</v>
      </c>
      <c r="F15" s="30" t="s">
        <v>257</v>
      </c>
      <c r="G15" s="44" t="n">
        <v>432</v>
      </c>
      <c r="H15" s="33" t="n">
        <v>43892</v>
      </c>
      <c r="I15" s="33" t="n">
        <v>43894</v>
      </c>
      <c r="J15" s="30" t="s">
        <v>30</v>
      </c>
      <c r="K15" s="34" t="n">
        <v>2617.33</v>
      </c>
      <c r="L15" s="8" t="n">
        <v>2.5</v>
      </c>
      <c r="M15" s="34" t="n">
        <v>1080</v>
      </c>
    </row>
    <row collapsed="false" customFormat="false" customHeight="true" hidden="false" ht="40.5" outlineLevel="0" r="16">
      <c r="A16" s="30" t="n">
        <v>11</v>
      </c>
      <c r="B16" s="38" t="s">
        <v>258</v>
      </c>
      <c r="C16" s="30" t="s">
        <v>32</v>
      </c>
      <c r="D16" s="30" t="s">
        <v>33</v>
      </c>
      <c r="E16" s="31" t="s">
        <v>259</v>
      </c>
      <c r="F16" s="30" t="s">
        <v>260</v>
      </c>
      <c r="G16" s="44" t="n">
        <v>900</v>
      </c>
      <c r="H16" s="33" t="n">
        <v>43894</v>
      </c>
      <c r="I16" s="33" t="n">
        <v>43898</v>
      </c>
      <c r="J16" s="30" t="s">
        <v>30</v>
      </c>
      <c r="K16" s="34" t="n">
        <v>2803.94</v>
      </c>
      <c r="L16" s="8" t="n">
        <v>2.5</v>
      </c>
      <c r="M16" s="34" t="n">
        <v>2250</v>
      </c>
    </row>
    <row collapsed="false" customFormat="false" customHeight="true" hidden="false" ht="27.75" outlineLevel="0" r="17">
      <c r="A17" s="30" t="n">
        <v>12</v>
      </c>
      <c r="B17" s="38" t="s">
        <v>25</v>
      </c>
      <c r="C17" s="30" t="s">
        <v>26</v>
      </c>
      <c r="D17" s="30" t="s">
        <v>27</v>
      </c>
      <c r="E17" s="31" t="s">
        <v>261</v>
      </c>
      <c r="F17" s="30" t="s">
        <v>260</v>
      </c>
      <c r="G17" s="44" t="n">
        <v>1140</v>
      </c>
      <c r="H17" s="33" t="n">
        <v>43894</v>
      </c>
      <c r="I17" s="33" t="n">
        <v>43898</v>
      </c>
      <c r="J17" s="30" t="s">
        <v>30</v>
      </c>
      <c r="K17" s="34" t="n">
        <v>3514.94</v>
      </c>
      <c r="L17" s="8" t="n">
        <v>2.5</v>
      </c>
      <c r="M17" s="34" t="n">
        <v>2850</v>
      </c>
    </row>
    <row collapsed="false" customFormat="false" customHeight="true" hidden="false" ht="27.75" outlineLevel="0" r="18">
      <c r="A18" s="30"/>
      <c r="B18" s="38" t="s">
        <v>116</v>
      </c>
      <c r="C18" s="30" t="s">
        <v>262</v>
      </c>
      <c r="D18" s="30" t="s">
        <v>118</v>
      </c>
      <c r="E18" s="31"/>
      <c r="F18" s="30"/>
      <c r="G18" s="44" t="n">
        <v>900</v>
      </c>
      <c r="H18" s="33"/>
      <c r="I18" s="33"/>
      <c r="J18" s="33"/>
      <c r="K18" s="34" t="n">
        <v>3514.94</v>
      </c>
      <c r="L18" s="8" t="n">
        <v>2.5</v>
      </c>
      <c r="M18" s="34" t="n">
        <v>2250</v>
      </c>
    </row>
    <row collapsed="false" customFormat="false" customHeight="true" hidden="false" ht="42" outlineLevel="0" r="19">
      <c r="A19" s="30" t="n">
        <v>13</v>
      </c>
      <c r="B19" s="38" t="s">
        <v>263</v>
      </c>
      <c r="C19" s="30" t="s">
        <v>17</v>
      </c>
      <c r="D19" s="30" t="s">
        <v>264</v>
      </c>
      <c r="E19" s="31" t="s">
        <v>265</v>
      </c>
      <c r="F19" s="30" t="s">
        <v>48</v>
      </c>
      <c r="G19" s="44" t="n">
        <v>1140</v>
      </c>
      <c r="H19" s="33" t="n">
        <v>43894</v>
      </c>
      <c r="I19" s="33" t="n">
        <v>43895</v>
      </c>
      <c r="J19" s="30" t="s">
        <v>30</v>
      </c>
      <c r="K19" s="34" t="n">
        <v>3541.03</v>
      </c>
      <c r="L19" s="8" t="n">
        <v>1.5</v>
      </c>
      <c r="M19" s="34" t="n">
        <v>1710</v>
      </c>
    </row>
    <row collapsed="false" customFormat="false" customHeight="true" hidden="false" ht="27.75" outlineLevel="0" r="20">
      <c r="A20" s="30" t="n">
        <v>14</v>
      </c>
      <c r="B20" s="38" t="s">
        <v>149</v>
      </c>
      <c r="C20" s="30" t="s">
        <v>26</v>
      </c>
      <c r="D20" s="30" t="s">
        <v>150</v>
      </c>
      <c r="E20" s="31" t="s">
        <v>266</v>
      </c>
      <c r="F20" s="30" t="s">
        <v>48</v>
      </c>
      <c r="G20" s="44" t="n">
        <v>1140</v>
      </c>
      <c r="H20" s="33" t="n">
        <v>43901</v>
      </c>
      <c r="I20" s="33" t="n">
        <v>43903</v>
      </c>
      <c r="J20" s="30" t="s">
        <v>30</v>
      </c>
      <c r="K20" s="34" t="n">
        <v>1541.04</v>
      </c>
      <c r="L20" s="8" t="n">
        <v>2.5</v>
      </c>
      <c r="M20" s="34" t="n">
        <v>2850</v>
      </c>
    </row>
    <row collapsed="false" customFormat="false" customHeight="true" hidden="false" ht="27.75" outlineLevel="0" r="21">
      <c r="A21" s="30"/>
      <c r="B21" s="38" t="s">
        <v>161</v>
      </c>
      <c r="C21" s="30" t="s">
        <v>17</v>
      </c>
      <c r="D21" s="30" t="s">
        <v>162</v>
      </c>
      <c r="E21" s="31"/>
      <c r="F21" s="30"/>
      <c r="G21" s="44" t="n">
        <v>1140</v>
      </c>
      <c r="H21" s="33"/>
      <c r="I21" s="33"/>
      <c r="J21" s="33"/>
      <c r="K21" s="34" t="n">
        <v>1541.04</v>
      </c>
      <c r="L21" s="8" t="n">
        <v>2.5</v>
      </c>
      <c r="M21" s="34" t="n">
        <v>2850</v>
      </c>
    </row>
    <row collapsed="false" customFormat="false" customHeight="true" hidden="false" ht="27.75" outlineLevel="0" r="22">
      <c r="A22" s="30"/>
      <c r="B22" s="38" t="s">
        <v>163</v>
      </c>
      <c r="C22" s="30" t="s">
        <v>17</v>
      </c>
      <c r="D22" s="30" t="s">
        <v>164</v>
      </c>
      <c r="E22" s="31"/>
      <c r="F22" s="30"/>
      <c r="G22" s="44" t="n">
        <v>1140</v>
      </c>
      <c r="H22" s="33"/>
      <c r="I22" s="33"/>
      <c r="J22" s="33"/>
      <c r="K22" s="34" t="n">
        <v>1541.04</v>
      </c>
      <c r="L22" s="8" t="n">
        <v>2.5</v>
      </c>
      <c r="M22" s="34" t="n">
        <v>2850</v>
      </c>
    </row>
    <row collapsed="false" customFormat="false" customHeight="true" hidden="false" ht="27.75" outlineLevel="0" r="23">
      <c r="A23" s="30" t="n">
        <v>15</v>
      </c>
      <c r="B23" s="38" t="s">
        <v>267</v>
      </c>
      <c r="C23" s="30" t="s">
        <v>228</v>
      </c>
      <c r="D23" s="30"/>
      <c r="E23" s="31" t="s">
        <v>268</v>
      </c>
      <c r="F23" s="30" t="s">
        <v>230</v>
      </c>
      <c r="G23" s="44"/>
      <c r="H23" s="33" t="n">
        <v>43813</v>
      </c>
      <c r="I23" s="33" t="n">
        <v>43817</v>
      </c>
      <c r="J23" s="30" t="s">
        <v>30</v>
      </c>
      <c r="K23" s="34" t="n">
        <v>1820.84</v>
      </c>
      <c r="L23" s="8" t="n">
        <v>0</v>
      </c>
      <c r="M23" s="34" t="n">
        <v>0</v>
      </c>
    </row>
    <row collapsed="false" customFormat="false" customHeight="false" hidden="false" ht="61.15" outlineLevel="0" r="24">
      <c r="A24" s="30" t="n">
        <v>16</v>
      </c>
      <c r="B24" s="38" t="s">
        <v>269</v>
      </c>
      <c r="C24" s="30" t="s">
        <v>228</v>
      </c>
      <c r="D24" s="30"/>
      <c r="E24" s="31" t="s">
        <v>229</v>
      </c>
      <c r="F24" s="30" t="s">
        <v>230</v>
      </c>
      <c r="G24" s="44"/>
      <c r="H24" s="33" t="n">
        <v>43893</v>
      </c>
      <c r="I24" s="33" t="n">
        <v>43898</v>
      </c>
      <c r="J24" s="30" t="s">
        <v>30</v>
      </c>
      <c r="K24" s="34" t="n">
        <v>2390.4</v>
      </c>
      <c r="L24" s="8" t="n">
        <v>0</v>
      </c>
      <c r="M24" s="34" t="n">
        <v>0</v>
      </c>
    </row>
    <row collapsed="false" customFormat="false" customHeight="true" hidden="false" ht="61.9" outlineLevel="0" r="25">
      <c r="A25" s="30" t="n">
        <v>17</v>
      </c>
      <c r="B25" s="38" t="s">
        <v>270</v>
      </c>
      <c r="C25" s="30" t="s">
        <v>228</v>
      </c>
      <c r="D25" s="30"/>
      <c r="E25" s="31" t="s">
        <v>229</v>
      </c>
      <c r="F25" s="30" t="s">
        <v>230</v>
      </c>
      <c r="G25" s="44"/>
      <c r="H25" s="33" t="n">
        <v>43893</v>
      </c>
      <c r="I25" s="33" t="n">
        <v>43895</v>
      </c>
      <c r="J25" s="30" t="s">
        <v>30</v>
      </c>
      <c r="K25" s="34" t="n">
        <v>1433.44</v>
      </c>
      <c r="L25" s="8" t="n">
        <v>0</v>
      </c>
      <c r="M25" s="34" t="n">
        <v>0</v>
      </c>
    </row>
    <row collapsed="false" customFormat="false" customHeight="true" hidden="false" ht="55.15" outlineLevel="0" r="26">
      <c r="A26" s="30" t="n">
        <v>18</v>
      </c>
      <c r="B26" s="38" t="s">
        <v>271</v>
      </c>
      <c r="C26" s="30" t="s">
        <v>272</v>
      </c>
      <c r="D26" s="30" t="s">
        <v>273</v>
      </c>
      <c r="E26" s="31" t="s">
        <v>274</v>
      </c>
      <c r="F26" s="30" t="s">
        <v>134</v>
      </c>
      <c r="G26" s="44" t="n">
        <v>432</v>
      </c>
      <c r="H26" s="33" t="n">
        <v>43902</v>
      </c>
      <c r="I26" s="33" t="n">
        <v>43905</v>
      </c>
      <c r="J26" s="30" t="s">
        <v>90</v>
      </c>
      <c r="K26" s="34"/>
      <c r="L26" s="8" t="n">
        <v>3.5</v>
      </c>
      <c r="M26" s="34" t="n">
        <v>1512</v>
      </c>
    </row>
    <row collapsed="false" customFormat="false" customHeight="true" hidden="false" ht="27.75" outlineLevel="0" r="27">
      <c r="A27" s="30" t="n">
        <v>19</v>
      </c>
      <c r="B27" s="38" t="s">
        <v>113</v>
      </c>
      <c r="C27" s="30" t="s">
        <v>26</v>
      </c>
      <c r="D27" s="30" t="s">
        <v>114</v>
      </c>
      <c r="E27" s="31" t="s">
        <v>275</v>
      </c>
      <c r="F27" s="30" t="s">
        <v>276</v>
      </c>
      <c r="G27" s="44" t="n">
        <v>684</v>
      </c>
      <c r="H27" s="33" t="n">
        <v>43902</v>
      </c>
      <c r="I27" s="33" t="n">
        <v>43904</v>
      </c>
      <c r="J27" s="30" t="s">
        <v>30</v>
      </c>
      <c r="K27" s="34" t="n">
        <v>2614.5</v>
      </c>
      <c r="L27" s="8" t="n">
        <v>2.5</v>
      </c>
      <c r="M27" s="34" t="n">
        <v>2850</v>
      </c>
    </row>
    <row collapsed="false" customFormat="false" customHeight="true" hidden="false" ht="27.75" outlineLevel="0" r="28">
      <c r="A28" s="30" t="n">
        <v>20</v>
      </c>
      <c r="B28" s="38" t="s">
        <v>84</v>
      </c>
      <c r="C28" s="30" t="s">
        <v>277</v>
      </c>
      <c r="D28" s="30" t="s">
        <v>63</v>
      </c>
      <c r="E28" s="31" t="s">
        <v>278</v>
      </c>
      <c r="F28" s="30" t="s">
        <v>48</v>
      </c>
      <c r="G28" s="44" t="n">
        <v>900</v>
      </c>
      <c r="H28" s="33" t="n">
        <v>43901</v>
      </c>
      <c r="I28" s="33" t="n">
        <v>43904</v>
      </c>
      <c r="J28" s="30" t="s">
        <v>30</v>
      </c>
      <c r="K28" s="34" t="n">
        <v>3559.51</v>
      </c>
      <c r="L28" s="8" t="n">
        <v>3.5</v>
      </c>
      <c r="M28" s="34" t="n">
        <v>3150</v>
      </c>
    </row>
    <row collapsed="false" customFormat="false" customHeight="true" hidden="false" ht="27.75" outlineLevel="0" r="29">
      <c r="A29" s="30"/>
      <c r="B29" s="38" t="s">
        <v>279</v>
      </c>
      <c r="C29" s="30" t="s">
        <v>86</v>
      </c>
      <c r="D29" s="30" t="s">
        <v>280</v>
      </c>
      <c r="E29" s="31"/>
      <c r="F29" s="30"/>
      <c r="G29" s="44" t="n">
        <v>900</v>
      </c>
      <c r="H29" s="33"/>
      <c r="I29" s="33"/>
      <c r="J29" s="33"/>
      <c r="K29" s="34" t="n">
        <v>3559.51</v>
      </c>
      <c r="L29" s="8" t="n">
        <v>3.5</v>
      </c>
      <c r="M29" s="34" t="n">
        <v>3150</v>
      </c>
    </row>
    <row collapsed="false" customFormat="false" customHeight="true" hidden="false" ht="27.75" outlineLevel="0" r="30">
      <c r="A30" s="30" t="n">
        <v>21</v>
      </c>
      <c r="B30" s="38" t="s">
        <v>31</v>
      </c>
      <c r="C30" s="30" t="s">
        <v>32</v>
      </c>
      <c r="D30" s="30" t="s">
        <v>33</v>
      </c>
      <c r="E30" s="31" t="s">
        <v>278</v>
      </c>
      <c r="F30" s="30" t="s">
        <v>48</v>
      </c>
      <c r="G30" s="44" t="n">
        <v>900</v>
      </c>
      <c r="H30" s="33" t="n">
        <v>43901</v>
      </c>
      <c r="I30" s="33" t="n">
        <v>43904</v>
      </c>
      <c r="J30" s="30" t="s">
        <v>30</v>
      </c>
      <c r="K30" s="34" t="n">
        <v>3559.51</v>
      </c>
      <c r="L30" s="8" t="n">
        <v>3.5</v>
      </c>
      <c r="M30" s="34" t="n">
        <v>3150</v>
      </c>
    </row>
    <row collapsed="false" customFormat="false" customHeight="true" hidden="false" ht="27.75" outlineLevel="0" r="31">
      <c r="A31" s="30" t="n">
        <v>22</v>
      </c>
      <c r="B31" s="38" t="s">
        <v>281</v>
      </c>
      <c r="C31" s="30" t="s">
        <v>17</v>
      </c>
      <c r="D31" s="30" t="s">
        <v>282</v>
      </c>
      <c r="E31" s="31" t="s">
        <v>283</v>
      </c>
      <c r="F31" s="46" t="s">
        <v>284</v>
      </c>
      <c r="G31" s="44"/>
      <c r="H31" s="47" t="n">
        <v>43904</v>
      </c>
      <c r="I31" s="47" t="n">
        <v>43907</v>
      </c>
      <c r="J31" s="30" t="s">
        <v>30</v>
      </c>
      <c r="K31" s="34" t="n">
        <v>3001.03</v>
      </c>
      <c r="L31" s="8" t="n">
        <v>3.5</v>
      </c>
      <c r="M31" s="34" t="n">
        <v>3990</v>
      </c>
    </row>
    <row collapsed="false" customFormat="false" customHeight="true" hidden="false" ht="27.75" outlineLevel="0" r="32">
      <c r="A32" s="30"/>
      <c r="B32" s="38" t="s">
        <v>285</v>
      </c>
      <c r="C32" s="30" t="s">
        <v>17</v>
      </c>
      <c r="D32" s="30" t="s">
        <v>286</v>
      </c>
      <c r="E32" s="31"/>
      <c r="F32" s="46"/>
      <c r="G32" s="44"/>
      <c r="H32" s="47"/>
      <c r="I32" s="47"/>
      <c r="J32" s="47"/>
      <c r="K32" s="34" t="n">
        <v>3001.03</v>
      </c>
      <c r="L32" s="8" t="n">
        <v>3.5</v>
      </c>
      <c r="M32" s="34" t="n">
        <v>3990</v>
      </c>
    </row>
    <row collapsed="false" customFormat="false" customHeight="true" hidden="false" ht="27.75" outlineLevel="0" r="33">
      <c r="A33" s="30" t="n">
        <v>23</v>
      </c>
      <c r="B33" s="38" t="s">
        <v>85</v>
      </c>
      <c r="C33" s="30" t="s">
        <v>86</v>
      </c>
      <c r="D33" s="30" t="s">
        <v>87</v>
      </c>
      <c r="E33" s="31" t="s">
        <v>287</v>
      </c>
      <c r="F33" s="30" t="s">
        <v>197</v>
      </c>
      <c r="G33" s="44" t="n">
        <v>432</v>
      </c>
      <c r="H33" s="33" t="n">
        <v>43901</v>
      </c>
      <c r="I33" s="33" t="n">
        <v>43903</v>
      </c>
      <c r="J33" s="30" t="s">
        <v>37</v>
      </c>
      <c r="K33" s="34"/>
      <c r="L33" s="8" t="n">
        <v>2.5</v>
      </c>
      <c r="M33" s="34" t="n">
        <v>1080</v>
      </c>
    </row>
    <row collapsed="false" customFormat="false" customHeight="true" hidden="false" ht="27.75" outlineLevel="0" r="34">
      <c r="A34" s="30" t="n">
        <v>24</v>
      </c>
      <c r="B34" s="38" t="s">
        <v>288</v>
      </c>
      <c r="C34" s="30" t="s">
        <v>39</v>
      </c>
      <c r="D34" s="30" t="n">
        <v>58980</v>
      </c>
      <c r="E34" s="31" t="s">
        <v>289</v>
      </c>
      <c r="F34" s="30" t="s">
        <v>54</v>
      </c>
      <c r="G34" s="44" t="n">
        <v>720</v>
      </c>
      <c r="H34" s="33" t="n">
        <v>43903</v>
      </c>
      <c r="I34" s="33" t="n">
        <v>43906</v>
      </c>
      <c r="J34" s="30" t="s">
        <v>30</v>
      </c>
      <c r="K34" s="34"/>
      <c r="L34" s="8" t="n">
        <v>3.5</v>
      </c>
      <c r="M34" s="34" t="n">
        <v>2520</v>
      </c>
    </row>
    <row collapsed="false" customFormat="false" customHeight="true" hidden="false" ht="27.75" outlineLevel="0" r="35">
      <c r="A35" s="30" t="n">
        <v>25</v>
      </c>
      <c r="B35" s="38" t="s">
        <v>290</v>
      </c>
      <c r="C35" s="30" t="s">
        <v>17</v>
      </c>
      <c r="D35" s="30" t="s">
        <v>291</v>
      </c>
      <c r="E35" s="31" t="s">
        <v>292</v>
      </c>
      <c r="F35" s="30" t="s">
        <v>230</v>
      </c>
      <c r="G35" s="44" t="n">
        <v>684</v>
      </c>
      <c r="H35" s="33" t="n">
        <v>43899</v>
      </c>
      <c r="I35" s="33" t="n">
        <v>43903</v>
      </c>
      <c r="J35" s="30" t="s">
        <v>90</v>
      </c>
      <c r="K35" s="34"/>
      <c r="L35" s="8" t="n">
        <v>4.5</v>
      </c>
      <c r="M35" s="34" t="n">
        <v>3078</v>
      </c>
    </row>
    <row collapsed="false" customFormat="false" customHeight="true" hidden="false" ht="27.75" outlineLevel="0" r="36">
      <c r="A36" s="30"/>
      <c r="B36" s="38" t="s">
        <v>293</v>
      </c>
      <c r="C36" s="30" t="s">
        <v>17</v>
      </c>
      <c r="D36" s="30" t="s">
        <v>294</v>
      </c>
      <c r="E36" s="31"/>
      <c r="F36" s="30"/>
      <c r="G36" s="44" t="n">
        <v>684</v>
      </c>
      <c r="H36" s="33"/>
      <c r="I36" s="33"/>
      <c r="J36" s="33"/>
      <c r="K36" s="34"/>
      <c r="L36" s="8" t="n">
        <v>4.5</v>
      </c>
      <c r="M36" s="34" t="n">
        <v>3078</v>
      </c>
    </row>
    <row collapsed="false" customFormat="false" customHeight="true" hidden="false" ht="39" outlineLevel="0" r="37">
      <c r="A37" s="30" t="n">
        <v>26</v>
      </c>
      <c r="B37" s="38" t="s">
        <v>85</v>
      </c>
      <c r="C37" s="30" t="s">
        <v>86</v>
      </c>
      <c r="D37" s="30" t="s">
        <v>87</v>
      </c>
      <c r="E37" s="31" t="s">
        <v>295</v>
      </c>
      <c r="F37" s="30" t="s">
        <v>197</v>
      </c>
      <c r="G37" s="44" t="n">
        <v>432</v>
      </c>
      <c r="H37" s="33" t="n">
        <v>43874</v>
      </c>
      <c r="I37" s="33" t="n">
        <v>43875</v>
      </c>
      <c r="J37" s="30" t="s">
        <v>37</v>
      </c>
      <c r="K37" s="34"/>
      <c r="L37" s="8" t="n">
        <v>1.5</v>
      </c>
      <c r="M37" s="34" t="n">
        <v>648</v>
      </c>
    </row>
    <row collapsed="false" customFormat="false" customHeight="true" hidden="false" ht="27.75" outlineLevel="0" r="38">
      <c r="A38" s="30" t="n">
        <v>27</v>
      </c>
      <c r="B38" s="38" t="s">
        <v>149</v>
      </c>
      <c r="C38" s="30" t="s">
        <v>26</v>
      </c>
      <c r="D38" s="30" t="s">
        <v>150</v>
      </c>
      <c r="E38" s="31" t="s">
        <v>296</v>
      </c>
      <c r="F38" s="46" t="s">
        <v>284</v>
      </c>
      <c r="G38" s="44"/>
      <c r="H38" s="47" t="n">
        <v>43913</v>
      </c>
      <c r="I38" s="47" t="n">
        <v>43917</v>
      </c>
      <c r="J38" s="30" t="s">
        <v>30</v>
      </c>
      <c r="K38" s="34" t="n">
        <v>1068.33</v>
      </c>
      <c r="L38" s="8" t="n">
        <v>0</v>
      </c>
      <c r="M38" s="34" t="n">
        <v>0</v>
      </c>
    </row>
    <row collapsed="false" customFormat="false" customHeight="true" hidden="false" ht="27.75" outlineLevel="0" r="39">
      <c r="A39" s="30"/>
      <c r="B39" s="38" t="s">
        <v>297</v>
      </c>
      <c r="C39" s="30" t="s">
        <v>298</v>
      </c>
      <c r="D39" s="30" t="s">
        <v>299</v>
      </c>
      <c r="E39" s="31"/>
      <c r="F39" s="46"/>
      <c r="G39" s="44"/>
      <c r="H39" s="47"/>
      <c r="I39" s="47"/>
      <c r="J39" s="47"/>
      <c r="K39" s="34" t="n">
        <v>1068.33</v>
      </c>
      <c r="L39" s="8" t="n">
        <v>0</v>
      </c>
      <c r="M39" s="34" t="n">
        <v>0</v>
      </c>
    </row>
    <row collapsed="false" customFormat="false" customHeight="true" hidden="false" ht="27.75" outlineLevel="0" r="40">
      <c r="A40" s="30"/>
      <c r="B40" s="38" t="s">
        <v>300</v>
      </c>
      <c r="C40" s="30" t="s">
        <v>72</v>
      </c>
      <c r="D40" s="30" t="s">
        <v>301</v>
      </c>
      <c r="E40" s="31"/>
      <c r="F40" s="46"/>
      <c r="G40" s="44"/>
      <c r="H40" s="47"/>
      <c r="I40" s="47"/>
      <c r="J40" s="47"/>
      <c r="K40" s="34" t="n">
        <v>1068.33</v>
      </c>
      <c r="L40" s="8" t="n">
        <v>0</v>
      </c>
      <c r="M40" s="34" t="n">
        <v>0</v>
      </c>
    </row>
    <row collapsed="false" customFormat="false" customHeight="true" hidden="false" ht="27.75" outlineLevel="0" r="41">
      <c r="A41" s="30"/>
      <c r="B41" s="38" t="s">
        <v>302</v>
      </c>
      <c r="C41" s="30" t="s">
        <v>72</v>
      </c>
      <c r="D41" s="30" t="s">
        <v>303</v>
      </c>
      <c r="E41" s="31"/>
      <c r="F41" s="46"/>
      <c r="G41" s="44"/>
      <c r="H41" s="47"/>
      <c r="I41" s="47"/>
      <c r="J41" s="47"/>
      <c r="K41" s="34" t="n">
        <v>1068.33</v>
      </c>
      <c r="L41" s="8" t="n">
        <v>0</v>
      </c>
      <c r="M41" s="34" t="n">
        <v>0</v>
      </c>
    </row>
    <row collapsed="false" customFormat="false" customHeight="true" hidden="false" ht="27.75" outlineLevel="0" r="42">
      <c r="A42" s="30"/>
      <c r="B42" s="38" t="s">
        <v>304</v>
      </c>
      <c r="C42" s="30" t="s">
        <v>305</v>
      </c>
      <c r="D42" s="30" t="s">
        <v>306</v>
      </c>
      <c r="E42" s="31"/>
      <c r="F42" s="46"/>
      <c r="G42" s="44"/>
      <c r="H42" s="47"/>
      <c r="I42" s="47"/>
      <c r="J42" s="47"/>
      <c r="K42" s="34" t="n">
        <v>1068.33</v>
      </c>
      <c r="L42" s="8" t="n">
        <v>0</v>
      </c>
      <c r="M42" s="34" t="n">
        <v>0</v>
      </c>
    </row>
    <row collapsed="false" customFormat="false" customHeight="true" hidden="false" ht="27.75" outlineLevel="0" r="43">
      <c r="A43" s="30"/>
      <c r="B43" s="38" t="s">
        <v>156</v>
      </c>
      <c r="C43" s="30" t="s">
        <v>307</v>
      </c>
      <c r="D43" s="30" t="s">
        <v>158</v>
      </c>
      <c r="E43" s="31"/>
      <c r="F43" s="46"/>
      <c r="G43" s="44"/>
      <c r="H43" s="47"/>
      <c r="I43" s="47"/>
      <c r="J43" s="47"/>
      <c r="K43" s="34" t="n">
        <v>1068.33</v>
      </c>
      <c r="L43" s="8" t="n">
        <v>0</v>
      </c>
      <c r="M43" s="34" t="n">
        <v>0</v>
      </c>
    </row>
    <row collapsed="false" customFormat="false" customHeight="true" hidden="false" ht="27.75" outlineLevel="0" r="44">
      <c r="A44" s="30" t="n">
        <v>28</v>
      </c>
      <c r="B44" s="38" t="s">
        <v>34</v>
      </c>
      <c r="C44" s="30" t="s">
        <v>17</v>
      </c>
      <c r="D44" s="30" t="n">
        <v>266</v>
      </c>
      <c r="E44" s="31" t="s">
        <v>308</v>
      </c>
      <c r="F44" s="46" t="s">
        <v>284</v>
      </c>
      <c r="G44" s="44"/>
      <c r="H44" s="47" t="n">
        <v>43914</v>
      </c>
      <c r="I44" s="47" t="n">
        <v>43918</v>
      </c>
      <c r="J44" s="30" t="s">
        <v>30</v>
      </c>
      <c r="K44" s="34" t="n">
        <v>1682.74</v>
      </c>
      <c r="L44" s="8" t="n">
        <v>0</v>
      </c>
      <c r="M44" s="34" t="n">
        <v>0</v>
      </c>
    </row>
    <row collapsed="false" customFormat="false" customHeight="true" hidden="false" ht="27.75" outlineLevel="0" r="45">
      <c r="A45" s="30" t="n">
        <v>29</v>
      </c>
      <c r="B45" s="38" t="s">
        <v>309</v>
      </c>
      <c r="C45" s="30" t="s">
        <v>310</v>
      </c>
      <c r="D45" s="30" t="s">
        <v>311</v>
      </c>
      <c r="E45" s="31" t="s">
        <v>312</v>
      </c>
      <c r="F45" s="46" t="s">
        <v>284</v>
      </c>
      <c r="G45" s="44" t="n">
        <v>800</v>
      </c>
      <c r="H45" s="47" t="n">
        <v>43907</v>
      </c>
      <c r="I45" s="47" t="n">
        <v>43911</v>
      </c>
      <c r="J45" s="30" t="s">
        <v>30</v>
      </c>
      <c r="K45" s="34" t="n">
        <v>1038.06</v>
      </c>
      <c r="L45" s="8" t="n">
        <v>4.5</v>
      </c>
      <c r="M45" s="34" t="n">
        <v>3600</v>
      </c>
    </row>
    <row collapsed="false" customFormat="false" customHeight="true" hidden="false" ht="27.75" outlineLevel="0" r="46">
      <c r="A46" s="30"/>
      <c r="B46" s="38" t="s">
        <v>313</v>
      </c>
      <c r="C46" s="30" t="s">
        <v>314</v>
      </c>
      <c r="D46" s="30" t="s">
        <v>315</v>
      </c>
      <c r="E46" s="31"/>
      <c r="F46" s="46"/>
      <c r="G46" s="44" t="n">
        <v>800</v>
      </c>
      <c r="H46" s="47"/>
      <c r="I46" s="47"/>
      <c r="J46" s="47"/>
      <c r="K46" s="34" t="n">
        <v>1038.06</v>
      </c>
      <c r="L46" s="8" t="n">
        <v>4.5</v>
      </c>
      <c r="M46" s="34" t="n">
        <v>3600</v>
      </c>
    </row>
    <row collapsed="false" customFormat="false" customHeight="true" hidden="false" ht="27.75" outlineLevel="0" r="47">
      <c r="A47" s="30" t="n">
        <v>30</v>
      </c>
      <c r="B47" s="38" t="s">
        <v>25</v>
      </c>
      <c r="C47" s="30" t="s">
        <v>26</v>
      </c>
      <c r="D47" s="30" t="s">
        <v>27</v>
      </c>
      <c r="E47" s="31" t="s">
        <v>316</v>
      </c>
      <c r="F47" s="46" t="s">
        <v>284</v>
      </c>
      <c r="G47" s="44" t="n">
        <v>1140</v>
      </c>
      <c r="H47" s="47" t="n">
        <v>43909</v>
      </c>
      <c r="I47" s="47" t="n">
        <v>43912</v>
      </c>
      <c r="J47" s="30" t="s">
        <v>30</v>
      </c>
      <c r="K47" s="34" t="n">
        <v>1299.52</v>
      </c>
      <c r="L47" s="8" t="n">
        <v>0</v>
      </c>
      <c r="M47" s="34" t="n">
        <v>0</v>
      </c>
    </row>
    <row collapsed="false" customFormat="false" customHeight="true" hidden="false" ht="27.75" outlineLevel="0" r="48">
      <c r="A48" s="30" t="n">
        <v>31</v>
      </c>
      <c r="B48" s="38" t="s">
        <v>317</v>
      </c>
      <c r="C48" s="30" t="s">
        <v>17</v>
      </c>
      <c r="D48" s="30" t="n">
        <v>266</v>
      </c>
      <c r="E48" s="31" t="s">
        <v>318</v>
      </c>
      <c r="F48" s="46" t="s">
        <v>319</v>
      </c>
      <c r="G48" s="44" t="n">
        <v>684</v>
      </c>
      <c r="H48" s="47" t="n">
        <v>43906</v>
      </c>
      <c r="I48" s="47" t="n">
        <v>43910</v>
      </c>
      <c r="J48" s="30" t="s">
        <v>320</v>
      </c>
      <c r="K48" s="34"/>
      <c r="L48" s="8" t="n">
        <v>4.5</v>
      </c>
      <c r="M48" s="34" t="n">
        <v>3078</v>
      </c>
    </row>
    <row collapsed="false" customFormat="false" customHeight="true" hidden="false" ht="27.75" outlineLevel="0" r="49">
      <c r="A49" s="30"/>
      <c r="B49" s="38" t="s">
        <v>321</v>
      </c>
      <c r="C49" s="30" t="s">
        <v>94</v>
      </c>
      <c r="D49" s="30" t="s">
        <v>322</v>
      </c>
      <c r="E49" s="31"/>
      <c r="F49" s="46"/>
      <c r="G49" s="44" t="n">
        <v>432</v>
      </c>
      <c r="H49" s="47"/>
      <c r="I49" s="47"/>
      <c r="J49" s="47"/>
      <c r="K49" s="34"/>
      <c r="L49" s="8" t="n">
        <v>4.5</v>
      </c>
      <c r="M49" s="34" t="n">
        <v>1944</v>
      </c>
    </row>
    <row collapsed="false" customFormat="false" customHeight="true" hidden="false" ht="27.75" outlineLevel="0" r="50">
      <c r="A50" s="30"/>
      <c r="B50" s="38" t="s">
        <v>323</v>
      </c>
      <c r="C50" s="30" t="s">
        <v>39</v>
      </c>
      <c r="D50" s="30" t="s">
        <v>42</v>
      </c>
      <c r="E50" s="31"/>
      <c r="F50" s="46"/>
      <c r="G50" s="44" t="n">
        <v>432</v>
      </c>
      <c r="H50" s="47"/>
      <c r="I50" s="47"/>
      <c r="J50" s="47"/>
      <c r="K50" s="34"/>
      <c r="L50" s="8" t="n">
        <v>4.5</v>
      </c>
      <c r="M50" s="34" t="n">
        <v>1944</v>
      </c>
    </row>
    <row collapsed="false" customFormat="false" customHeight="true" hidden="false" ht="27.75" outlineLevel="0" r="51">
      <c r="A51" s="30" t="n">
        <v>32</v>
      </c>
      <c r="B51" s="38" t="s">
        <v>213</v>
      </c>
      <c r="C51" s="30" t="s">
        <v>39</v>
      </c>
      <c r="D51" s="30" t="s">
        <v>324</v>
      </c>
      <c r="E51" s="31" t="s">
        <v>325</v>
      </c>
      <c r="F51" s="8" t="s">
        <v>326</v>
      </c>
      <c r="G51" s="44" t="n">
        <v>432</v>
      </c>
      <c r="H51" s="33" t="n">
        <v>43908</v>
      </c>
      <c r="I51" s="33" t="n">
        <v>43910</v>
      </c>
      <c r="J51" s="30" t="s">
        <v>90</v>
      </c>
      <c r="K51" s="34"/>
      <c r="L51" s="8" t="n">
        <v>2.5</v>
      </c>
      <c r="M51" s="34" t="n">
        <v>1080</v>
      </c>
    </row>
    <row collapsed="false" customFormat="false" customHeight="true" hidden="false" ht="55.5" outlineLevel="0" r="52">
      <c r="A52" s="30"/>
      <c r="B52" s="38" t="s">
        <v>209</v>
      </c>
      <c r="C52" s="30" t="s">
        <v>272</v>
      </c>
      <c r="D52" s="30" t="s">
        <v>327</v>
      </c>
      <c r="E52" s="31"/>
      <c r="F52" s="8"/>
      <c r="G52" s="44" t="n">
        <v>432</v>
      </c>
      <c r="H52" s="33"/>
      <c r="I52" s="33"/>
      <c r="J52" s="33"/>
      <c r="K52" s="34"/>
      <c r="L52" s="8" t="n">
        <v>2.5</v>
      </c>
      <c r="M52" s="34" t="n">
        <v>1080</v>
      </c>
    </row>
    <row collapsed="false" customFormat="false" customHeight="true" hidden="false" ht="27.75" outlineLevel="0" r="53">
      <c r="A53" s="30" t="n">
        <v>33</v>
      </c>
      <c r="B53" s="38" t="s">
        <v>328</v>
      </c>
      <c r="C53" s="30" t="s">
        <v>329</v>
      </c>
      <c r="D53" s="30" t="s">
        <v>330</v>
      </c>
      <c r="E53" s="31" t="s">
        <v>331</v>
      </c>
      <c r="F53" s="8" t="s">
        <v>332</v>
      </c>
      <c r="G53" s="44" t="n">
        <v>432</v>
      </c>
      <c r="H53" s="33" t="n">
        <v>43906</v>
      </c>
      <c r="I53" s="33" t="n">
        <v>43910</v>
      </c>
      <c r="J53" s="30" t="s">
        <v>100</v>
      </c>
      <c r="K53" s="34"/>
      <c r="L53" s="8" t="n">
        <v>4.5</v>
      </c>
      <c r="M53" s="34" t="n">
        <v>1944</v>
      </c>
    </row>
    <row collapsed="false" customFormat="false" customHeight="true" hidden="false" ht="27.75" outlineLevel="0" r="54">
      <c r="A54" s="30"/>
      <c r="B54" s="38" t="s">
        <v>333</v>
      </c>
      <c r="C54" s="30" t="s">
        <v>39</v>
      </c>
      <c r="D54" s="30" t="s">
        <v>334</v>
      </c>
      <c r="E54" s="31"/>
      <c r="F54" s="8"/>
      <c r="G54" s="44" t="n">
        <v>432</v>
      </c>
      <c r="H54" s="33"/>
      <c r="I54" s="33"/>
      <c r="J54" s="33"/>
      <c r="K54" s="34"/>
      <c r="L54" s="8" t="n">
        <v>4.5</v>
      </c>
      <c r="M54" s="34" t="n">
        <v>1944</v>
      </c>
    </row>
    <row collapsed="false" customFormat="false" customHeight="true" hidden="false" ht="27.75" outlineLevel="0" r="55">
      <c r="A55" s="30" t="n">
        <v>34</v>
      </c>
      <c r="B55" s="38" t="s">
        <v>199</v>
      </c>
      <c r="C55" s="30" t="s">
        <v>39</v>
      </c>
      <c r="D55" s="30" t="n">
        <v>66168</v>
      </c>
      <c r="E55" s="31" t="s">
        <v>335</v>
      </c>
      <c r="F55" s="8" t="s">
        <v>160</v>
      </c>
      <c r="G55" s="44" t="n">
        <v>432</v>
      </c>
      <c r="H55" s="33" t="n">
        <v>43906</v>
      </c>
      <c r="I55" s="33" t="n">
        <v>43910</v>
      </c>
      <c r="J55" s="30" t="s">
        <v>30</v>
      </c>
      <c r="K55" s="34" t="n">
        <v>662.33</v>
      </c>
      <c r="L55" s="8" t="n">
        <v>4.5</v>
      </c>
      <c r="M55" s="34" t="n">
        <v>1944</v>
      </c>
    </row>
    <row collapsed="false" customFormat="false" customHeight="true" hidden="false" ht="27.75" outlineLevel="0" r="56">
      <c r="A56" s="30"/>
      <c r="B56" s="38" t="s">
        <v>336</v>
      </c>
      <c r="C56" s="30" t="s">
        <v>203</v>
      </c>
      <c r="D56" s="30" t="s">
        <v>204</v>
      </c>
      <c r="E56" s="31"/>
      <c r="F56" s="8"/>
      <c r="G56" s="44" t="n">
        <v>432</v>
      </c>
      <c r="H56" s="33"/>
      <c r="I56" s="33"/>
      <c r="J56" s="33"/>
      <c r="K56" s="34" t="n">
        <v>662.33</v>
      </c>
      <c r="L56" s="8" t="n">
        <v>4.5</v>
      </c>
      <c r="M56" s="34" t="n">
        <v>1944</v>
      </c>
    </row>
    <row collapsed="false" customFormat="false" customHeight="true" hidden="false" ht="48.75" outlineLevel="0" r="57">
      <c r="A57" s="30" t="n">
        <v>35</v>
      </c>
      <c r="B57" s="38" t="s">
        <v>252</v>
      </c>
      <c r="C57" s="30" t="s">
        <v>72</v>
      </c>
      <c r="D57" s="30" t="s">
        <v>337</v>
      </c>
      <c r="E57" s="31" t="s">
        <v>338</v>
      </c>
      <c r="F57" s="46" t="s">
        <v>284</v>
      </c>
      <c r="G57" s="30"/>
      <c r="H57" s="47" t="n">
        <v>43909</v>
      </c>
      <c r="I57" s="47" t="n">
        <v>43911</v>
      </c>
      <c r="J57" s="30" t="s">
        <v>30</v>
      </c>
      <c r="K57" s="34" t="n">
        <v>1940.42</v>
      </c>
      <c r="L57" s="8" t="n">
        <v>0</v>
      </c>
      <c r="M57" s="34" t="n">
        <v>0</v>
      </c>
    </row>
    <row collapsed="false" customFormat="false" customHeight="true" hidden="false" ht="27.75" outlineLevel="0" r="58">
      <c r="I58" s="22" t="s">
        <v>43</v>
      </c>
      <c r="J58" s="22"/>
      <c r="K58" s="23" t="inlineStr">
        <f aca="false">SUM(K4:K57)</f>
        <is>
          <t/>
        </is>
      </c>
      <c r="L58" s="42" t="n">
        <f aca="false">SUM(L4:L57)</f>
        <v>136.5</v>
      </c>
      <c r="M58" s="23" t="inlineStr">
        <f aca="false">SUM(M4:M57)</f>
        <is>
          <t/>
        </is>
      </c>
    </row>
  </sheetData>
  <mergeCells count="90">
    <mergeCell ref="A1:M1"/>
    <mergeCell ref="A2:A3"/>
    <mergeCell ref="B2:B3"/>
    <mergeCell ref="C2:C3"/>
    <mergeCell ref="D2:D3"/>
    <mergeCell ref="E2:E3"/>
    <mergeCell ref="F2:F3"/>
    <mergeCell ref="G2:G3"/>
    <mergeCell ref="H2:I2"/>
    <mergeCell ref="J2:K2"/>
    <mergeCell ref="L2:M2"/>
    <mergeCell ref="A6:A7"/>
    <mergeCell ref="E6:E7"/>
    <mergeCell ref="F6:F7"/>
    <mergeCell ref="H6:H7"/>
    <mergeCell ref="I6:I7"/>
    <mergeCell ref="J6:J7"/>
    <mergeCell ref="A10:A11"/>
    <mergeCell ref="E10:E11"/>
    <mergeCell ref="F10:F11"/>
    <mergeCell ref="H10:H11"/>
    <mergeCell ref="I10:I11"/>
    <mergeCell ref="J10:J11"/>
    <mergeCell ref="A17:A18"/>
    <mergeCell ref="E17:E18"/>
    <mergeCell ref="F17:F18"/>
    <mergeCell ref="H17:H18"/>
    <mergeCell ref="I17:I18"/>
    <mergeCell ref="J17:J18"/>
    <mergeCell ref="A20:A22"/>
    <mergeCell ref="E20:E22"/>
    <mergeCell ref="F20:F22"/>
    <mergeCell ref="H20:H22"/>
    <mergeCell ref="I20:I22"/>
    <mergeCell ref="J20:J22"/>
    <mergeCell ref="A28:A29"/>
    <mergeCell ref="E28:E29"/>
    <mergeCell ref="F28:F29"/>
    <mergeCell ref="H28:H29"/>
    <mergeCell ref="I28:I29"/>
    <mergeCell ref="J28:J29"/>
    <mergeCell ref="A31:A32"/>
    <mergeCell ref="E31:E32"/>
    <mergeCell ref="F31:F32"/>
    <mergeCell ref="H31:H32"/>
    <mergeCell ref="I31:I32"/>
    <mergeCell ref="J31:J32"/>
    <mergeCell ref="A35:A36"/>
    <mergeCell ref="E35:E36"/>
    <mergeCell ref="F35:F36"/>
    <mergeCell ref="H35:H36"/>
    <mergeCell ref="I35:I36"/>
    <mergeCell ref="J35:J36"/>
    <mergeCell ref="A38:A43"/>
    <mergeCell ref="E38:E43"/>
    <mergeCell ref="F38:F43"/>
    <mergeCell ref="H38:H43"/>
    <mergeCell ref="I38:I43"/>
    <mergeCell ref="J38:J43"/>
    <mergeCell ref="A45:A46"/>
    <mergeCell ref="E45:E46"/>
    <mergeCell ref="F45:F46"/>
    <mergeCell ref="H45:H46"/>
    <mergeCell ref="I45:I46"/>
    <mergeCell ref="J45:J46"/>
    <mergeCell ref="A48:A50"/>
    <mergeCell ref="E48:E50"/>
    <mergeCell ref="F48:F50"/>
    <mergeCell ref="H48:H50"/>
    <mergeCell ref="I48:I50"/>
    <mergeCell ref="J48:J50"/>
    <mergeCell ref="A51:A52"/>
    <mergeCell ref="E51:E52"/>
    <mergeCell ref="F51:F52"/>
    <mergeCell ref="H51:H52"/>
    <mergeCell ref="I51:I52"/>
    <mergeCell ref="J51:J52"/>
    <mergeCell ref="A53:A54"/>
    <mergeCell ref="E53:E54"/>
    <mergeCell ref="F53:F54"/>
    <mergeCell ref="H53:H54"/>
    <mergeCell ref="I53:I54"/>
    <mergeCell ref="J53:J54"/>
    <mergeCell ref="A55:A56"/>
    <mergeCell ref="E55:E56"/>
    <mergeCell ref="F55:F56"/>
    <mergeCell ref="H55:H56"/>
    <mergeCell ref="I55:I56"/>
    <mergeCell ref="J55:J56"/>
    <mergeCell ref="I58:J58"/>
  </mergeCells>
  <printOptions headings="false" gridLines="false" gridLinesSet="true" horizontalCentered="false" verticalCentered="false"/>
  <pageMargins left="0.196527777777778" right="0.196527777777778"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M9"/>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21.043137254902"/>
    <col collapsed="false" hidden="false" max="3" min="3" style="0" width="10.121568627451"/>
    <col collapsed="false" hidden="false" max="4" min="4" style="0" width="9.61176470588235"/>
    <col collapsed="false" hidden="false" max="5" min="5" style="0" width="30.0039215686275"/>
    <col collapsed="false" hidden="false" max="6" min="6" style="0" width="8.83137254901961"/>
    <col collapsed="false" hidden="false" max="7" min="7" style="0" width="11.4117647058824"/>
    <col collapsed="false" hidden="false" max="8" min="8" style="0" width="8.19607843137255"/>
    <col collapsed="false" hidden="false" max="9" min="9" style="0" width="7.53725490196078"/>
    <col collapsed="false" hidden="false" max="10" min="10" style="0" width="10.5333333333333"/>
    <col collapsed="false" hidden="false" max="11" min="11" style="0" width="8.93725490196078"/>
    <col collapsed="false" hidden="false" max="12" min="12" style="0" width="6.74901960784314"/>
    <col collapsed="false" hidden="false" max="13" min="13" style="0" width="9.86666666666667"/>
    <col collapsed="false" hidden="false" max="14" min="14" style="0" width="13.5019607843137"/>
    <col collapsed="false" hidden="false" max="15" min="15" style="0" width="14.1529411764706"/>
    <col collapsed="false" hidden="false" max="22" min="16" style="0" width="8.56470588235294"/>
    <col collapsed="false" hidden="false" max="1021" min="23" style="0" width="8.76470588235294"/>
    <col collapsed="false" hidden="false" max="1025" min="1022" style="0" width="8.56470588235294"/>
  </cols>
  <sheetData>
    <row collapsed="false" customFormat="false" customHeight="true" hidden="false" ht="33.75" outlineLevel="0" r="1">
      <c r="A1" s="48" t="s">
        <v>339</v>
      </c>
      <c r="B1" s="48"/>
      <c r="C1" s="48"/>
      <c r="D1" s="48"/>
      <c r="E1" s="48"/>
      <c r="F1" s="48"/>
      <c r="G1" s="48"/>
      <c r="H1" s="48"/>
      <c r="I1" s="48"/>
      <c r="J1" s="48"/>
      <c r="K1" s="48"/>
      <c r="L1" s="48"/>
      <c r="M1" s="48"/>
    </row>
    <row collapsed="false" customFormat="false" customHeight="true" hidden="false" ht="27.75" outlineLevel="0" r="2">
      <c r="A2" s="26" t="s">
        <v>1</v>
      </c>
      <c r="B2" s="26" t="s">
        <v>2</v>
      </c>
      <c r="C2" s="27" t="s">
        <v>3</v>
      </c>
      <c r="D2" s="26" t="s">
        <v>4</v>
      </c>
      <c r="E2" s="27" t="s">
        <v>5</v>
      </c>
      <c r="F2" s="27" t="s">
        <v>6</v>
      </c>
      <c r="G2" s="27" t="s">
        <v>7</v>
      </c>
      <c r="H2" s="27" t="s">
        <v>8</v>
      </c>
      <c r="I2" s="27"/>
      <c r="J2" s="27" t="s">
        <v>9</v>
      </c>
      <c r="K2" s="27"/>
      <c r="L2" s="28" t="s">
        <v>10</v>
      </c>
      <c r="M2" s="28"/>
    </row>
    <row collapsed="false" customFormat="false" customHeight="true" hidden="false" ht="27.75" outlineLevel="0" r="3">
      <c r="A3" s="26"/>
      <c r="B3" s="26"/>
      <c r="C3" s="27"/>
      <c r="D3" s="26"/>
      <c r="E3" s="27"/>
      <c r="F3" s="27"/>
      <c r="G3" s="27"/>
      <c r="H3" s="27" t="s">
        <v>11</v>
      </c>
      <c r="I3" s="27" t="s">
        <v>12</v>
      </c>
      <c r="J3" s="27" t="s">
        <v>13</v>
      </c>
      <c r="K3" s="27" t="s">
        <v>14</v>
      </c>
      <c r="L3" s="27" t="s">
        <v>15</v>
      </c>
      <c r="M3" s="28" t="s">
        <v>14</v>
      </c>
    </row>
    <row collapsed="false" customFormat="false" customHeight="true" hidden="false" ht="27.75" outlineLevel="0" r="4">
      <c r="A4" s="30" t="n">
        <v>1</v>
      </c>
      <c r="B4" s="13" t="s">
        <v>340</v>
      </c>
      <c r="C4" s="13" t="s">
        <v>17</v>
      </c>
      <c r="D4" s="11" t="s">
        <v>245</v>
      </c>
      <c r="E4" s="12" t="s">
        <v>341</v>
      </c>
      <c r="F4" s="49" t="s">
        <v>332</v>
      </c>
      <c r="G4" s="14" t="n">
        <v>684</v>
      </c>
      <c r="H4" s="50" t="n">
        <v>43689</v>
      </c>
      <c r="I4" s="50" t="n">
        <v>43691</v>
      </c>
      <c r="J4" s="49" t="s">
        <v>90</v>
      </c>
      <c r="K4" s="11"/>
      <c r="L4" s="16" t="n">
        <v>2.5</v>
      </c>
      <c r="M4" s="51" t="n">
        <v>570</v>
      </c>
    </row>
    <row collapsed="false" customFormat="false" customHeight="true" hidden="false" ht="37.35" outlineLevel="0" r="5">
      <c r="A5" s="30" t="n">
        <v>2</v>
      </c>
      <c r="B5" s="13" t="s">
        <v>342</v>
      </c>
      <c r="C5" s="13" t="s">
        <v>17</v>
      </c>
      <c r="D5" s="11" t="s">
        <v>343</v>
      </c>
      <c r="E5" s="12" t="s">
        <v>344</v>
      </c>
      <c r="F5" s="16" t="s">
        <v>89</v>
      </c>
      <c r="G5" s="14" t="n">
        <v>684</v>
      </c>
      <c r="H5" s="50" t="n">
        <v>43787</v>
      </c>
      <c r="I5" s="50" t="n">
        <v>43792</v>
      </c>
      <c r="J5" s="49" t="s">
        <v>100</v>
      </c>
      <c r="K5" s="11"/>
      <c r="L5" s="16" t="n">
        <v>5.5</v>
      </c>
      <c r="M5" s="51" t="n">
        <v>3762</v>
      </c>
    </row>
    <row collapsed="false" customFormat="false" customHeight="true" hidden="false" ht="27.75" outlineLevel="0" r="6">
      <c r="A6" s="30" t="n">
        <v>3</v>
      </c>
      <c r="B6" s="13" t="s">
        <v>85</v>
      </c>
      <c r="C6" s="13" t="s">
        <v>86</v>
      </c>
      <c r="D6" s="11" t="s">
        <v>87</v>
      </c>
      <c r="E6" s="12" t="s">
        <v>345</v>
      </c>
      <c r="F6" s="49" t="s">
        <v>257</v>
      </c>
      <c r="G6" s="14" t="n">
        <v>432</v>
      </c>
      <c r="H6" s="50" t="n">
        <v>43934</v>
      </c>
      <c r="I6" s="50" t="n">
        <v>43937</v>
      </c>
      <c r="J6" s="16" t="s">
        <v>30</v>
      </c>
      <c r="K6" s="52" t="n">
        <v>2284.43</v>
      </c>
      <c r="L6" s="16" t="n">
        <v>3.5</v>
      </c>
      <c r="M6" s="51" t="n">
        <v>1512</v>
      </c>
    </row>
    <row collapsed="false" customFormat="false" customHeight="true" hidden="false" ht="27.75" outlineLevel="0" r="7">
      <c r="A7" s="30"/>
      <c r="B7" s="13" t="s">
        <v>346</v>
      </c>
      <c r="C7" s="13" t="s">
        <v>86</v>
      </c>
      <c r="D7" s="11" t="s">
        <v>347</v>
      </c>
      <c r="E7" s="12"/>
      <c r="F7" s="49"/>
      <c r="G7" s="14" t="n">
        <v>432</v>
      </c>
      <c r="H7" s="50"/>
      <c r="I7" s="50"/>
      <c r="J7" s="50"/>
      <c r="K7" s="52" t="n">
        <v>2284.43</v>
      </c>
      <c r="L7" s="16" t="n">
        <v>3.5</v>
      </c>
      <c r="M7" s="51" t="n">
        <v>1512</v>
      </c>
    </row>
    <row collapsed="false" customFormat="false" customHeight="true" hidden="false" ht="36" outlineLevel="0" r="8">
      <c r="A8" s="30" t="n">
        <v>4</v>
      </c>
      <c r="B8" s="13" t="s">
        <v>101</v>
      </c>
      <c r="C8" s="13" t="s">
        <v>329</v>
      </c>
      <c r="D8" s="49" t="s">
        <v>102</v>
      </c>
      <c r="E8" s="12" t="s">
        <v>348</v>
      </c>
      <c r="F8" s="16" t="s">
        <v>89</v>
      </c>
      <c r="G8" s="14" t="n">
        <v>432</v>
      </c>
      <c r="H8" s="50" t="n">
        <v>43902</v>
      </c>
      <c r="I8" s="50" t="n">
        <v>43902</v>
      </c>
      <c r="J8" s="49" t="s">
        <v>100</v>
      </c>
      <c r="K8" s="11"/>
      <c r="L8" s="16" t="n">
        <v>0.5</v>
      </c>
      <c r="M8" s="51" t="n">
        <v>216</v>
      </c>
    </row>
    <row collapsed="false" customFormat="false" customHeight="true" hidden="false" ht="27.75" outlineLevel="0" r="9">
      <c r="I9" s="22" t="s">
        <v>43</v>
      </c>
      <c r="J9" s="22"/>
      <c r="K9" s="23" t="n">
        <f aca="false">SUM(K4:K8)</f>
        <v>4568.86</v>
      </c>
      <c r="L9" s="24" t="n">
        <f aca="false">SUM(L4:L8)</f>
        <v>15.5</v>
      </c>
      <c r="M9" s="53" t="inlineStr">
        <f aca="false">SUM(M4:M8)</f>
        <is>
          <t/>
        </is>
      </c>
    </row>
  </sheetData>
  <mergeCells count="18">
    <mergeCell ref="A1:M1"/>
    <mergeCell ref="A2:A3"/>
    <mergeCell ref="B2:B3"/>
    <mergeCell ref="C2:C3"/>
    <mergeCell ref="D2:D3"/>
    <mergeCell ref="E2:E3"/>
    <mergeCell ref="F2:F3"/>
    <mergeCell ref="G2:G3"/>
    <mergeCell ref="H2:I2"/>
    <mergeCell ref="J2:K2"/>
    <mergeCell ref="L2:M2"/>
    <mergeCell ref="A6:A7"/>
    <mergeCell ref="E6:E7"/>
    <mergeCell ref="F6:F7"/>
    <mergeCell ref="H6:H7"/>
    <mergeCell ref="I6:I7"/>
    <mergeCell ref="J6:J7"/>
    <mergeCell ref="I9:J9"/>
  </mergeCells>
  <printOptions headings="false" gridLines="false" gridLinesSet="true" horizontalCentered="false" verticalCentered="false"/>
  <pageMargins left="0.236111111111111" right="0.196527777777778"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M6"/>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16.7529411764706"/>
    <col collapsed="false" hidden="false" max="3" min="3" style="0" width="9.48627450980392"/>
    <col collapsed="false" hidden="false" max="4" min="4" style="0" width="8.70588235294118"/>
    <col collapsed="false" hidden="false" max="5" min="5" style="0" width="20.5294117647059"/>
    <col collapsed="false" hidden="false" max="6" min="6" style="0" width="8.45098039215686"/>
    <col collapsed="false" hidden="false" max="7" min="7" style="0" width="11.0352941176471"/>
    <col collapsed="false" hidden="false" max="8" min="8" style="0" width="7.01960784313726"/>
    <col collapsed="false" hidden="false" max="9" min="9" style="0" width="8.93725490196078"/>
    <col collapsed="false" hidden="false" max="10" min="10" style="0" width="10.9019607843137"/>
    <col collapsed="false" hidden="false" max="11" min="11" style="0" width="7.7843137254902"/>
    <col collapsed="false" hidden="false" max="12" min="12" style="0" width="6.36078431372549"/>
    <col collapsed="false" hidden="false" max="13" min="13" style="0" width="9.61176470588235"/>
    <col collapsed="false" hidden="false" max="14" min="14" style="0" width="15.321568627451"/>
    <col collapsed="false" hidden="false" max="15" min="15" style="0" width="14.0313725490196"/>
    <col collapsed="false" hidden="false" max="24" min="16" style="0" width="10.6313725490196"/>
    <col collapsed="false" hidden="false" max="1021" min="25" style="0" width="8.76470588235294"/>
    <col collapsed="false" hidden="false" max="1025" min="1022" style="0" width="8.56470588235294"/>
  </cols>
  <sheetData>
    <row collapsed="false" customFormat="false" customHeight="false" hidden="false" ht="14.75" outlineLevel="0" r="1">
      <c r="A1" s="54" t="s">
        <v>349</v>
      </c>
      <c r="B1" s="54"/>
      <c r="C1" s="54"/>
      <c r="D1" s="54"/>
      <c r="E1" s="54"/>
      <c r="F1" s="54"/>
      <c r="G1" s="54"/>
      <c r="H1" s="54"/>
      <c r="I1" s="54"/>
      <c r="J1" s="54"/>
      <c r="K1" s="54"/>
      <c r="L1" s="54"/>
      <c r="M1" s="54"/>
    </row>
    <row collapsed="false" customFormat="false" customHeight="false" hidden="false" ht="14.75" outlineLevel="0" r="2">
      <c r="A2" s="54"/>
      <c r="B2" s="54"/>
      <c r="C2" s="54"/>
      <c r="D2" s="54"/>
      <c r="E2" s="54"/>
      <c r="F2" s="54"/>
      <c r="G2" s="54"/>
      <c r="H2" s="54"/>
      <c r="I2" s="54"/>
      <c r="J2" s="54"/>
      <c r="K2" s="54"/>
      <c r="L2" s="54"/>
      <c r="M2" s="54"/>
    </row>
    <row collapsed="false" customFormat="false" customHeight="true" hidden="false" ht="27.75" outlineLevel="0" r="3">
      <c r="A3" s="55" t="s">
        <v>1</v>
      </c>
      <c r="B3" s="55" t="s">
        <v>2</v>
      </c>
      <c r="C3" s="56" t="s">
        <v>3</v>
      </c>
      <c r="D3" s="55" t="s">
        <v>4</v>
      </c>
      <c r="E3" s="56" t="s">
        <v>5</v>
      </c>
      <c r="F3" s="56" t="s">
        <v>6</v>
      </c>
      <c r="G3" s="57" t="s">
        <v>7</v>
      </c>
      <c r="H3" s="56" t="s">
        <v>8</v>
      </c>
      <c r="I3" s="56"/>
      <c r="J3" s="56" t="s">
        <v>9</v>
      </c>
      <c r="K3" s="56"/>
      <c r="L3" s="58" t="s">
        <v>10</v>
      </c>
      <c r="M3" s="58"/>
    </row>
    <row collapsed="false" customFormat="false" customHeight="true" hidden="false" ht="19.5" outlineLevel="0" r="4">
      <c r="A4" s="55"/>
      <c r="B4" s="55"/>
      <c r="C4" s="56"/>
      <c r="D4" s="55"/>
      <c r="E4" s="56"/>
      <c r="F4" s="56"/>
      <c r="G4" s="57"/>
      <c r="H4" s="56" t="s">
        <v>11</v>
      </c>
      <c r="I4" s="56" t="s">
        <v>12</v>
      </c>
      <c r="J4" s="56" t="s">
        <v>13</v>
      </c>
      <c r="K4" s="56" t="s">
        <v>14</v>
      </c>
      <c r="L4" s="56" t="s">
        <v>15</v>
      </c>
      <c r="M4" s="58" t="s">
        <v>14</v>
      </c>
    </row>
    <row collapsed="false" customFormat="false" customHeight="true" hidden="false" ht="41.85" outlineLevel="0" r="5">
      <c r="A5" s="59" t="n">
        <v>1</v>
      </c>
      <c r="B5" s="60" t="s">
        <v>350</v>
      </c>
      <c r="C5" s="60" t="s">
        <v>96</v>
      </c>
      <c r="D5" s="61" t="s">
        <v>102</v>
      </c>
      <c r="E5" s="62" t="s">
        <v>351</v>
      </c>
      <c r="F5" s="63" t="s">
        <v>352</v>
      </c>
      <c r="G5" s="64" t="n">
        <v>432</v>
      </c>
      <c r="H5" s="65" t="n">
        <v>43903</v>
      </c>
      <c r="I5" s="65" t="n">
        <v>43903</v>
      </c>
      <c r="J5" s="66" t="s">
        <v>353</v>
      </c>
      <c r="K5" s="66"/>
      <c r="L5" s="66" t="n">
        <v>0.5</v>
      </c>
      <c r="M5" s="64" t="n">
        <v>216</v>
      </c>
    </row>
    <row collapsed="false" customFormat="false" customHeight="true" hidden="false" ht="27.75" outlineLevel="0" r="6">
      <c r="I6" s="67" t="s">
        <v>43</v>
      </c>
      <c r="J6" s="67"/>
      <c r="K6" s="68" t="n">
        <f aca="false">SUM(K5)</f>
        <v>0</v>
      </c>
      <c r="L6" s="69" t="n">
        <f aca="false">SUM(L4:L5)</f>
        <v>0.5</v>
      </c>
      <c r="M6" s="68" t="n">
        <f aca="false">SUM(M5)</f>
        <v>216</v>
      </c>
    </row>
  </sheetData>
  <mergeCells count="12">
    <mergeCell ref="A1:M2"/>
    <mergeCell ref="A3:A4"/>
    <mergeCell ref="B3:B4"/>
    <mergeCell ref="C3:C4"/>
    <mergeCell ref="D3:D4"/>
    <mergeCell ref="E3:E4"/>
    <mergeCell ref="F3:F4"/>
    <mergeCell ref="G3:G4"/>
    <mergeCell ref="H3:I3"/>
    <mergeCell ref="J3:K3"/>
    <mergeCell ref="L3:M3"/>
    <mergeCell ref="I6:J6"/>
  </mergeCells>
  <printOptions headings="false" gridLines="false" gridLinesSet="true" horizontalCentered="false" verticalCentered="false"/>
  <pageMargins left="0.511805555555555" right="0.511805555555555"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M7"/>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17.2705882352941"/>
    <col collapsed="false" hidden="false" max="3" min="3" style="0" width="12.2117647058824"/>
    <col collapsed="false" hidden="false" max="5" min="5" style="0" width="15.5843137254902"/>
    <col collapsed="false" hidden="false" max="6" min="6" style="0" width="8.69803921568627"/>
    <col collapsed="false" hidden="false" max="7" min="7" style="0" width="11.5607843137255"/>
    <col collapsed="false" hidden="false" max="8" min="8" style="0" width="8.19607843137255"/>
    <col collapsed="false" hidden="false" max="9" min="9" style="0" width="8.05490196078431"/>
    <col collapsed="false" hidden="false" max="10" min="10" style="0" width="10.121568627451"/>
    <col collapsed="false" hidden="false" max="11" min="11" style="0" width="13.2392156862745"/>
    <col collapsed="false" hidden="false" max="12" min="12" style="0" width="6.49411764705882"/>
    <col collapsed="false" hidden="false" max="13" min="13" style="0" width="12.7372549019608"/>
    <col collapsed="false" hidden="false" max="15" min="14" style="0" width="13.5019607843137"/>
    <col collapsed="false" hidden="false" max="25" min="16" style="0" width="10.121568627451"/>
    <col collapsed="false" hidden="false" max="1021" min="26" style="0" width="8.76470588235294"/>
    <col collapsed="false" hidden="false" max="1025" min="1022" style="0" width="8.56470588235294"/>
  </cols>
  <sheetData>
    <row collapsed="false" customFormat="false" customHeight="false" hidden="false" ht="14.75" outlineLevel="0" r="1">
      <c r="A1" s="70" t="s">
        <v>354</v>
      </c>
      <c r="B1" s="70"/>
      <c r="C1" s="70"/>
      <c r="D1" s="70"/>
      <c r="E1" s="70"/>
      <c r="F1" s="70"/>
      <c r="G1" s="70"/>
      <c r="H1" s="70"/>
      <c r="I1" s="70"/>
      <c r="J1" s="70"/>
      <c r="K1" s="70"/>
      <c r="L1" s="70"/>
      <c r="M1" s="70"/>
    </row>
    <row collapsed="false" customFormat="false" customHeight="false" hidden="false" ht="14.75" outlineLevel="0" r="2">
      <c r="A2" s="70"/>
      <c r="B2" s="70"/>
      <c r="C2" s="70"/>
      <c r="D2" s="70"/>
      <c r="E2" s="70"/>
      <c r="F2" s="70"/>
      <c r="G2" s="70"/>
      <c r="H2" s="70"/>
      <c r="I2" s="70"/>
      <c r="J2" s="70"/>
      <c r="K2" s="70"/>
      <c r="L2" s="70"/>
      <c r="M2" s="70"/>
    </row>
    <row collapsed="false" customFormat="false" customHeight="true" hidden="false" ht="27.75" outlineLevel="0" r="3">
      <c r="A3" s="71" t="s">
        <v>1</v>
      </c>
      <c r="B3" s="71" t="s">
        <v>2</v>
      </c>
      <c r="C3" s="72" t="s">
        <v>3</v>
      </c>
      <c r="D3" s="71" t="s">
        <v>4</v>
      </c>
      <c r="E3" s="72" t="s">
        <v>5</v>
      </c>
      <c r="F3" s="72" t="s">
        <v>6</v>
      </c>
      <c r="G3" s="3" t="s">
        <v>7</v>
      </c>
      <c r="H3" s="72" t="s">
        <v>8</v>
      </c>
      <c r="I3" s="72"/>
      <c r="J3" s="72" t="s">
        <v>9</v>
      </c>
      <c r="K3" s="72"/>
      <c r="L3" s="73" t="s">
        <v>10</v>
      </c>
      <c r="M3" s="73"/>
    </row>
    <row collapsed="false" customFormat="false" customHeight="true" hidden="false" ht="27.75" outlineLevel="0" r="4">
      <c r="A4" s="71"/>
      <c r="B4" s="71"/>
      <c r="C4" s="72"/>
      <c r="D4" s="71"/>
      <c r="E4" s="72"/>
      <c r="F4" s="72"/>
      <c r="G4" s="3"/>
      <c r="H4" s="72" t="s">
        <v>355</v>
      </c>
      <c r="I4" s="72" t="s">
        <v>356</v>
      </c>
      <c r="J4" s="72" t="s">
        <v>13</v>
      </c>
      <c r="K4" s="72" t="s">
        <v>14</v>
      </c>
      <c r="L4" s="72" t="s">
        <v>15</v>
      </c>
      <c r="M4" s="73" t="s">
        <v>14</v>
      </c>
    </row>
    <row collapsed="false" customFormat="false" customHeight="true" hidden="false" ht="21" outlineLevel="0" r="5">
      <c r="A5" s="30" t="n">
        <v>1</v>
      </c>
      <c r="B5" s="74" t="s">
        <v>357</v>
      </c>
      <c r="C5" s="75" t="s">
        <v>62</v>
      </c>
      <c r="D5" s="10" t="s">
        <v>132</v>
      </c>
      <c r="E5" s="76" t="s">
        <v>358</v>
      </c>
      <c r="F5" s="77" t="s">
        <v>257</v>
      </c>
      <c r="G5" s="78" t="n">
        <v>432</v>
      </c>
      <c r="H5" s="79" t="n">
        <v>44028</v>
      </c>
      <c r="I5" s="79" t="n">
        <v>44029</v>
      </c>
      <c r="J5" s="77" t="s">
        <v>30</v>
      </c>
      <c r="K5" s="51" t="n">
        <f aca="false">2669.6+61.73</f>
        <v>2731.33</v>
      </c>
      <c r="L5" s="49" t="n">
        <v>1.5</v>
      </c>
      <c r="M5" s="80" t="n">
        <v>648</v>
      </c>
    </row>
    <row collapsed="false" customFormat="false" customHeight="true" hidden="false" ht="18.75" outlineLevel="0" r="6">
      <c r="A6" s="30"/>
      <c r="B6" s="74" t="s">
        <v>359</v>
      </c>
      <c r="C6" s="75" t="s">
        <v>86</v>
      </c>
      <c r="D6" s="10" t="s">
        <v>347</v>
      </c>
      <c r="E6" s="76"/>
      <c r="F6" s="76"/>
      <c r="G6" s="78" t="n">
        <v>432</v>
      </c>
      <c r="H6" s="79"/>
      <c r="I6" s="79"/>
      <c r="J6" s="77"/>
      <c r="K6" s="51" t="n">
        <f aca="false">2669.6+61.73</f>
        <v>2731.33</v>
      </c>
      <c r="L6" s="49" t="n">
        <v>1.5</v>
      </c>
      <c r="M6" s="80" t="n">
        <v>648</v>
      </c>
    </row>
    <row collapsed="false" customFormat="false" customHeight="true" hidden="false" ht="27.75" outlineLevel="0" r="7">
      <c r="I7" s="81" t="s">
        <v>43</v>
      </c>
      <c r="J7" s="81"/>
      <c r="K7" s="82" t="inlineStr">
        <f aca="false">SUM(K5:K6)</f>
        <is>
          <t/>
        </is>
      </c>
      <c r="L7" s="83" t="n">
        <f aca="false">SUM(L5:L6)</f>
        <v>3</v>
      </c>
      <c r="M7" s="82" t="inlineStr">
        <f aca="false">SUM(M5:M6)</f>
        <is>
          <t/>
        </is>
      </c>
    </row>
  </sheetData>
  <mergeCells count="18">
    <mergeCell ref="A1:M2"/>
    <mergeCell ref="A3:A4"/>
    <mergeCell ref="B3:B4"/>
    <mergeCell ref="C3:C4"/>
    <mergeCell ref="D3:D4"/>
    <mergeCell ref="E3:E4"/>
    <mergeCell ref="F3:F4"/>
    <mergeCell ref="G3:G4"/>
    <mergeCell ref="H3:I3"/>
    <mergeCell ref="J3:K3"/>
    <mergeCell ref="L3:M3"/>
    <mergeCell ref="A5:A6"/>
    <mergeCell ref="E5:E6"/>
    <mergeCell ref="F5:F6"/>
    <mergeCell ref="H5:H6"/>
    <mergeCell ref="I5:I6"/>
    <mergeCell ref="J5:J6"/>
    <mergeCell ref="I7:J7"/>
  </mergeCells>
  <printOptions headings="false" gridLines="false" gridLinesSet="true" horizontalCentered="false" verticalCentered="false"/>
  <pageMargins left="0.220138888888889" right="0.216666666666667"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M12"/>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3.62745098039216"/>
    <col collapsed="false" hidden="false" max="2" min="2" style="0" width="23.1137254901961"/>
    <col collapsed="false" hidden="false" max="3" min="3" style="0" width="13.2392156862745"/>
    <col collapsed="false" hidden="false" max="4" min="4" style="0" width="10.7803921568627"/>
    <col collapsed="false" hidden="false" max="5" min="5" style="0" width="16.6313725490196"/>
    <col collapsed="false" hidden="false" max="6" min="6" style="0" width="10.121568627451"/>
    <col collapsed="false" hidden="false" max="7" min="7" style="0" width="12.2117647058824"/>
    <col collapsed="false" hidden="false" max="8" min="8" style="0" width="8.70588235294118"/>
    <col collapsed="false" hidden="false" max="9" min="9" style="0" width="8.57254901960784"/>
    <col collapsed="false" hidden="false" max="10" min="10" style="0" width="11.156862745098"/>
    <col collapsed="false" hidden="false" max="11" min="11" style="0" width="16.1137254901961"/>
    <col collapsed="false" hidden="false" max="12" min="12" style="0" width="7.27450980392157"/>
    <col collapsed="false" hidden="false" max="13" min="13" style="0" width="12.7372549019608"/>
    <col collapsed="false" hidden="false" max="14" min="14" style="0" width="14.8039215686275"/>
    <col collapsed="false" hidden="false" max="15" min="15" style="0" width="13.2392156862745"/>
    <col collapsed="false" hidden="false" max="25" min="16" style="0" width="10.121568627451"/>
    <col collapsed="false" hidden="false" max="1021" min="26" style="0" width="8.76470588235294"/>
    <col collapsed="false" hidden="false" max="1025" min="1022" style="0" width="8.56470588235294"/>
  </cols>
  <sheetData>
    <row collapsed="false" customFormat="false" customHeight="false" hidden="false" ht="14.75" outlineLevel="0" r="1">
      <c r="A1" s="84" t="s">
        <v>360</v>
      </c>
      <c r="B1" s="84"/>
      <c r="C1" s="84"/>
      <c r="D1" s="84"/>
      <c r="E1" s="84"/>
      <c r="F1" s="84"/>
      <c r="G1" s="84"/>
      <c r="H1" s="84"/>
      <c r="I1" s="84"/>
      <c r="J1" s="84"/>
      <c r="K1" s="84"/>
      <c r="L1" s="84"/>
      <c r="M1" s="84"/>
    </row>
    <row collapsed="false" customFormat="false" customHeight="false" hidden="false" ht="14.75" outlineLevel="0" r="2">
      <c r="A2" s="84"/>
      <c r="B2" s="84"/>
      <c r="C2" s="84"/>
      <c r="D2" s="84"/>
      <c r="E2" s="84"/>
      <c r="F2" s="84"/>
      <c r="G2" s="84"/>
      <c r="H2" s="84"/>
      <c r="I2" s="84"/>
      <c r="J2" s="84"/>
      <c r="K2" s="84"/>
      <c r="L2" s="84"/>
      <c r="M2" s="84"/>
    </row>
    <row collapsed="false" customFormat="false" customHeight="true" hidden="false" ht="27.75" outlineLevel="0" r="3">
      <c r="A3" s="71" t="s">
        <v>1</v>
      </c>
      <c r="B3" s="71" t="s">
        <v>2</v>
      </c>
      <c r="C3" s="72" t="s">
        <v>3</v>
      </c>
      <c r="D3" s="71" t="s">
        <v>4</v>
      </c>
      <c r="E3" s="72" t="s">
        <v>5</v>
      </c>
      <c r="F3" s="72" t="s">
        <v>6</v>
      </c>
      <c r="G3" s="3" t="s">
        <v>7</v>
      </c>
      <c r="H3" s="72" t="s">
        <v>8</v>
      </c>
      <c r="I3" s="72"/>
      <c r="J3" s="72" t="s">
        <v>9</v>
      </c>
      <c r="K3" s="72"/>
      <c r="L3" s="73" t="s">
        <v>10</v>
      </c>
      <c r="M3" s="73"/>
    </row>
    <row collapsed="false" customFormat="false" customHeight="true" hidden="false" ht="27.75" outlineLevel="0" r="4">
      <c r="A4" s="71"/>
      <c r="B4" s="71"/>
      <c r="C4" s="72"/>
      <c r="D4" s="71"/>
      <c r="E4" s="72"/>
      <c r="F4" s="72"/>
      <c r="G4" s="3"/>
      <c r="H4" s="72" t="s">
        <v>355</v>
      </c>
      <c r="I4" s="72" t="s">
        <v>356</v>
      </c>
      <c r="J4" s="72" t="s">
        <v>13</v>
      </c>
      <c r="K4" s="72" t="s">
        <v>14</v>
      </c>
      <c r="L4" s="72" t="s">
        <v>15</v>
      </c>
      <c r="M4" s="73" t="s">
        <v>14</v>
      </c>
    </row>
    <row collapsed="false" customFormat="false" customHeight="true" hidden="false" ht="27.75" outlineLevel="0" r="5">
      <c r="A5" s="30" t="n">
        <v>1</v>
      </c>
      <c r="B5" s="38" t="s">
        <v>361</v>
      </c>
      <c r="C5" s="38" t="s">
        <v>62</v>
      </c>
      <c r="D5" s="85" t="s">
        <v>362</v>
      </c>
      <c r="E5" s="31" t="s">
        <v>363</v>
      </c>
      <c r="F5" s="8" t="s">
        <v>364</v>
      </c>
      <c r="G5" s="86" t="n">
        <v>432</v>
      </c>
      <c r="H5" s="33" t="n">
        <v>44055</v>
      </c>
      <c r="I5" s="33" t="n">
        <v>44058</v>
      </c>
      <c r="J5" s="30" t="s">
        <v>353</v>
      </c>
      <c r="K5" s="87"/>
      <c r="L5" s="30" t="n">
        <v>3.5</v>
      </c>
      <c r="M5" s="44" t="n">
        <v>1512</v>
      </c>
    </row>
    <row collapsed="false" customFormat="false" customHeight="true" hidden="false" ht="27.75" outlineLevel="0" r="6">
      <c r="A6" s="30"/>
      <c r="B6" s="38" t="s">
        <v>279</v>
      </c>
      <c r="C6" s="38" t="s">
        <v>86</v>
      </c>
      <c r="D6" s="85" t="s">
        <v>280</v>
      </c>
      <c r="E6" s="31"/>
      <c r="F6" s="8"/>
      <c r="G6" s="86" t="n">
        <v>432</v>
      </c>
      <c r="H6" s="33"/>
      <c r="I6" s="33"/>
      <c r="J6" s="33"/>
      <c r="K6" s="87"/>
      <c r="L6" s="30" t="n">
        <v>3.5</v>
      </c>
      <c r="M6" s="44" t="n">
        <v>1512</v>
      </c>
    </row>
    <row collapsed="false" customFormat="false" customHeight="true" hidden="false" ht="27.75" outlineLevel="0" r="7">
      <c r="A7" s="30"/>
      <c r="B7" s="38" t="s">
        <v>328</v>
      </c>
      <c r="C7" s="38" t="s">
        <v>96</v>
      </c>
      <c r="D7" s="85" t="s">
        <v>330</v>
      </c>
      <c r="E7" s="31"/>
      <c r="F7" s="8"/>
      <c r="G7" s="86" t="n">
        <v>432</v>
      </c>
      <c r="H7" s="33"/>
      <c r="I7" s="33"/>
      <c r="J7" s="33"/>
      <c r="K7" s="87"/>
      <c r="L7" s="30" t="n">
        <v>3.5</v>
      </c>
      <c r="M7" s="44" t="n">
        <v>1512</v>
      </c>
    </row>
    <row collapsed="false" customFormat="false" customHeight="true" hidden="false" ht="27.75" outlineLevel="0" r="8">
      <c r="A8" s="30" t="n">
        <v>2</v>
      </c>
      <c r="B8" s="38" t="s">
        <v>365</v>
      </c>
      <c r="C8" s="38" t="s">
        <v>96</v>
      </c>
      <c r="D8" s="85" t="s">
        <v>366</v>
      </c>
      <c r="E8" s="31" t="s">
        <v>367</v>
      </c>
      <c r="F8" s="8" t="s">
        <v>368</v>
      </c>
      <c r="G8" s="86" t="n">
        <v>432</v>
      </c>
      <c r="H8" s="33" t="n">
        <v>44067</v>
      </c>
      <c r="I8" s="33" t="n">
        <v>44071</v>
      </c>
      <c r="J8" s="30" t="s">
        <v>353</v>
      </c>
      <c r="K8" s="87"/>
      <c r="L8" s="30" t="n">
        <v>4.5</v>
      </c>
      <c r="M8" s="44" t="n">
        <v>1944</v>
      </c>
    </row>
    <row collapsed="false" customFormat="false" customHeight="true" hidden="false" ht="27.75" outlineLevel="0" r="9">
      <c r="A9" s="30"/>
      <c r="B9" s="38" t="s">
        <v>369</v>
      </c>
      <c r="C9" s="38" t="s">
        <v>370</v>
      </c>
      <c r="D9" s="85" t="s">
        <v>371</v>
      </c>
      <c r="E9" s="31"/>
      <c r="F9" s="8"/>
      <c r="G9" s="86" t="n">
        <v>432</v>
      </c>
      <c r="H9" s="33"/>
      <c r="I9" s="33"/>
      <c r="J9" s="33"/>
      <c r="K9" s="87"/>
      <c r="L9" s="30" t="n">
        <v>4.5</v>
      </c>
      <c r="M9" s="44" t="n">
        <v>1944</v>
      </c>
    </row>
    <row collapsed="false" customFormat="false" customHeight="true" hidden="false" ht="27.75" outlineLevel="0" r="10">
      <c r="A10" s="30"/>
      <c r="B10" s="38" t="s">
        <v>372</v>
      </c>
      <c r="C10" s="38" t="s">
        <v>373</v>
      </c>
      <c r="D10" s="85" t="s">
        <v>374</v>
      </c>
      <c r="E10" s="31"/>
      <c r="F10" s="8"/>
      <c r="G10" s="86" t="n">
        <v>432</v>
      </c>
      <c r="H10" s="33"/>
      <c r="I10" s="33"/>
      <c r="J10" s="33"/>
      <c r="K10" s="87"/>
      <c r="L10" s="30" t="n">
        <v>4.5</v>
      </c>
      <c r="M10" s="44" t="n">
        <v>1944</v>
      </c>
    </row>
    <row collapsed="false" customFormat="false" customHeight="true" hidden="false" ht="27.75" outlineLevel="0" r="11">
      <c r="A11" s="30"/>
      <c r="B11" s="38" t="s">
        <v>375</v>
      </c>
      <c r="C11" s="38" t="s">
        <v>376</v>
      </c>
      <c r="D11" s="85" t="s">
        <v>377</v>
      </c>
      <c r="E11" s="31"/>
      <c r="F11" s="8"/>
      <c r="G11" s="86" t="n">
        <v>432</v>
      </c>
      <c r="H11" s="33"/>
      <c r="I11" s="33"/>
      <c r="J11" s="33"/>
      <c r="K11" s="87"/>
      <c r="L11" s="30" t="n">
        <v>4.5</v>
      </c>
      <c r="M11" s="44" t="n">
        <v>1944</v>
      </c>
    </row>
    <row collapsed="false" customFormat="false" customHeight="true" hidden="false" ht="27.75" outlineLevel="0" r="12">
      <c r="I12" s="88" t="s">
        <v>43</v>
      </c>
      <c r="J12" s="88"/>
      <c r="K12" s="89" t="n">
        <f aca="false">SUM(K5:K11)</f>
        <v>0</v>
      </c>
      <c r="L12" s="90" t="n">
        <f aca="false">SUM(L5:L11)</f>
        <v>28.5</v>
      </c>
      <c r="M12" s="89" t="inlineStr">
        <f aca="false">SUM(M5:M11)</f>
        <is>
          <t/>
        </is>
      </c>
    </row>
  </sheetData>
  <mergeCells count="24">
    <mergeCell ref="A1:M2"/>
    <mergeCell ref="A3:A4"/>
    <mergeCell ref="B3:B4"/>
    <mergeCell ref="C3:C4"/>
    <mergeCell ref="D3:D4"/>
    <mergeCell ref="E3:E4"/>
    <mergeCell ref="F3:F4"/>
    <mergeCell ref="G3:G4"/>
    <mergeCell ref="H3:I3"/>
    <mergeCell ref="J3:K3"/>
    <mergeCell ref="L3:M3"/>
    <mergeCell ref="A5:A7"/>
    <mergeCell ref="E5:E7"/>
    <mergeCell ref="F5:F7"/>
    <mergeCell ref="H5:H7"/>
    <mergeCell ref="I5:I7"/>
    <mergeCell ref="J5:J7"/>
    <mergeCell ref="A8:A11"/>
    <mergeCell ref="E8:E11"/>
    <mergeCell ref="F8:F11"/>
    <mergeCell ref="H8:H11"/>
    <mergeCell ref="I8:I11"/>
    <mergeCell ref="J8:J11"/>
    <mergeCell ref="I12:J12"/>
  </mergeCells>
  <printOptions headings="false" gridLines="false" gridLinesSet="true" horizontalCentered="false" verticalCentered="false"/>
  <pageMargins left="0.236111111111111" right="0.196527777777778" top="0.7875" bottom="0.7875" header="0.511805555555555" footer="0.511805555555555"/>
  <pageSetup blackAndWhite="false" cellComments="none" copies="1" draft="false" firstPageNumber="0" fitToHeight="1" fitToWidth="1" horizontalDpi="300" orientation="landscape" pageOrder="downThenOver" paperSize="9" scale="83" useFirstPageNumber="false" usePrinterDefaults="false" verticalDpi="300"/>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W2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2.72549019607843"/>
    <col collapsed="false" hidden="false" max="2" min="2" style="0" width="21.4196078431373"/>
    <col collapsed="false" hidden="false" max="3" min="3" style="0" width="8.76470588235294"/>
    <col collapsed="false" hidden="false" max="4" min="4" style="0" width="11.2980392156863"/>
    <col collapsed="false" hidden="false" max="5" min="5" style="91" width="31.8274509803922"/>
    <col collapsed="false" hidden="false" max="6" min="6" style="0" width="11.0352941176471"/>
    <col collapsed="false" hidden="false" max="7" min="7" style="0" width="13.8980392156863"/>
    <col collapsed="false" hidden="false" max="8" min="8" style="0" width="8.45098039215686"/>
    <col collapsed="false" hidden="false" max="9" min="9" style="0" width="8.69803921568627"/>
    <col collapsed="false" hidden="false" max="10" min="10" style="0" width="8.57254901960784"/>
    <col collapsed="false" hidden="false" max="11" min="11" style="0" width="10.2549019607843"/>
    <col collapsed="false" hidden="false" max="12" min="12" style="0" width="8.31764705882353"/>
    <col collapsed="false" hidden="false" max="13" min="13" style="0" width="12.7372549019608"/>
    <col collapsed="false" hidden="false" max="23" min="14" style="0" width="9.61176470588235"/>
    <col collapsed="false" hidden="false" max="1019" min="24" style="0" width="8.76470588235294"/>
    <col collapsed="false" hidden="false" max="1025" min="1020" style="0" width="8.56470588235294"/>
  </cols>
  <sheetData>
    <row collapsed="false" customFormat="false" customHeight="true" hidden="false" ht="20.25" outlineLevel="0" r="1">
      <c r="A1" s="70" t="s">
        <v>378</v>
      </c>
      <c r="B1" s="70"/>
      <c r="C1" s="70"/>
      <c r="D1" s="70"/>
      <c r="E1" s="70"/>
      <c r="F1" s="70"/>
      <c r="G1" s="70"/>
      <c r="H1" s="70"/>
      <c r="I1" s="70"/>
      <c r="J1" s="70"/>
      <c r="K1" s="70"/>
      <c r="L1" s="70"/>
      <c r="M1" s="70"/>
    </row>
    <row collapsed="false" customFormat="false" customHeight="true" hidden="false" ht="20.25" outlineLevel="0" r="2">
      <c r="A2" s="70"/>
      <c r="B2" s="70"/>
      <c r="C2" s="70"/>
      <c r="D2" s="70"/>
      <c r="E2" s="70"/>
      <c r="F2" s="70"/>
      <c r="G2" s="70"/>
      <c r="H2" s="70"/>
      <c r="I2" s="70"/>
      <c r="J2" s="70"/>
      <c r="K2" s="70"/>
      <c r="L2" s="70"/>
      <c r="M2" s="70"/>
    </row>
    <row collapsed="false" customFormat="false" customHeight="true" hidden="false" ht="33" outlineLevel="0" r="3">
      <c r="A3" s="71" t="s">
        <v>1</v>
      </c>
      <c r="B3" s="71" t="s">
        <v>2</v>
      </c>
      <c r="C3" s="72" t="s">
        <v>379</v>
      </c>
      <c r="D3" s="71" t="s">
        <v>4</v>
      </c>
      <c r="E3" s="72" t="s">
        <v>5</v>
      </c>
      <c r="F3" s="72" t="s">
        <v>6</v>
      </c>
      <c r="G3" s="72" t="s">
        <v>7</v>
      </c>
      <c r="H3" s="72" t="s">
        <v>8</v>
      </c>
      <c r="I3" s="72"/>
      <c r="J3" s="72" t="s">
        <v>9</v>
      </c>
      <c r="K3" s="72"/>
      <c r="L3" s="73" t="s">
        <v>10</v>
      </c>
      <c r="M3" s="73"/>
      <c r="N3" s="92"/>
      <c r="O3" s="92"/>
      <c r="P3" s="92"/>
      <c r="Q3" s="92"/>
      <c r="R3" s="92"/>
      <c r="S3" s="92"/>
      <c r="T3" s="92"/>
      <c r="U3" s="92"/>
      <c r="V3" s="92"/>
      <c r="W3" s="92"/>
    </row>
    <row collapsed="false" customFormat="false" customHeight="true" hidden="false" ht="33" outlineLevel="0" r="4">
      <c r="A4" s="71"/>
      <c r="B4" s="71"/>
      <c r="C4" s="72"/>
      <c r="D4" s="71"/>
      <c r="E4" s="72"/>
      <c r="F4" s="72"/>
      <c r="G4" s="72"/>
      <c r="H4" s="72" t="s">
        <v>355</v>
      </c>
      <c r="I4" s="72" t="s">
        <v>356</v>
      </c>
      <c r="J4" s="72" t="s">
        <v>13</v>
      </c>
      <c r="K4" s="72" t="s">
        <v>14</v>
      </c>
      <c r="L4" s="72" t="s">
        <v>15</v>
      </c>
      <c r="M4" s="73" t="s">
        <v>14</v>
      </c>
      <c r="N4" s="92"/>
      <c r="O4" s="92"/>
      <c r="P4" s="92"/>
      <c r="Q4" s="92"/>
      <c r="R4" s="92"/>
      <c r="S4" s="92"/>
      <c r="T4" s="92"/>
      <c r="U4" s="92"/>
      <c r="V4" s="92"/>
      <c r="W4" s="92"/>
    </row>
    <row collapsed="false" customFormat="false" customHeight="true" hidden="false" ht="15.75" outlineLevel="0" r="5">
      <c r="A5" s="93" t="n">
        <v>1</v>
      </c>
      <c r="B5" s="38" t="s">
        <v>34</v>
      </c>
      <c r="C5" s="38" t="s">
        <v>380</v>
      </c>
      <c r="D5" s="30" t="n">
        <v>266</v>
      </c>
      <c r="E5" s="31" t="s">
        <v>381</v>
      </c>
      <c r="F5" s="8" t="s">
        <v>382</v>
      </c>
      <c r="G5" s="94" t="inlineStr">
        <f aca="false">M5/L5</f>
        <is>
          <t/>
        </is>
      </c>
      <c r="H5" s="95" t="n">
        <v>44081</v>
      </c>
      <c r="I5" s="95" t="n">
        <v>44085</v>
      </c>
      <c r="J5" s="8" t="s">
        <v>353</v>
      </c>
      <c r="K5" s="40"/>
      <c r="L5" s="30" t="n">
        <v>4.5</v>
      </c>
      <c r="M5" s="44" t="n">
        <v>3078</v>
      </c>
      <c r="N5" s="96"/>
      <c r="O5" s="96"/>
      <c r="P5" s="96"/>
      <c r="Q5" s="96"/>
      <c r="R5" s="96"/>
      <c r="S5" s="96"/>
      <c r="T5" s="96"/>
      <c r="U5" s="96"/>
      <c r="V5" s="96"/>
      <c r="W5" s="96"/>
    </row>
    <row collapsed="false" customFormat="false" customHeight="true" hidden="false" ht="21" outlineLevel="0" r="6">
      <c r="A6" s="93"/>
      <c r="B6" s="38" t="s">
        <v>383</v>
      </c>
      <c r="C6" s="38" t="s">
        <v>72</v>
      </c>
      <c r="D6" s="85" t="s">
        <v>322</v>
      </c>
      <c r="E6" s="31"/>
      <c r="F6" s="8"/>
      <c r="G6" s="94" t="n">
        <v>432</v>
      </c>
      <c r="H6" s="95"/>
      <c r="I6" s="95"/>
      <c r="J6" s="8"/>
      <c r="K6" s="40"/>
      <c r="L6" s="30" t="n">
        <v>4.5</v>
      </c>
      <c r="M6" s="44" t="n">
        <v>1944</v>
      </c>
      <c r="N6" s="96"/>
      <c r="O6" s="96"/>
      <c r="P6" s="96"/>
      <c r="Q6" s="96"/>
      <c r="R6" s="96"/>
      <c r="S6" s="96"/>
      <c r="T6" s="96"/>
      <c r="U6" s="96"/>
      <c r="V6" s="96"/>
      <c r="W6" s="96"/>
    </row>
    <row collapsed="false" customFormat="false" customHeight="true" hidden="false" ht="18" outlineLevel="0" r="7">
      <c r="A7" s="93"/>
      <c r="B7" s="38" t="s">
        <v>41</v>
      </c>
      <c r="C7" s="38" t="s">
        <v>384</v>
      </c>
      <c r="D7" s="85" t="s">
        <v>42</v>
      </c>
      <c r="E7" s="31"/>
      <c r="F7" s="8"/>
      <c r="G7" s="94" t="n">
        <v>432</v>
      </c>
      <c r="H7" s="95"/>
      <c r="I7" s="95"/>
      <c r="J7" s="8"/>
      <c r="K7" s="40"/>
      <c r="L7" s="30" t="n">
        <v>4.5</v>
      </c>
      <c r="M7" s="44" t="n">
        <v>1944</v>
      </c>
      <c r="N7" s="96"/>
      <c r="O7" s="96"/>
      <c r="P7" s="96"/>
      <c r="Q7" s="96"/>
      <c r="R7" s="96"/>
      <c r="S7" s="96"/>
      <c r="T7" s="96"/>
      <c r="U7" s="96"/>
      <c r="V7" s="96"/>
      <c r="W7" s="96"/>
    </row>
    <row collapsed="false" customFormat="false" customHeight="true" hidden="false" ht="13.5" outlineLevel="0" r="8">
      <c r="A8" s="93" t="n">
        <v>2</v>
      </c>
      <c r="B8" s="38" t="s">
        <v>385</v>
      </c>
      <c r="C8" s="38" t="s">
        <v>39</v>
      </c>
      <c r="D8" s="85" t="s">
        <v>386</v>
      </c>
      <c r="E8" s="31" t="s">
        <v>387</v>
      </c>
      <c r="F8" s="8" t="s">
        <v>388</v>
      </c>
      <c r="G8" s="94" t="n">
        <v>432</v>
      </c>
      <c r="H8" s="95" t="n">
        <v>44095</v>
      </c>
      <c r="I8" s="95" t="n">
        <v>44098</v>
      </c>
      <c r="J8" s="8" t="s">
        <v>353</v>
      </c>
      <c r="K8" s="40"/>
      <c r="L8" s="30" t="n">
        <v>3.5</v>
      </c>
      <c r="M8" s="44" t="n">
        <v>1512</v>
      </c>
      <c r="N8" s="96"/>
      <c r="O8" s="96"/>
      <c r="P8" s="96"/>
      <c r="Q8" s="96"/>
      <c r="R8" s="96"/>
      <c r="S8" s="96"/>
      <c r="T8" s="96"/>
      <c r="U8" s="96"/>
      <c r="V8" s="96"/>
      <c r="W8" s="96"/>
    </row>
    <row collapsed="false" customFormat="false" customHeight="true" hidden="false" ht="24.75" outlineLevel="0" r="9">
      <c r="A9" s="93"/>
      <c r="B9" s="38" t="s">
        <v>328</v>
      </c>
      <c r="C9" s="38" t="s">
        <v>96</v>
      </c>
      <c r="D9" s="85" t="s">
        <v>330</v>
      </c>
      <c r="E9" s="31"/>
      <c r="F9" s="8"/>
      <c r="G9" s="94" t="n">
        <v>432</v>
      </c>
      <c r="H9" s="95"/>
      <c r="I9" s="95"/>
      <c r="J9" s="8"/>
      <c r="K9" s="40"/>
      <c r="L9" s="30" t="n">
        <v>3.5</v>
      </c>
      <c r="M9" s="44" t="n">
        <v>1512</v>
      </c>
      <c r="N9" s="96"/>
      <c r="O9" s="96"/>
      <c r="P9" s="96"/>
      <c r="Q9" s="96"/>
      <c r="R9" s="96"/>
      <c r="S9" s="96"/>
      <c r="T9" s="96"/>
      <c r="U9" s="96"/>
      <c r="V9" s="96"/>
      <c r="W9" s="96"/>
    </row>
    <row collapsed="false" customFormat="false" customHeight="true" hidden="false" ht="14.25" outlineLevel="0" r="10">
      <c r="A10" s="93" t="n">
        <v>3</v>
      </c>
      <c r="B10" s="38" t="s">
        <v>232</v>
      </c>
      <c r="C10" s="38" t="s">
        <v>62</v>
      </c>
      <c r="D10" s="85" t="s">
        <v>233</v>
      </c>
      <c r="E10" s="31" t="s">
        <v>389</v>
      </c>
      <c r="F10" s="8" t="s">
        <v>390</v>
      </c>
      <c r="G10" s="94" t="n">
        <v>432</v>
      </c>
      <c r="H10" s="95" t="n">
        <v>44084</v>
      </c>
      <c r="I10" s="95" t="n">
        <v>44084</v>
      </c>
      <c r="J10" s="8" t="s">
        <v>353</v>
      </c>
      <c r="K10" s="40"/>
      <c r="L10" s="30" t="n">
        <v>0.5</v>
      </c>
      <c r="M10" s="44" t="n">
        <v>216</v>
      </c>
      <c r="N10" s="96"/>
      <c r="O10" s="96"/>
      <c r="P10" s="96"/>
      <c r="Q10" s="96"/>
      <c r="R10" s="96"/>
      <c r="S10" s="96"/>
      <c r="T10" s="96"/>
      <c r="U10" s="96"/>
      <c r="V10" s="96"/>
      <c r="W10" s="96"/>
    </row>
    <row collapsed="false" customFormat="false" customHeight="true" hidden="false" ht="17.25" outlineLevel="0" r="11">
      <c r="A11" s="93"/>
      <c r="B11" s="38" t="s">
        <v>131</v>
      </c>
      <c r="C11" s="38" t="s">
        <v>62</v>
      </c>
      <c r="D11" s="85" t="s">
        <v>391</v>
      </c>
      <c r="E11" s="31"/>
      <c r="F11" s="8"/>
      <c r="G11" s="94" t="n">
        <v>432</v>
      </c>
      <c r="H11" s="95"/>
      <c r="I11" s="95"/>
      <c r="J11" s="8"/>
      <c r="K11" s="40"/>
      <c r="L11" s="30" t="n">
        <v>0.5</v>
      </c>
      <c r="M11" s="44" t="n">
        <v>216</v>
      </c>
      <c r="N11" s="96"/>
      <c r="O11" s="96"/>
      <c r="P11" s="96"/>
      <c r="Q11" s="96"/>
      <c r="R11" s="96"/>
      <c r="S11" s="96"/>
      <c r="T11" s="96"/>
      <c r="U11" s="96"/>
      <c r="V11" s="96"/>
      <c r="W11" s="96"/>
    </row>
    <row collapsed="false" customFormat="false" customHeight="true" hidden="false" ht="17.25" outlineLevel="0" r="12">
      <c r="A12" s="93" t="n">
        <v>4</v>
      </c>
      <c r="B12" s="38" t="s">
        <v>392</v>
      </c>
      <c r="C12" s="38" t="s">
        <v>62</v>
      </c>
      <c r="D12" s="85" t="s">
        <v>362</v>
      </c>
      <c r="E12" s="31" t="s">
        <v>393</v>
      </c>
      <c r="F12" s="8" t="s">
        <v>394</v>
      </c>
      <c r="G12" s="94" t="n">
        <v>432</v>
      </c>
      <c r="H12" s="95" t="n">
        <v>44102</v>
      </c>
      <c r="I12" s="95" t="n">
        <v>44107</v>
      </c>
      <c r="J12" s="8" t="s">
        <v>395</v>
      </c>
      <c r="K12" s="97" t="n">
        <f aca="false">1216.8+34.57+986.9+27.16</f>
        <v>2265.43</v>
      </c>
      <c r="L12" s="44" t="inlineStr">
        <f aca="false">M12/G12</f>
        <is>
          <t/>
        </is>
      </c>
      <c r="M12" s="44" t="n">
        <f aca="false">2376</f>
        <v>2376</v>
      </c>
      <c r="N12" s="96"/>
      <c r="O12" s="96"/>
      <c r="P12" s="96"/>
      <c r="Q12" s="96"/>
      <c r="R12" s="96"/>
      <c r="S12" s="96"/>
      <c r="T12" s="96"/>
      <c r="U12" s="96"/>
      <c r="V12" s="96"/>
      <c r="W12" s="96"/>
    </row>
    <row collapsed="false" customFormat="false" customHeight="true" hidden="false" ht="17.25" outlineLevel="0" r="13">
      <c r="A13" s="93"/>
      <c r="B13" s="38" t="s">
        <v>213</v>
      </c>
      <c r="C13" s="38" t="s">
        <v>396</v>
      </c>
      <c r="D13" s="85" t="s">
        <v>397</v>
      </c>
      <c r="E13" s="31"/>
      <c r="F13" s="8"/>
      <c r="G13" s="94" t="n">
        <v>432</v>
      </c>
      <c r="H13" s="95"/>
      <c r="I13" s="95"/>
      <c r="J13" s="8"/>
      <c r="K13" s="97" t="n">
        <f aca="false">1216.8+34.57+986.9+27.16</f>
        <v>2265.43</v>
      </c>
      <c r="L13" s="44" t="inlineStr">
        <f aca="false">M13/G13</f>
        <is>
          <t/>
        </is>
      </c>
      <c r="M13" s="44" t="n">
        <f aca="false">2376</f>
        <v>2376</v>
      </c>
      <c r="N13" s="96"/>
      <c r="O13" s="96"/>
      <c r="P13" s="96"/>
      <c r="Q13" s="96"/>
      <c r="R13" s="96"/>
      <c r="S13" s="96"/>
      <c r="T13" s="96"/>
      <c r="U13" s="96"/>
      <c r="V13" s="96"/>
      <c r="W13" s="96"/>
    </row>
    <row collapsed="false" customFormat="false" customHeight="true" hidden="false" ht="23.25" outlineLevel="0" r="14">
      <c r="A14" s="93" t="n">
        <v>5</v>
      </c>
      <c r="B14" s="38" t="s">
        <v>398</v>
      </c>
      <c r="C14" s="38" t="s">
        <v>96</v>
      </c>
      <c r="D14" s="85" t="s">
        <v>330</v>
      </c>
      <c r="E14" s="31" t="s">
        <v>399</v>
      </c>
      <c r="F14" s="8" t="s">
        <v>400</v>
      </c>
      <c r="G14" s="94" t="n">
        <v>432</v>
      </c>
      <c r="H14" s="95" t="n">
        <v>44102</v>
      </c>
      <c r="I14" s="95" t="n">
        <v>44105</v>
      </c>
      <c r="J14" s="8" t="s">
        <v>395</v>
      </c>
      <c r="K14" s="97" t="n">
        <f aca="false">2127.6+61.73</f>
        <v>2189.33</v>
      </c>
      <c r="L14" s="44" t="inlineStr">
        <f aca="false">M14/G14</f>
        <is>
          <t/>
        </is>
      </c>
      <c r="M14" s="44" t="n">
        <v>1512</v>
      </c>
      <c r="N14" s="96"/>
      <c r="O14" s="96"/>
      <c r="P14" s="96"/>
      <c r="Q14" s="96"/>
      <c r="R14" s="96"/>
      <c r="S14" s="96"/>
      <c r="T14" s="96"/>
      <c r="U14" s="96"/>
      <c r="V14" s="96"/>
      <c r="W14" s="96"/>
    </row>
    <row collapsed="false" customFormat="false" customHeight="true" hidden="false" ht="17.25" outlineLevel="0" r="15">
      <c r="A15" s="93"/>
      <c r="B15" s="38" t="s">
        <v>401</v>
      </c>
      <c r="C15" s="38" t="s">
        <v>402</v>
      </c>
      <c r="D15" s="85" t="s">
        <v>403</v>
      </c>
      <c r="E15" s="31"/>
      <c r="F15" s="8" t="s">
        <v>404</v>
      </c>
      <c r="G15" s="94" t="n">
        <v>432</v>
      </c>
      <c r="H15" s="95"/>
      <c r="I15" s="95"/>
      <c r="J15" s="8"/>
      <c r="K15" s="97" t="n">
        <v>0</v>
      </c>
      <c r="L15" s="44" t="inlineStr">
        <f aca="false">M15/G15</f>
        <is>
          <t/>
        </is>
      </c>
      <c r="M15" s="44" t="n">
        <v>1512</v>
      </c>
      <c r="N15" s="96"/>
      <c r="O15" s="96"/>
      <c r="P15" s="96"/>
      <c r="Q15" s="96"/>
      <c r="R15" s="96"/>
      <c r="S15" s="96"/>
      <c r="T15" s="96"/>
      <c r="U15" s="96"/>
      <c r="V15" s="96"/>
      <c r="W15" s="96"/>
    </row>
    <row collapsed="false" customFormat="false" customHeight="true" hidden="false" ht="17.25" outlineLevel="0" r="16">
      <c r="A16" s="93" t="n">
        <v>6</v>
      </c>
      <c r="B16" s="98" t="s">
        <v>365</v>
      </c>
      <c r="C16" s="98" t="s">
        <v>405</v>
      </c>
      <c r="D16" s="85" t="s">
        <v>366</v>
      </c>
      <c r="E16" s="99" t="s">
        <v>406</v>
      </c>
      <c r="F16" s="8" t="s">
        <v>407</v>
      </c>
      <c r="G16" s="94" t="n">
        <v>432</v>
      </c>
      <c r="H16" s="95" t="n">
        <v>44105</v>
      </c>
      <c r="I16" s="95" t="n">
        <v>44106</v>
      </c>
      <c r="J16" s="8" t="s">
        <v>353</v>
      </c>
      <c r="K16" s="100"/>
      <c r="L16" s="44" t="inlineStr">
        <f aca="false">M16/G16</f>
        <is>
          <t/>
        </is>
      </c>
      <c r="M16" s="44" t="n">
        <v>648</v>
      </c>
      <c r="N16" s="96"/>
      <c r="O16" s="96"/>
      <c r="P16" s="96"/>
      <c r="Q16" s="96"/>
      <c r="R16" s="96"/>
      <c r="S16" s="96"/>
      <c r="T16" s="96"/>
      <c r="U16" s="96"/>
      <c r="V16" s="96"/>
      <c r="W16" s="96"/>
    </row>
    <row collapsed="false" customFormat="false" customHeight="true" hidden="false" ht="17.25" outlineLevel="0" r="17">
      <c r="A17" s="93"/>
      <c r="B17" s="98" t="s">
        <v>184</v>
      </c>
      <c r="C17" s="98" t="s">
        <v>408</v>
      </c>
      <c r="D17" s="85" t="s">
        <v>409</v>
      </c>
      <c r="E17" s="99"/>
      <c r="F17" s="8"/>
      <c r="G17" s="94" t="n">
        <v>432</v>
      </c>
      <c r="H17" s="95"/>
      <c r="I17" s="95"/>
      <c r="J17" s="8"/>
      <c r="K17" s="100"/>
      <c r="L17" s="44" t="inlineStr">
        <f aca="false">M17/G17</f>
        <is>
          <t/>
        </is>
      </c>
      <c r="M17" s="44" t="n">
        <v>648</v>
      </c>
      <c r="N17" s="96"/>
      <c r="O17" s="96"/>
      <c r="P17" s="96"/>
      <c r="Q17" s="96"/>
      <c r="R17" s="96"/>
      <c r="S17" s="96"/>
      <c r="T17" s="96"/>
      <c r="U17" s="96"/>
      <c r="V17" s="96"/>
      <c r="W17" s="96"/>
    </row>
    <row collapsed="false" customFormat="false" customHeight="true" hidden="false" ht="17.25" outlineLevel="0" r="18">
      <c r="A18" s="93" t="n">
        <v>7</v>
      </c>
      <c r="B18" s="98" t="s">
        <v>34</v>
      </c>
      <c r="C18" s="98" t="s">
        <v>380</v>
      </c>
      <c r="D18" s="30" t="n">
        <v>266</v>
      </c>
      <c r="E18" s="31" t="s">
        <v>410</v>
      </c>
      <c r="F18" s="8" t="s">
        <v>411</v>
      </c>
      <c r="G18" s="94" t="n">
        <v>684</v>
      </c>
      <c r="H18" s="95" t="n">
        <v>44099</v>
      </c>
      <c r="I18" s="95" t="n">
        <v>44106</v>
      </c>
      <c r="J18" s="8" t="s">
        <v>395</v>
      </c>
      <c r="K18" s="101" t="n">
        <v>2621.38</v>
      </c>
      <c r="L18" s="44" t="inlineStr">
        <f aca="false">M18/G18</f>
        <is>
          <t/>
        </is>
      </c>
      <c r="M18" s="44" t="n">
        <v>5130</v>
      </c>
      <c r="N18" s="96"/>
      <c r="O18" s="96"/>
      <c r="P18" s="96"/>
      <c r="Q18" s="96"/>
      <c r="R18" s="96"/>
      <c r="S18" s="96"/>
      <c r="T18" s="96"/>
      <c r="U18" s="96"/>
      <c r="V18" s="96"/>
      <c r="W18" s="96"/>
    </row>
    <row collapsed="false" customFormat="false" customHeight="true" hidden="false" ht="17.25" outlineLevel="0" r="19">
      <c r="A19" s="93"/>
      <c r="B19" s="38" t="s">
        <v>383</v>
      </c>
      <c r="C19" s="38" t="s">
        <v>72</v>
      </c>
      <c r="D19" s="85" t="s">
        <v>322</v>
      </c>
      <c r="E19" s="31"/>
      <c r="F19" s="8"/>
      <c r="G19" s="94" t="n">
        <v>432</v>
      </c>
      <c r="H19" s="95"/>
      <c r="I19" s="95"/>
      <c r="J19" s="8"/>
      <c r="K19" s="101" t="n">
        <v>2621.38</v>
      </c>
      <c r="L19" s="44" t="inlineStr">
        <f aca="false">M19/G19</f>
        <is>
          <t/>
        </is>
      </c>
      <c r="M19" s="44" t="n">
        <v>3240</v>
      </c>
      <c r="N19" s="96"/>
      <c r="O19" s="96"/>
      <c r="P19" s="96"/>
      <c r="Q19" s="96"/>
      <c r="R19" s="96"/>
      <c r="S19" s="96"/>
      <c r="T19" s="96"/>
      <c r="U19" s="96"/>
      <c r="V19" s="96"/>
      <c r="W19" s="96"/>
    </row>
    <row collapsed="false" customFormat="false" customHeight="true" hidden="false" ht="19.5" outlineLevel="0" r="20">
      <c r="A20" s="93"/>
      <c r="B20" s="98" t="s">
        <v>41</v>
      </c>
      <c r="C20" s="38" t="s">
        <v>384</v>
      </c>
      <c r="D20" s="85" t="s">
        <v>42</v>
      </c>
      <c r="E20" s="31"/>
      <c r="F20" s="8"/>
      <c r="G20" s="94" t="n">
        <v>432</v>
      </c>
      <c r="H20" s="95"/>
      <c r="I20" s="95"/>
      <c r="J20" s="8"/>
      <c r="K20" s="101" t="n">
        <v>2621.38</v>
      </c>
      <c r="L20" s="30" t="n">
        <v>7.5</v>
      </c>
      <c r="M20" s="44" t="n">
        <v>3240</v>
      </c>
      <c r="N20" s="96"/>
      <c r="O20" s="96"/>
      <c r="P20" s="96"/>
      <c r="Q20" s="96"/>
      <c r="R20" s="96"/>
      <c r="S20" s="96"/>
      <c r="T20" s="96"/>
      <c r="U20" s="96"/>
      <c r="V20" s="96"/>
      <c r="W20" s="96"/>
    </row>
    <row collapsed="false" customFormat="false" customHeight="true" hidden="false" ht="27.75" outlineLevel="0" r="21">
      <c r="A21" s="102"/>
      <c r="B21" s="103"/>
      <c r="C21" s="103"/>
      <c r="D21" s="103"/>
      <c r="E21" s="104"/>
      <c r="F21" s="105"/>
      <c r="G21" s="105"/>
      <c r="H21" s="105"/>
      <c r="I21" s="88" t="s">
        <v>43</v>
      </c>
      <c r="J21" s="88"/>
      <c r="K21" s="106" t="n">
        <f aca="false">SUM(K5:K20)</f>
        <v>14584.33</v>
      </c>
      <c r="L21" s="107" t="n">
        <f aca="false">SUM(L5:L20)</f>
        <v>65</v>
      </c>
      <c r="M21" s="108" t="inlineStr">
        <f aca="false">SUM(M5:M20)</f>
        <is>
          <t/>
        </is>
      </c>
      <c r="N21" s="96"/>
      <c r="O21" s="96"/>
      <c r="P21" s="96"/>
      <c r="Q21" s="96"/>
      <c r="R21" s="96"/>
      <c r="S21" s="96"/>
      <c r="T21" s="96"/>
      <c r="U21" s="96"/>
      <c r="V21" s="96"/>
      <c r="W21" s="96"/>
    </row>
    <row collapsed="false" customFormat="false" customHeight="true" hidden="false" ht="27.75" outlineLevel="0" r="22">
      <c r="A22" s="109"/>
      <c r="B22" s="110"/>
      <c r="C22" s="110"/>
      <c r="D22" s="110"/>
      <c r="E22" s="111"/>
      <c r="F22" s="112"/>
      <c r="G22" s="112"/>
      <c r="H22" s="112"/>
      <c r="I22" s="112"/>
      <c r="J22" s="112"/>
      <c r="K22" s="112"/>
      <c r="L22" s="112"/>
      <c r="M22" s="113"/>
      <c r="N22" s="96"/>
      <c r="O22" s="96"/>
      <c r="P22" s="96"/>
      <c r="Q22" s="96"/>
      <c r="R22" s="96"/>
      <c r="S22" s="96"/>
      <c r="T22" s="96"/>
      <c r="U22" s="96"/>
      <c r="V22" s="96"/>
      <c r="W22" s="96"/>
    </row>
    <row collapsed="false" customFormat="false" customHeight="true" hidden="false" ht="27.75" outlineLevel="0" r="23">
      <c r="A23" s="114"/>
      <c r="B23" s="115"/>
      <c r="C23" s="115"/>
      <c r="D23" s="115"/>
      <c r="E23" s="116"/>
      <c r="F23" s="117"/>
      <c r="G23" s="117"/>
      <c r="H23" s="117"/>
      <c r="I23" s="117"/>
      <c r="J23" s="117"/>
      <c r="K23" s="117"/>
      <c r="L23" s="117"/>
      <c r="M23" s="118"/>
      <c r="N23" s="96"/>
      <c r="O23" s="96"/>
      <c r="P23" s="96"/>
      <c r="Q23" s="96"/>
      <c r="R23" s="96"/>
      <c r="S23" s="96"/>
      <c r="T23" s="96"/>
      <c r="U23" s="96"/>
      <c r="V23" s="96"/>
      <c r="W23" s="96"/>
    </row>
  </sheetData>
  <mergeCells count="52">
    <mergeCell ref="A1:M2"/>
    <mergeCell ref="A3:A4"/>
    <mergeCell ref="B3:B4"/>
    <mergeCell ref="C3:C4"/>
    <mergeCell ref="D3:D4"/>
    <mergeCell ref="E3:E4"/>
    <mergeCell ref="F3:F4"/>
    <mergeCell ref="G3:G4"/>
    <mergeCell ref="H3:I3"/>
    <mergeCell ref="J3:K3"/>
    <mergeCell ref="L3:M3"/>
    <mergeCell ref="A5:A7"/>
    <mergeCell ref="E5:E7"/>
    <mergeCell ref="F5:F7"/>
    <mergeCell ref="H5:H7"/>
    <mergeCell ref="I5:I7"/>
    <mergeCell ref="J5:J7"/>
    <mergeCell ref="A8:A9"/>
    <mergeCell ref="E8:E9"/>
    <mergeCell ref="F8:F9"/>
    <mergeCell ref="H8:H9"/>
    <mergeCell ref="I8:I9"/>
    <mergeCell ref="J8:J9"/>
    <mergeCell ref="A10:A11"/>
    <mergeCell ref="E10:E11"/>
    <mergeCell ref="F10:F11"/>
    <mergeCell ref="H10:H11"/>
    <mergeCell ref="I10:I11"/>
    <mergeCell ref="J10:J11"/>
    <mergeCell ref="A12:A13"/>
    <mergeCell ref="E12:E13"/>
    <mergeCell ref="F12:F13"/>
    <mergeCell ref="H12:H13"/>
    <mergeCell ref="I12:I13"/>
    <mergeCell ref="J12:J13"/>
    <mergeCell ref="A14:A15"/>
    <mergeCell ref="E14:E15"/>
    <mergeCell ref="H14:H15"/>
    <mergeCell ref="I14:I15"/>
    <mergeCell ref="A16:A17"/>
    <mergeCell ref="E16:E17"/>
    <mergeCell ref="F16:F17"/>
    <mergeCell ref="H16:H17"/>
    <mergeCell ref="I16:I17"/>
    <mergeCell ref="J16:J17"/>
    <mergeCell ref="A18:A20"/>
    <mergeCell ref="E18:E20"/>
    <mergeCell ref="F18:F20"/>
    <mergeCell ref="H18:H20"/>
    <mergeCell ref="I18:I20"/>
    <mergeCell ref="J18:J20"/>
    <mergeCell ref="I21:J21"/>
  </mergeCells>
  <printOptions headings="false" gridLines="false" gridLinesSet="true" horizontalCentered="false" verticalCentered="false"/>
  <pageMargins left="0.236111111111111" right="0.236111111111111"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W15"/>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0" width="2.99607843137255"/>
    <col collapsed="false" hidden="false" max="2" min="2" style="0" width="24.2745098039216"/>
    <col collapsed="false" hidden="false" max="3" min="3" style="0" width="14.2862745098039"/>
    <col collapsed="false" hidden="false" max="4" min="4" style="0" width="10.7803921568627"/>
    <col collapsed="false" hidden="false" max="5" min="5" style="91" width="26.8901960784314"/>
    <col collapsed="false" hidden="false" max="6" min="6" style="0" width="11.5607843137255"/>
    <col collapsed="false" hidden="false" max="7" min="7" style="0" width="13.1176470588235"/>
    <col collapsed="false" hidden="false" max="9" min="9" style="0" width="8.93725490196078"/>
    <col collapsed="false" hidden="false" max="10" min="10" style="0" width="7.7843137254902"/>
    <col collapsed="false" hidden="false" max="11" min="11" style="0" width="11.0352941176471"/>
    <col collapsed="false" hidden="false" max="12" min="12" style="0" width="6.49411764705882"/>
    <col collapsed="false" hidden="false" max="13" min="13" style="0" width="11.4117647058824"/>
    <col collapsed="false" hidden="false" max="23" min="14" style="0" width="9.61176470588235"/>
    <col collapsed="false" hidden="false" max="1019" min="24" style="0" width="8.76470588235294"/>
    <col collapsed="false" hidden="false" max="1025" min="1020" style="0" width="8.56470588235294"/>
  </cols>
  <sheetData>
    <row collapsed="false" customFormat="false" customHeight="false" hidden="false" ht="20.75" outlineLevel="0" r="1">
      <c r="A1" s="119" t="s">
        <v>412</v>
      </c>
      <c r="B1" s="119"/>
      <c r="C1" s="119"/>
      <c r="D1" s="119"/>
      <c r="E1" s="119"/>
      <c r="F1" s="119"/>
      <c r="G1" s="119"/>
      <c r="H1" s="119"/>
      <c r="I1" s="119"/>
      <c r="J1" s="119"/>
      <c r="K1" s="119"/>
      <c r="L1" s="119"/>
      <c r="M1" s="119"/>
    </row>
    <row collapsed="false" customFormat="false" customHeight="true" hidden="false" ht="33" outlineLevel="0" r="2">
      <c r="A2" s="120" t="s">
        <v>413</v>
      </c>
      <c r="B2" s="121" t="s">
        <v>2</v>
      </c>
      <c r="C2" s="72" t="s">
        <v>3</v>
      </c>
      <c r="D2" s="71" t="s">
        <v>4</v>
      </c>
      <c r="E2" s="72" t="s">
        <v>5</v>
      </c>
      <c r="F2" s="72" t="s">
        <v>6</v>
      </c>
      <c r="G2" s="72" t="s">
        <v>7</v>
      </c>
      <c r="H2" s="72" t="s">
        <v>8</v>
      </c>
      <c r="I2" s="72"/>
      <c r="J2" s="72" t="s">
        <v>9</v>
      </c>
      <c r="K2" s="72"/>
      <c r="L2" s="73" t="s">
        <v>10</v>
      </c>
      <c r="M2" s="73"/>
      <c r="N2" s="92"/>
      <c r="O2" s="92"/>
      <c r="P2" s="92"/>
      <c r="Q2" s="92"/>
      <c r="R2" s="92"/>
      <c r="S2" s="92"/>
      <c r="T2" s="92"/>
      <c r="U2" s="92"/>
      <c r="V2" s="92"/>
      <c r="W2" s="92"/>
    </row>
    <row collapsed="false" customFormat="false" customHeight="true" hidden="false" ht="24" outlineLevel="0" r="3">
      <c r="A3" s="120"/>
      <c r="B3" s="121"/>
      <c r="C3" s="72"/>
      <c r="D3" s="71"/>
      <c r="E3" s="72"/>
      <c r="F3" s="72"/>
      <c r="G3" s="72"/>
      <c r="H3" s="72" t="s">
        <v>414</v>
      </c>
      <c r="I3" s="72" t="s">
        <v>356</v>
      </c>
      <c r="J3" s="72" t="s">
        <v>13</v>
      </c>
      <c r="K3" s="72" t="s">
        <v>14</v>
      </c>
      <c r="L3" s="72" t="s">
        <v>15</v>
      </c>
      <c r="M3" s="73" t="s">
        <v>14</v>
      </c>
      <c r="N3" s="92"/>
      <c r="O3" s="92"/>
      <c r="P3" s="92"/>
      <c r="Q3" s="92"/>
      <c r="R3" s="92"/>
      <c r="S3" s="92"/>
      <c r="T3" s="92"/>
      <c r="U3" s="92"/>
      <c r="V3" s="92"/>
      <c r="W3" s="92"/>
    </row>
    <row collapsed="false" customFormat="false" customHeight="true" hidden="false" ht="15.75" outlineLevel="0" r="4">
      <c r="A4" s="122" t="n">
        <v>1</v>
      </c>
      <c r="B4" s="13" t="s">
        <v>415</v>
      </c>
      <c r="C4" s="13" t="s">
        <v>80</v>
      </c>
      <c r="D4" s="11" t="s">
        <v>416</v>
      </c>
      <c r="E4" s="12" t="s">
        <v>417</v>
      </c>
      <c r="F4" s="16" t="s">
        <v>418</v>
      </c>
      <c r="G4" s="123" t="n">
        <v>432</v>
      </c>
      <c r="H4" s="124" t="n">
        <v>44119</v>
      </c>
      <c r="I4" s="124" t="n">
        <v>44120</v>
      </c>
      <c r="J4" s="16" t="s">
        <v>395</v>
      </c>
      <c r="K4" s="125" t="n">
        <f aca="false">379.99+32.5+379.99+34.57</f>
        <v>827.05</v>
      </c>
      <c r="L4" s="49" t="n">
        <v>1.5</v>
      </c>
      <c r="M4" s="125" t="n">
        <v>648</v>
      </c>
      <c r="N4" s="96"/>
      <c r="O4" s="96"/>
      <c r="P4" s="96"/>
      <c r="Q4" s="96"/>
      <c r="R4" s="96"/>
      <c r="S4" s="96"/>
      <c r="T4" s="96"/>
      <c r="U4" s="96"/>
      <c r="V4" s="96"/>
      <c r="W4" s="96"/>
    </row>
    <row collapsed="false" customFormat="false" customHeight="true" hidden="false" ht="21" outlineLevel="0" r="5">
      <c r="A5" s="122"/>
      <c r="B5" s="13" t="s">
        <v>419</v>
      </c>
      <c r="C5" s="13" t="s">
        <v>80</v>
      </c>
      <c r="D5" s="11" t="s">
        <v>420</v>
      </c>
      <c r="E5" s="12"/>
      <c r="F5" s="16"/>
      <c r="G5" s="123" t="n">
        <v>432</v>
      </c>
      <c r="H5" s="124"/>
      <c r="I5" s="124"/>
      <c r="J5" s="16"/>
      <c r="K5" s="125" t="n">
        <f aca="false">379.99+32.5+379.99+34.57</f>
        <v>827.05</v>
      </c>
      <c r="L5" s="49" t="n">
        <v>1.5</v>
      </c>
      <c r="M5" s="125" t="n">
        <v>648</v>
      </c>
      <c r="N5" s="96"/>
      <c r="O5" s="96"/>
      <c r="P5" s="96"/>
      <c r="Q5" s="96"/>
      <c r="R5" s="96"/>
      <c r="S5" s="96"/>
      <c r="T5" s="96"/>
      <c r="U5" s="96"/>
      <c r="V5" s="96"/>
      <c r="W5" s="96"/>
    </row>
    <row collapsed="false" customFormat="false" customHeight="true" hidden="false" ht="18" outlineLevel="0" r="6">
      <c r="A6" s="122" t="n">
        <v>2</v>
      </c>
      <c r="B6" s="13" t="s">
        <v>34</v>
      </c>
      <c r="C6" s="13" t="s">
        <v>17</v>
      </c>
      <c r="D6" s="11" t="s">
        <v>421</v>
      </c>
      <c r="E6" s="12" t="s">
        <v>422</v>
      </c>
      <c r="F6" s="16" t="s">
        <v>423</v>
      </c>
      <c r="G6" s="123" t="n">
        <v>684</v>
      </c>
      <c r="H6" s="124" t="n">
        <v>44116</v>
      </c>
      <c r="I6" s="124" t="n">
        <v>44121</v>
      </c>
      <c r="J6" s="16" t="s">
        <v>395</v>
      </c>
      <c r="K6" s="125" t="n">
        <f aca="false">1132.6+61.73</f>
        <v>1194.33</v>
      </c>
      <c r="L6" s="49" t="n">
        <v>5.5</v>
      </c>
      <c r="M6" s="125" t="n">
        <v>3762</v>
      </c>
      <c r="N6" s="96"/>
      <c r="O6" s="96"/>
      <c r="P6" s="96"/>
      <c r="Q6" s="96"/>
      <c r="R6" s="96"/>
      <c r="S6" s="96"/>
      <c r="T6" s="96"/>
      <c r="U6" s="96"/>
      <c r="V6" s="96"/>
      <c r="W6" s="96"/>
    </row>
    <row collapsed="false" customFormat="false" customHeight="true" hidden="false" ht="13.5" outlineLevel="0" r="7">
      <c r="A7" s="122"/>
      <c r="B7" s="13" t="s">
        <v>424</v>
      </c>
      <c r="C7" s="13" t="s">
        <v>402</v>
      </c>
      <c r="D7" s="11" t="s">
        <v>425</v>
      </c>
      <c r="E7" s="12"/>
      <c r="F7" s="16"/>
      <c r="G7" s="123" t="n">
        <v>432</v>
      </c>
      <c r="H7" s="124"/>
      <c r="I7" s="124"/>
      <c r="J7" s="16"/>
      <c r="K7" s="125" t="n">
        <f aca="false">1132.6+61.73</f>
        <v>1194.33</v>
      </c>
      <c r="L7" s="49" t="n">
        <v>5.5</v>
      </c>
      <c r="M7" s="125" t="n">
        <v>2376</v>
      </c>
      <c r="N7" s="96"/>
      <c r="O7" s="96"/>
      <c r="P7" s="96"/>
      <c r="Q7" s="96"/>
      <c r="R7" s="96"/>
      <c r="S7" s="96"/>
      <c r="T7" s="96"/>
      <c r="U7" s="96"/>
      <c r="V7" s="96"/>
      <c r="W7" s="96"/>
    </row>
    <row collapsed="false" customFormat="false" customHeight="true" hidden="false" ht="24.75" outlineLevel="0" r="8">
      <c r="A8" s="122"/>
      <c r="B8" s="13" t="s">
        <v>147</v>
      </c>
      <c r="C8" s="13" t="s">
        <v>402</v>
      </c>
      <c r="D8" s="11" t="n">
        <v>29998</v>
      </c>
      <c r="E8" s="12"/>
      <c r="F8" s="16"/>
      <c r="G8" s="123" t="n">
        <v>432</v>
      </c>
      <c r="H8" s="124"/>
      <c r="I8" s="124"/>
      <c r="J8" s="16"/>
      <c r="K8" s="125" t="n">
        <f aca="false">1132.6+61.73</f>
        <v>1194.33</v>
      </c>
      <c r="L8" s="49" t="n">
        <v>5.5</v>
      </c>
      <c r="M8" s="125" t="n">
        <v>2376</v>
      </c>
      <c r="N8" s="96"/>
      <c r="O8" s="96"/>
      <c r="P8" s="96"/>
      <c r="Q8" s="96"/>
      <c r="R8" s="96"/>
      <c r="S8" s="96"/>
      <c r="T8" s="96"/>
      <c r="U8" s="96"/>
      <c r="V8" s="96"/>
      <c r="W8" s="96"/>
    </row>
    <row collapsed="false" customFormat="false" customHeight="true" hidden="false" ht="14.25" outlineLevel="0" r="9">
      <c r="A9" s="122" t="n">
        <v>3</v>
      </c>
      <c r="B9" s="13" t="s">
        <v>16</v>
      </c>
      <c r="C9" s="13" t="s">
        <v>17</v>
      </c>
      <c r="D9" s="11" t="s">
        <v>18</v>
      </c>
      <c r="E9" s="12" t="s">
        <v>426</v>
      </c>
      <c r="F9" s="16" t="s">
        <v>427</v>
      </c>
      <c r="G9" s="123" t="n">
        <v>684</v>
      </c>
      <c r="H9" s="124" t="n">
        <v>44137</v>
      </c>
      <c r="I9" s="124" t="n">
        <v>44141</v>
      </c>
      <c r="J9" s="16" t="s">
        <v>68</v>
      </c>
      <c r="K9" s="125" t="n">
        <v>0</v>
      </c>
      <c r="L9" s="49" t="n">
        <v>4.5</v>
      </c>
      <c r="M9" s="125" t="n">
        <v>3078</v>
      </c>
      <c r="N9" s="96"/>
      <c r="O9" s="96"/>
      <c r="P9" s="96"/>
      <c r="Q9" s="96"/>
      <c r="R9" s="96"/>
      <c r="S9" s="96"/>
      <c r="T9" s="96"/>
      <c r="U9" s="96"/>
      <c r="V9" s="96"/>
      <c r="W9" s="96"/>
    </row>
    <row collapsed="false" customFormat="false" customHeight="true" hidden="false" ht="17.25" outlineLevel="0" r="10">
      <c r="A10" s="122"/>
      <c r="B10" s="13" t="s">
        <v>22</v>
      </c>
      <c r="C10" s="13" t="s">
        <v>428</v>
      </c>
      <c r="D10" s="11" t="s">
        <v>24</v>
      </c>
      <c r="E10" s="12"/>
      <c r="F10" s="16"/>
      <c r="G10" s="123" t="n">
        <v>432</v>
      </c>
      <c r="H10" s="124"/>
      <c r="I10" s="124"/>
      <c r="J10" s="16"/>
      <c r="K10" s="125" t="n">
        <v>0</v>
      </c>
      <c r="L10" s="49" t="n">
        <v>4.5</v>
      </c>
      <c r="M10" s="125" t="n">
        <v>1944</v>
      </c>
      <c r="N10" s="96"/>
      <c r="O10" s="96"/>
      <c r="P10" s="96"/>
      <c r="Q10" s="96"/>
      <c r="R10" s="96"/>
      <c r="S10" s="96"/>
      <c r="T10" s="96"/>
      <c r="U10" s="96"/>
      <c r="V10" s="96"/>
      <c r="W10" s="96"/>
    </row>
    <row collapsed="false" customFormat="false" customHeight="true" hidden="false" ht="17.25" outlineLevel="0" r="11">
      <c r="A11" s="122" t="n">
        <v>4</v>
      </c>
      <c r="B11" s="13" t="s">
        <v>429</v>
      </c>
      <c r="C11" s="13" t="s">
        <v>39</v>
      </c>
      <c r="D11" s="11" t="s">
        <v>430</v>
      </c>
      <c r="E11" s="12" t="s">
        <v>387</v>
      </c>
      <c r="F11" s="16" t="s">
        <v>431</v>
      </c>
      <c r="G11" s="123" t="n">
        <v>432</v>
      </c>
      <c r="H11" s="124" t="n">
        <v>44130</v>
      </c>
      <c r="I11" s="124" t="n">
        <v>44135</v>
      </c>
      <c r="J11" s="16" t="s">
        <v>395</v>
      </c>
      <c r="K11" s="51" t="n">
        <v>2700</v>
      </c>
      <c r="L11" s="49" t="n">
        <v>5.5</v>
      </c>
      <c r="M11" s="125" t="n">
        <v>2376</v>
      </c>
      <c r="N11" s="96"/>
      <c r="O11" s="96"/>
      <c r="P11" s="96"/>
      <c r="Q11" s="96"/>
      <c r="R11" s="96"/>
      <c r="S11" s="96"/>
      <c r="T11" s="96"/>
      <c r="U11" s="96"/>
      <c r="V11" s="96"/>
      <c r="W11" s="96"/>
    </row>
    <row collapsed="false" customFormat="false" customHeight="true" hidden="false" ht="17.25" outlineLevel="0" r="12">
      <c r="A12" s="122"/>
      <c r="B12" s="13" t="s">
        <v>328</v>
      </c>
      <c r="C12" s="13" t="s">
        <v>96</v>
      </c>
      <c r="D12" s="11" t="s">
        <v>432</v>
      </c>
      <c r="E12" s="12"/>
      <c r="F12" s="16"/>
      <c r="G12" s="123" t="n">
        <v>432</v>
      </c>
      <c r="H12" s="124"/>
      <c r="I12" s="124"/>
      <c r="J12" s="16"/>
      <c r="K12" s="51" t="n">
        <v>2700</v>
      </c>
      <c r="L12" s="49" t="n">
        <v>5.5</v>
      </c>
      <c r="M12" s="125" t="n">
        <v>2376</v>
      </c>
      <c r="N12" s="96"/>
      <c r="O12" s="96"/>
      <c r="P12" s="96"/>
      <c r="Q12" s="96"/>
      <c r="R12" s="96"/>
      <c r="S12" s="96"/>
      <c r="T12" s="96"/>
      <c r="U12" s="96"/>
      <c r="V12" s="96"/>
      <c r="W12" s="96"/>
    </row>
    <row collapsed="false" customFormat="false" customHeight="true" hidden="false" ht="23.25" outlineLevel="0" r="13">
      <c r="A13" s="122" t="n">
        <v>5</v>
      </c>
      <c r="B13" s="13" t="s">
        <v>433</v>
      </c>
      <c r="C13" s="13" t="s">
        <v>26</v>
      </c>
      <c r="D13" s="11" t="s">
        <v>434</v>
      </c>
      <c r="E13" s="12" t="s">
        <v>435</v>
      </c>
      <c r="F13" s="16" t="s">
        <v>423</v>
      </c>
      <c r="G13" s="123" t="n">
        <v>684</v>
      </c>
      <c r="H13" s="124" t="n">
        <v>44120</v>
      </c>
      <c r="I13" s="124" t="n">
        <v>44121</v>
      </c>
      <c r="J13" s="16" t="s">
        <v>395</v>
      </c>
      <c r="K13" s="51" t="n">
        <f aca="false">1289.6+61.73</f>
        <v>1351.33</v>
      </c>
      <c r="L13" s="49" t="n">
        <v>1.5</v>
      </c>
      <c r="M13" s="125" t="n">
        <v>1026</v>
      </c>
      <c r="N13" s="96"/>
      <c r="O13" s="96"/>
      <c r="P13" s="96"/>
      <c r="Q13" s="96"/>
      <c r="R13" s="96"/>
      <c r="S13" s="96"/>
      <c r="T13" s="96"/>
      <c r="U13" s="96"/>
      <c r="V13" s="96"/>
      <c r="W13" s="96"/>
    </row>
    <row collapsed="false" customFormat="false" customHeight="true" hidden="false" ht="27.75" outlineLevel="0" r="14">
      <c r="A14" s="7"/>
      <c r="B14" s="126"/>
      <c r="C14" s="126"/>
      <c r="D14" s="126"/>
      <c r="E14" s="127"/>
      <c r="F14" s="128"/>
      <c r="G14" s="128"/>
      <c r="H14" s="128"/>
      <c r="I14" s="129" t="s">
        <v>43</v>
      </c>
      <c r="J14" s="129"/>
      <c r="K14" s="130" t="inlineStr">
        <f aca="false">SUM(K4:K13)</f>
        <is>
          <t/>
        </is>
      </c>
      <c r="L14" s="131" t="n">
        <f aca="false">SUM(L4:L13)</f>
        <v>41</v>
      </c>
      <c r="M14" s="132" t="inlineStr">
        <f aca="false">SUM(M4:M13)</f>
        <is>
          <t/>
        </is>
      </c>
      <c r="N14" s="96"/>
      <c r="O14" s="96"/>
      <c r="P14" s="96"/>
      <c r="Q14" s="96"/>
      <c r="R14" s="96"/>
      <c r="S14" s="96"/>
      <c r="T14" s="96"/>
      <c r="U14" s="96"/>
      <c r="V14" s="96"/>
      <c r="W14" s="96"/>
    </row>
    <row collapsed="false" customFormat="false" customHeight="true" hidden="false" ht="27.75" outlineLevel="0" r="15">
      <c r="A15" s="7"/>
      <c r="B15" s="126"/>
      <c r="C15" s="126"/>
      <c r="D15" s="126"/>
      <c r="E15" s="133"/>
      <c r="F15" s="134"/>
      <c r="G15" s="134"/>
      <c r="H15" s="134"/>
      <c r="I15" s="135"/>
      <c r="J15" s="135"/>
      <c r="K15" s="135"/>
      <c r="L15" s="135"/>
      <c r="M15" s="136"/>
      <c r="N15" s="126"/>
      <c r="O15" s="126"/>
      <c r="P15" s="96"/>
      <c r="Q15" s="96"/>
      <c r="R15" s="96"/>
      <c r="S15" s="96"/>
      <c r="T15" s="96"/>
      <c r="U15" s="96"/>
      <c r="V15" s="96"/>
      <c r="W15" s="96"/>
    </row>
  </sheetData>
  <mergeCells count="35">
    <mergeCell ref="A1:M1"/>
    <mergeCell ref="A2:A3"/>
    <mergeCell ref="C2:C3"/>
    <mergeCell ref="D2:D3"/>
    <mergeCell ref="E2:E3"/>
    <mergeCell ref="F2:F3"/>
    <mergeCell ref="G2:G3"/>
    <mergeCell ref="H2:I2"/>
    <mergeCell ref="J2:K2"/>
    <mergeCell ref="L2:M2"/>
    <mergeCell ref="A4:A5"/>
    <mergeCell ref="E4:E5"/>
    <mergeCell ref="F4:F5"/>
    <mergeCell ref="H4:H5"/>
    <mergeCell ref="I4:I5"/>
    <mergeCell ref="J4:J5"/>
    <mergeCell ref="A6:A8"/>
    <mergeCell ref="E6:E8"/>
    <mergeCell ref="F6:F8"/>
    <mergeCell ref="H6:H8"/>
    <mergeCell ref="I6:I8"/>
    <mergeCell ref="J6:J8"/>
    <mergeCell ref="A9:A10"/>
    <mergeCell ref="E9:E10"/>
    <mergeCell ref="F9:F10"/>
    <mergeCell ref="H9:H10"/>
    <mergeCell ref="I9:I10"/>
    <mergeCell ref="J9:J10"/>
    <mergeCell ref="A11:A12"/>
    <mergeCell ref="E11:E12"/>
    <mergeCell ref="F11:F12"/>
    <mergeCell ref="H11:H12"/>
    <mergeCell ref="I11:I12"/>
    <mergeCell ref="J11:J12"/>
    <mergeCell ref="I14:J14"/>
  </mergeCells>
  <printOptions headings="false" gridLines="false" gridLinesSet="true" horizontalCentered="false" verticalCentered="false"/>
  <pageMargins left="0.196527777777778" right="0.196527777777778"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revision>0</cp:revision>
</cp:coreProperties>
</file>