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6.xml" ContentType="application/vnd.openxmlformats-officedocument.spreadsheetml.worksheet+xml"/>
  <Override PartName="/xl/worksheets/sheet3.xml" ContentType="application/vnd.openxmlformats-officedocument.spreadsheetml.worksheet+xml"/>
  <Override PartName="/xl/worksheets/sheet7.xml" ContentType="application/vnd.openxmlformats-officedocument.spreadsheetml.worksheet+xml"/>
  <Override PartName="/xl/worksheets/sheet10.xml" ContentType="application/vnd.openxmlformats-officedocument.spreadsheetml.worksheet+xml"/>
  <Override PartName="/xl/worksheets/sheet4.xml" ContentType="application/vnd.openxmlformats-officedocument.spreadsheetml.worksheet+xml"/>
  <Override PartName="/xl/worksheets/sheet8.xml" ContentType="application/vnd.openxmlformats-officedocument.spreadsheetml.worksheet+xml"/>
  <Override PartName="/xl/worksheets/sheet1.xml" ContentType="application/vnd.openxmlformats-officedocument.spreadsheetml.worksheet+xml"/>
  <Override PartName="/xl/worksheets/sheet5.xml" ContentType="application/vnd.openxmlformats-officedocument.spreadsheetml.worksheet+xml"/>
  <Override PartName="/xl/worksheets/sheet9.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600" windowHeight="8192" windowWidth="16384" xWindow="0" yWindow="0"/>
  </bookViews>
  <sheets>
    <sheet name="Janeiro" sheetId="1" state="visible" r:id="rId2"/>
    <sheet name="Fevereiro" sheetId="2" state="visible" r:id="rId3"/>
    <sheet name="Março" sheetId="3" state="visible" r:id="rId4"/>
    <sheet name="Abril" sheetId="4" state="visible" r:id="rId5"/>
    <sheet name="Junho" sheetId="5" state="visible" r:id="rId6"/>
    <sheet name="Julho" sheetId="6" state="visible" r:id="rId7"/>
    <sheet name="Agosto" sheetId="7" state="visible" r:id="rId8"/>
    <sheet name="Setembro" sheetId="8" state="visible" r:id="rId9"/>
    <sheet name="Outubro" sheetId="9" state="visible" r:id="rId10"/>
    <sheet name="Novembro" sheetId="10" state="visible" r:id="rId11"/>
  </sheets>
  <calcPr iterateCount="100" refMode="A1" iterate="false" iterateDelta="0.0001"/>
</workbook>
</file>

<file path=xl/sharedStrings.xml><?xml version="1.0" encoding="utf-8"?>
<sst xmlns="http://schemas.openxmlformats.org/spreadsheetml/2006/main" count="1028" uniqueCount="453">
  <si>
    <t>RELATÓRIO DE DIÁRIAS E PASSAGENS - MÊS JANEIRO</t>
  </si>
  <si>
    <t>Nº</t>
  </si>
  <si>
    <t>NOME</t>
  </si>
  <si>
    <t>CARGO/     FUNÇÃO</t>
  </si>
  <si>
    <t>MATR</t>
  </si>
  <si>
    <t>MOTIVO</t>
  </si>
  <si>
    <t>DESTINO</t>
  </si>
  <si>
    <t>VALOR DAS DIARIAS DENTRO/FORA DO ESTADO</t>
  </si>
  <si>
    <t>PERIODO</t>
  </si>
  <si>
    <t>PASSAGEM</t>
  </si>
  <si>
    <t>DIÁRIA</t>
  </si>
  <si>
    <t>INICIO</t>
  </si>
  <si>
    <t>TERMINO</t>
  </si>
  <si>
    <t>TRANSP</t>
  </si>
  <si>
    <t>VALOR</t>
  </si>
  <si>
    <t>QTD</t>
  </si>
  <si>
    <t>Francisco Possidônio da Conceição</t>
  </si>
  <si>
    <t>Juiz de Direito</t>
  </si>
  <si>
    <t>003.286-7 A</t>
  </si>
  <si>
    <t>Realizar – Atendimento ao público, atermações, andamentos processuais, audiências, diligências, notificações, intimações e citações.</t>
  </si>
  <si>
    <t>Tonantins</t>
  </si>
  <si>
    <t>Baleeira</t>
  </si>
  <si>
    <t>Bianca Cláudio Elesbão de Souza</t>
  </si>
  <si>
    <t>Diretora de secretaria</t>
  </si>
  <si>
    <t>003.210-7 A</t>
  </si>
  <si>
    <t>Yedo Simões de Oliveira</t>
  </si>
  <si>
    <t>Desembargador</t>
  </si>
  <si>
    <t>0.543-6 A</t>
  </si>
  <si>
    <t>Realizar – Visita técnica na sede da Softplan.</t>
  </si>
  <si>
    <t>Florianópolis</t>
  </si>
  <si>
    <t>Voo Comercial</t>
  </si>
  <si>
    <t>Messias Augusto Lima Belchior de Andrade</t>
  </si>
  <si>
    <t>Secretario Geral</t>
  </si>
  <si>
    <t>03.349-9 A</t>
  </si>
  <si>
    <t>Roberto Santos Taketomi</t>
  </si>
  <si>
    <t>Realizar – Mutirão de audiências na unidade judicial da Comarca de Careiro castanho.</t>
  </si>
  <si>
    <t>Careiro Castanho</t>
  </si>
  <si>
    <t>Veículo Próprio</t>
  </si>
  <si>
    <t>Cristiano Leite dos Santos</t>
  </si>
  <si>
    <t>Assist.Judiciário</t>
  </si>
  <si>
    <t>06.538-2 A</t>
  </si>
  <si>
    <t>Jéssica Menezes Monte</t>
  </si>
  <si>
    <t>37559-B</t>
  </si>
  <si>
    <t>TOTAL==&gt;</t>
  </si>
  <si>
    <t>RELATÓRIO DE DIÁRIAS E PASSAGENS - MÊS FEVEREIRO</t>
  </si>
  <si>
    <t>Flávio Humberto Pascarelli Lopes</t>
  </si>
  <si>
    <t>0.522-3 A</t>
  </si>
  <si>
    <t>Participar – De audiência com o Vice-Presidente da República, bem como da reunião para tratativas acerca das atividades acadêmicas para 2020, junto à ENFAM.</t>
  </si>
  <si>
    <t>Brasília</t>
  </si>
  <si>
    <t>Flávio Henrique Albuquerque de Freitas</t>
  </si>
  <si>
    <t>03.285-9 A</t>
  </si>
  <si>
    <t>Luís Márcio Nascimento Albuquerque</t>
  </si>
  <si>
    <t>01.546-6 A</t>
  </si>
  <si>
    <t>Participar – Da reunião Periódica da Câmara Nacional de Gestores de Precatórios dos Tribunais de Justiça e Seminário de Precatórios.</t>
  </si>
  <si>
    <t>São Paulo</t>
  </si>
  <si>
    <t>Andreia da Silva Souza Pinto</t>
  </si>
  <si>
    <t>Analista Juidiciário</t>
  </si>
  <si>
    <t>02.713-8 B</t>
  </si>
  <si>
    <t>Jomar Ricardo Saunders Fernandes</t>
  </si>
  <si>
    <t>.575-4 A</t>
  </si>
  <si>
    <t>Participar – Da reunião técnica com a empresa Softplan.</t>
  </si>
  <si>
    <t>Thiago Facundo Magalhães Franco</t>
  </si>
  <si>
    <t>Diretor</t>
  </si>
  <si>
    <t>03.215-8 A</t>
  </si>
  <si>
    <t>Diego Martinez Fervenza Cantoario</t>
  </si>
  <si>
    <t>08.227-9 A</t>
  </si>
  <si>
    <t>Realizar – 21 Audiências na Vara Única da Comarca de Urucurituba.</t>
  </si>
  <si>
    <t>Urucurituba</t>
  </si>
  <si>
    <t>Fluvial</t>
  </si>
  <si>
    <t>Marco Antônio Pinto da Costa</t>
  </si>
  <si>
    <t>01.073-1 B</t>
  </si>
  <si>
    <t>Márcia Rachel de Castro e Costa Rizzato</t>
  </si>
  <si>
    <t>Diretora</t>
  </si>
  <si>
    <t>06.022-4 B</t>
  </si>
  <si>
    <t>Realizar – Visita técnica ao Tribunal considerado excelência no artº 7, VII, "d" — tempo médio de tramitação dos processos de violência doméstica no Prêmio Qualidade CNJ, estrutura da Coordenadoria de Violência Doméstica e Projetos em desenvolvimento na área.</t>
  </si>
  <si>
    <t>Carla Maria Santos dos Reis</t>
  </si>
  <si>
    <t>Desembargadora</t>
  </si>
  <si>
    <t>.569-0 A</t>
  </si>
  <si>
    <t>Realizar – Visita técnica à Escola Judicial do Tribunal de Justiça de São Paulo/SP, promover o com- partilhamento de procedimentos acadêmicos, que visem à excelência das atividades  voltadas à formação dos magistrados entre as duas Escolas.</t>
  </si>
  <si>
    <t>Adalberto da Silva Carvalho</t>
  </si>
  <si>
    <t>Analista Judiciário</t>
  </si>
  <si>
    <t>05.605-7 A</t>
  </si>
  <si>
    <t>Participar – Do curso “Ciclo BPM: Da Estratégia à Mediação”.</t>
  </si>
  <si>
    <t>Participar – Como acompanhante do Presidente a visita técnica a empresa Softplan.</t>
  </si>
  <si>
    <t>Thiago Facundo de Magalhães Franco</t>
  </si>
  <si>
    <t>Antônio Aldenor Saunier Neto</t>
  </si>
  <si>
    <t>Coordenador</t>
  </si>
  <si>
    <t>008.861-7 A</t>
  </si>
  <si>
    <t>Realizar – Visita técnica para analisar a Comarca de 
Presidente Figueiredo.</t>
  </si>
  <si>
    <t>Presidente Figueiredo</t>
  </si>
  <si>
    <t>Outros</t>
  </si>
  <si>
    <t>Participar – Da reunião direcionada pelo Ministério
Público do Estado do Amazonas.</t>
  </si>
  <si>
    <t>Dr. Francisco Possidônio da Conceição</t>
  </si>
  <si>
    <t>Realizar – Atendimento ao público, atermações, andamentos processuais, audiências, diligências, notificações, intimações e citações, conversa com o Conselho Tutelar, inspeção no estabelecimento penal, casamentos.</t>
  </si>
  <si>
    <t>Diretora de Secret</t>
  </si>
  <si>
    <t>Rodrigo  Paz Barros</t>
  </si>
  <si>
    <t>Aux.Judiciário</t>
  </si>
  <si>
    <t>006.385 -1B</t>
  </si>
  <si>
    <t>Realizar – Visita técnica para analisar Unidade Judiciária a fim de levantar informações técnicas para obras previstas na Comarca do Tribunal de Justiça do Amazonas.</t>
  </si>
  <si>
    <t>Manacapuru</t>
  </si>
  <si>
    <t>Veículo Oficial</t>
  </si>
  <si>
    <t>Marcos Fernandes de Paiva</t>
  </si>
  <si>
    <t>08.857-9 A</t>
  </si>
  <si>
    <t>Elisandra Rocha de Souza</t>
  </si>
  <si>
    <t>5958-7B</t>
  </si>
  <si>
    <t>Participar – Como precursora e acompanhamento do Presidente e comitiva do Tribunal de Justiça do Estado do Amazonas, na Solenidade de Entrega do Título de Cidadão de Urucurituba ao Des. Yedo Simões de Oliveira.</t>
  </si>
  <si>
    <t>Emílio Vicente Correa de Paula Nunes</t>
  </si>
  <si>
    <t>4.704-0 B</t>
  </si>
  <si>
    <t>Realizar – Fiscalização das obras nas Comarcas de Presidente Figueiredo no dia 19/12/2019, bem como na Comarca de Rio Preto da Eva no dia 07/01/2020.</t>
  </si>
  <si>
    <t>Asthon César Nunes de Oliveira Filho</t>
  </si>
  <si>
    <t>07.384-9 C</t>
  </si>
  <si>
    <t>Presidente Figueiredo e Rio Preto da Eva</t>
  </si>
  <si>
    <t>19/12/19 e 10/01/20</t>
  </si>
  <si>
    <t>Elci Simões de Oliveira</t>
  </si>
  <si>
    <t>0.562-2 A</t>
  </si>
  <si>
    <t>Participar – Da solenidade de entrega do Título de Cidadão de Urucurituba.</t>
  </si>
  <si>
    <t>Raimundo Nonato dos Santos Duarte</t>
  </si>
  <si>
    <t>Ass.especial</t>
  </si>
  <si>
    <t>02.149-0 B</t>
  </si>
  <si>
    <t>Albem Dagmar Pereira Claudino</t>
  </si>
  <si>
    <t>Gerente Academico</t>
  </si>
  <si>
    <t>3555-6B</t>
  </si>
  <si>
    <t>Participar – Como acompanhante do Diretor da Esmam, o qual receberá uma comenda na Comarca de 
Barcelos.</t>
  </si>
  <si>
    <t>Barcelos</t>
  </si>
  <si>
    <t>Francisco Moisés de Souza Olímpio</t>
  </si>
  <si>
    <t>Coronel-QOPM</t>
  </si>
  <si>
    <t>02.248-9 B 2</t>
  </si>
  <si>
    <t>Realizar –  Escolta e segurança armada do Presidente do Egrégio Tribunal de Justiça do Estado do Amazonas e comitiva ao Município de Urucurituba.</t>
  </si>
  <si>
    <t>Marcelo Farias do Nascimento</t>
  </si>
  <si>
    <t>Coord.de Inteligencia</t>
  </si>
  <si>
    <t>8.875-7 A</t>
  </si>
  <si>
    <t>Rommel Pinheiro Akel</t>
  </si>
  <si>
    <t>01.795-7 A</t>
  </si>
  <si>
    <t>Realizar – Visita técnica na Comarca de Parintins.</t>
  </si>
  <si>
    <t>Parintins</t>
  </si>
  <si>
    <t>Francisco Jolfran Menezes Gadelha</t>
  </si>
  <si>
    <t>1803-1A</t>
  </si>
  <si>
    <t>Stherferson Santos de Souza</t>
  </si>
  <si>
    <t>CH.Infraestrutura</t>
  </si>
  <si>
    <t>9007-7</t>
  </si>
  <si>
    <t>Realizar – Restabelecimento dos serviços de replicação dos processos do PROJUDI, acesso aos sistemas internos, e-mail e internet.</t>
  </si>
  <si>
    <t>Itacoatiara</t>
  </si>
  <si>
    <t>Washington Alves da Cunha Neto</t>
  </si>
  <si>
    <t>CH.de Segurança</t>
  </si>
  <si>
    <t>9092-1</t>
  </si>
  <si>
    <t>Realizar – Acompanhamento da equipe de Engenharia na cerimônia de inauguração do Fórum da Comarca de Presidente Figueiredo.</t>
  </si>
  <si>
    <t>Realizar – Mutirão de audiências na unidade judicial da Comarca de Careiro Castanho.</t>
  </si>
  <si>
    <t>Adriana de Almeida Britto</t>
  </si>
  <si>
    <t>: 29998</t>
  </si>
  <si>
    <t>Lafayette Carneiro Vieira Júnior</t>
  </si>
  <si>
    <t>0.570-3 A</t>
  </si>
  <si>
    <t>Participar – Da Cerimônia de Casamento Coletivo Indígena.</t>
  </si>
  <si>
    <t>Benjamin Constant</t>
  </si>
  <si>
    <t>João Alexandre Borges Collyer</t>
  </si>
  <si>
    <t>CH Gabinete</t>
  </si>
  <si>
    <t>0.369-7 A</t>
  </si>
  <si>
    <t>Flávia Cristina Siqueira Silveira</t>
  </si>
  <si>
    <t>Assist.Militar</t>
  </si>
  <si>
    <t>02.858-4 B</t>
  </si>
  <si>
    <t>Realizar – Correições Ordinárias na 1ª e 2ª Vara da Comarca de Tefé.</t>
  </si>
  <si>
    <t>Tefé</t>
  </si>
  <si>
    <t>Antônio Carlos Marinho Bezerra Júnior</t>
  </si>
  <si>
    <t>02.325-6 A</t>
  </si>
  <si>
    <t>Luís Alberto Nascimento Albuquerque</t>
  </si>
  <si>
    <t>001.708-6 B</t>
  </si>
  <si>
    <t>Diego Marques Ribeiro</t>
  </si>
  <si>
    <t>3.605-6 D</t>
  </si>
  <si>
    <t>Pedro Luís Nunes Andrade</t>
  </si>
  <si>
    <t>Assist.Gabinete</t>
  </si>
  <si>
    <t>0.372-7 A</t>
  </si>
  <si>
    <t>001.073-1 B</t>
  </si>
  <si>
    <t>Participar – Da reunião técnica com a empresa IMAGEM/ARCGis.</t>
  </si>
  <si>
    <t>Jorsenildo Dourado do Nascimento</t>
  </si>
  <si>
    <t>02.830-4 A</t>
  </si>
  <si>
    <t>Realizar – Atividades como Juiz Auxiliar do Conselho Nacional de Justiça – CNJ.</t>
  </si>
  <si>
    <t>Participar – Da Reunião Informal proposta pelo Desembargador  Fernando Cerqueira Norberto dos Santos, Presidente do Tribunal de Justiça do Estado de Pernambuco.</t>
  </si>
  <si>
    <t>Eduardo Martins de Souza</t>
  </si>
  <si>
    <t>03.214-0 A</t>
  </si>
  <si>
    <t>Participar – Do curso Reforma da Previdência, Cálculo de Aposentadoria e Pensões dos Servidores Públicos - EC 103/2019.</t>
  </si>
  <si>
    <t>Carlos Ronaldo Lima Barroco Filho</t>
  </si>
  <si>
    <t>3.053-8 A</t>
  </si>
  <si>
    <t>Igor Severino Nunes</t>
  </si>
  <si>
    <t>CH Setor</t>
  </si>
  <si>
    <t>05.922-6 A</t>
  </si>
  <si>
    <t>Tude Barbosa Mendonça</t>
  </si>
  <si>
    <t>Consultor Especial</t>
  </si>
  <si>
    <t>0.401-4 A</t>
  </si>
  <si>
    <t>Realizar –  Identificação e conferência das características das armas, confecção dos termos de recebimentos e transportes das armas e munições para a viatura e posterior para o Depósito Público/FHR.</t>
  </si>
  <si>
    <t>Benedito do Carmo Brandão</t>
  </si>
  <si>
    <t>03.156-9 A</t>
  </si>
  <si>
    <t>Antônio César Lopes Souza Júnior</t>
  </si>
  <si>
    <t>Cabo -QOPM</t>
  </si>
  <si>
    <t>03.757-5 A</t>
  </si>
  <si>
    <t>Jonatan Henrique de Oliveira</t>
  </si>
  <si>
    <t>Sargento-QOPM</t>
  </si>
  <si>
    <t>08.235-0 A</t>
  </si>
  <si>
    <t>Realizar – Visita técnica com a finalidade de acompanhamento de obra, visando adequar, recuperar ou melhorar os  espaços nas instalações prediais pertencentes ao  Tribunal de Justiça do Estado do Amazonas, na  Comarca de Rio Preto da Eva.</t>
  </si>
  <si>
    <t>Rio Preto da Eva</t>
  </si>
  <si>
    <t>Realizar –  29 Audiências na Vara Única da Comarca de Urucurituba.</t>
  </si>
  <si>
    <t>Raysa Lemos Pertoti de Figueiredo</t>
  </si>
  <si>
    <t>Participar – Do curso de Mediação e Conciliação Judicial.</t>
  </si>
  <si>
    <t>Lábrea</t>
  </si>
  <si>
    <t>Raimundo Ilmar Lima Gadelha Júnior</t>
  </si>
  <si>
    <t>Diretor de Secret</t>
  </si>
  <si>
    <t>6686-9</t>
  </si>
  <si>
    <t>Rafael Vale Lima</t>
  </si>
  <si>
    <t>04.813-5 A</t>
  </si>
  <si>
    <t>Realizar – Ocabeamento nas instalações dos novos computadores, configuração de scanners, impressoras e pastas compartilhadas na Comarca.</t>
  </si>
  <si>
    <t>Manicoré</t>
  </si>
  <si>
    <t>Janderlubi Moraes Frazão</t>
  </si>
  <si>
    <t>4181-5B</t>
  </si>
  <si>
    <t>Realizar –  O transporte e instalação do servidor Projudi da Comarca, realizar a instalação dos novos computadores na Vara, assim como configuração de scanner, impressoras e pastas compartilhadas.</t>
  </si>
  <si>
    <t>Santo Antônio do Içá</t>
  </si>
  <si>
    <t>Thiago Falcão Marinho</t>
  </si>
  <si>
    <t>: 5267-1B</t>
  </si>
  <si>
    <t>Joana dos Santos Meirelles</t>
  </si>
  <si>
    <t>0.554-1 A</t>
  </si>
  <si>
    <t>Participar – Do VIII Encontro do Fórum Nacional de Justiça Protetiva — FONAJUP, XXVI Encontro do Fórum Nacional de Justiça Juvenil — FONARJV e Reunião do Colégio de Coordenadores da Infância e Juventude.</t>
  </si>
  <si>
    <t>Maceió</t>
  </si>
  <si>
    <t>Eliezer Fernandes Júnior</t>
  </si>
  <si>
    <t>01.964-0 A</t>
  </si>
  <si>
    <t>Haline Gomes de Campos</t>
  </si>
  <si>
    <t>03.013-9 A</t>
  </si>
  <si>
    <t>Gonçalo Brandão  de Sousa</t>
  </si>
  <si>
    <t>08.564-2 A</t>
  </si>
  <si>
    <t>Realizar –  Audiências na Comarca de Canutama.</t>
  </si>
  <si>
    <t>Canutama</t>
  </si>
  <si>
    <t>Márcio Oliveira Rocha</t>
  </si>
  <si>
    <t>Palestrante</t>
  </si>
  <si>
    <t>Ministrar – Aulas nos cursos: XIV Curso Preparatório à Carreira da Magistratura, Curso de Pós-Graduação em Direito Processual, Curso de Pós-Graduação em Direito Constitucional e Curso de Formação Inicial para Magistrados, além de outras capacitações.</t>
  </si>
  <si>
    <t>Manaus</t>
  </si>
  <si>
    <t>RELATÓRIO DE DIÁRIAS E PASSAGENS - MÊS MARÇO</t>
  </si>
  <si>
    <t>Chrystiano Lima e Silva</t>
  </si>
  <si>
    <t>002.774-0 A</t>
  </si>
  <si>
    <t>Participar – Da capacitação a ser realizada no Seminário Nacional - Alterações e Aditivos aos Contratos Administrativos.</t>
  </si>
  <si>
    <t>Thiago Lima dos Santos</t>
  </si>
  <si>
    <t>5789-4</t>
  </si>
  <si>
    <t>Alberto Jorge Correia de Barros Lima</t>
  </si>
  <si>
    <t>Ministrar – Palestra nos cursos: XIV Curso Preparatório à Carreira da Magistratura, Curso de Pós-Graduação em Direito Processual, Curso de Pós-Graduação em Direito Constitucional e Curso de Formação Inicial para Magistrados, além de outras capacitações.</t>
  </si>
  <si>
    <t>Rebeca de Mendonça Lima</t>
  </si>
  <si>
    <t>1.114-2 B</t>
  </si>
  <si>
    <t>Participar – Do XXVI FONAJUV e VIII FONAJUP.</t>
  </si>
  <si>
    <t>Realizar – Atendimento ao público, atermações, andamentos processuais, audiências, diligências, notificações, intimações e citações, conversa com o Conselho Tutelar, inspeção no estabelecimento penal e casamentos.</t>
  </si>
  <si>
    <t>Baleeira de Particulares</t>
  </si>
  <si>
    <t>Luís Cláudio Cabral Chaves</t>
  </si>
  <si>
    <t>01.958-5 A</t>
  </si>
  <si>
    <t>Participar – Do Fórum Nacional da Justiça Juvenil – FONAJUV.</t>
  </si>
  <si>
    <t>Jogli Ferreira Lima</t>
  </si>
  <si>
    <t>Assist. Judiciário</t>
  </si>
  <si>
    <t>05.856-4 A</t>
  </si>
  <si>
    <t>Realizar – A instalação dos novos computadores, configuração de scanner, impressora e pastas compartilhadas nas Comarcas de Atalaia do Norte e Benjamin Constant.</t>
  </si>
  <si>
    <t>Atalaia do Norte e Benjamin Constant</t>
  </si>
  <si>
    <t>Érika Ferreira Ribeiro</t>
  </si>
  <si>
    <t>: 8762-9B</t>
  </si>
  <si>
    <t>Participar – Como precursora e acompanhar o Presidente do Tribunal de Justiça do Amazonas na solenidade de entrega de título de cidadania Duque Caxiense.</t>
  </si>
  <si>
    <t>Duque de Caxias – RJ</t>
  </si>
  <si>
    <t>Realizar – Visita técnica para análise e levantamento de informações visando o início de reforma no prédio da comarca de Tabatinga.</t>
  </si>
  <si>
    <t>Tabatinga</t>
  </si>
  <si>
    <t>Messias Augusto  Belchior de Andrade</t>
  </si>
  <si>
    <t>Participar – Como acompanhante do Presidente do Tribunal de Justiça do Amazonas na solenidade de entrega de título de cidadania Duque Caxiense.</t>
  </si>
  <si>
    <t>Rio de Janeiro</t>
  </si>
  <si>
    <t>Participar – Da sessão Solene de Entrega do Título de Cidadania Duque Caxiense.</t>
  </si>
  <si>
    <t>ass.especial</t>
  </si>
  <si>
    <t>Elza Vitória de Sá P.Pereira de Melo</t>
  </si>
  <si>
    <t>3430-A</t>
  </si>
  <si>
    <t>Participar – Como representante do Tribunal de Justiça do Amazonas na Cerimônia de  Entrega do Diploma de Mérito COAF 2020.</t>
  </si>
  <si>
    <t>Participar – Do Seminário de Atuação dos Notários e Registradores na Prevenção e no Combate à Corrupção e à Lavagem de Dinheiro – Análise do Provimento nº 88/2019, da Corregedoria Nacional de Justiça.</t>
  </si>
  <si>
    <t>João Nogueira de Camargo Neto</t>
  </si>
  <si>
    <t>Ministrar – Aulas no Curso de Aperfeiçoamento Justiça e Mídia.</t>
  </si>
  <si>
    <t>Lúcio Luiz da Silva</t>
  </si>
  <si>
    <t>Marcelo Semer</t>
  </si>
  <si>
    <t>Juliana Villarim Coutinho de Almeida</t>
  </si>
  <si>
    <t>Analista Judiciario</t>
  </si>
  <si>
    <t>03.389-8 A</t>
  </si>
  <si>
    <t>Participar – Dos cursos dos Multiplicadores Formadores para atuar na área de adoção e preparação para os candidatos à adoção na Comarca.</t>
  </si>
  <si>
    <t>Participar – Do 3º Encontro Nacional de Ouvidores Judiciais.</t>
  </si>
  <si>
    <t>Fortaleza</t>
  </si>
  <si>
    <t>Diretor de TI</t>
  </si>
  <si>
    <t>Participar – Do 1º Encontro Nacional sobre Sistematização e Divulgação de Jurisprudência.</t>
  </si>
  <si>
    <t>Rodrigo dos Santos Marinho</t>
  </si>
  <si>
    <t>04.216-1 D</t>
  </si>
  <si>
    <t>Fábio Lopes Alfaia</t>
  </si>
  <si>
    <t>02.425-2 B</t>
  </si>
  <si>
    <r>
      <t xml:space="preserve">Participar – Da audiência pública designada pelo Superior Tribunal Federal – STF, no interesse das Ações Diretas de Inconstitucionalidade que versam sobre as normas instituídas pela Lei nº 13.964/2019. Na cidade de </t>
    </r>
    <r>
      <rPr>
        <rFont val="Arial Narrow"/>
        <charset val="1"/>
        <family val="2"/>
        <b val="true"/>
        <color rgb="00000000"/>
        <sz val="9"/>
      </rPr>
      <t xml:space="preserve">Brasília</t>
    </r>
    <r>
      <rPr>
        <rFont val="Arial Narrow"/>
        <charset val="1"/>
        <family val="2"/>
        <color rgb="00000000"/>
        <sz val="9"/>
      </rPr>
      <t xml:space="preserve">.</t>
    </r>
  </si>
  <si>
    <t>CANCELADO</t>
  </si>
  <si>
    <t>Jean Carlos Pimentel dos Santos</t>
  </si>
  <si>
    <t>03.374-0 A</t>
  </si>
  <si>
    <t>Realizar – Visita técnica para acompanhamento de obra na Comarca.</t>
  </si>
  <si>
    <t>Sebastião Alberto José Mousse Neto</t>
  </si>
  <si>
    <t>Participar – Do Congresso Nacional de Proteção de Dados.</t>
  </si>
  <si>
    <t>Larissa Padilha Roriz Penna</t>
  </si>
  <si>
    <t>08.408-5 A</t>
  </si>
  <si>
    <t>Participar – Da 16ª Semana da Justiça pela Paz em Casa.</t>
  </si>
  <si>
    <t>Bárbara Marinho Nogueira</t>
  </si>
  <si>
    <t>08.417-4 A</t>
  </si>
  <si>
    <t>Realizar – Visita técnica para analisar a Comarca a fim de adequar os Fóruns em prol do Tribunal de Justiça do Amazonas.</t>
  </si>
  <si>
    <r>
      <t xml:space="preserve">Participar – Da Correição Ordinária na 2ª Vara da Comarca de </t>
    </r>
    <r>
      <rPr>
        <rFont val="Arial Narrow"/>
        <charset val="1"/>
        <family val="2"/>
        <b val="true"/>
        <color rgb="00000000"/>
        <sz val="9"/>
      </rPr>
      <t xml:space="preserve">Tabatinga</t>
    </r>
    <r>
      <rPr>
        <rFont val="Arial Narrow"/>
        <charset val="1"/>
        <family val="2"/>
        <color rgb="00000000"/>
        <sz val="9"/>
      </rPr>
      <t xml:space="preserve">.</t>
    </r>
  </si>
  <si>
    <t>Joseane Nobre de Lima Tiago</t>
  </si>
  <si>
    <t>Secretaria Geral</t>
  </si>
  <si>
    <t>03.281-6 A</t>
  </si>
  <si>
    <t>Raquel Santos de Aguiar</t>
  </si>
  <si>
    <t>05.334-1 B</t>
  </si>
  <si>
    <t>Tatiana de Borborema Correia</t>
  </si>
  <si>
    <t>05.169-1 B</t>
  </si>
  <si>
    <t>Ana Clara Palheta Cabral</t>
  </si>
  <si>
    <t>Ch. De Setor</t>
  </si>
  <si>
    <t>08.241-4 B</t>
  </si>
  <si>
    <t>Assist. Militar</t>
  </si>
  <si>
    <r>
      <t xml:space="preserve">Participar – Do 10º Fórum Nacional de Mediação e Conciliação – FONAMEC. Na cidade de </t>
    </r>
    <r>
      <rPr>
        <rFont val="Arial Narrow"/>
        <charset val="1"/>
        <family val="2"/>
        <b val="true"/>
        <color rgb="00000000"/>
        <sz val="9"/>
      </rPr>
      <t xml:space="preserve">Maceió</t>
    </r>
    <r>
      <rPr>
        <rFont val="Arial Narrow"/>
        <charset val="1"/>
        <family val="2"/>
        <color rgb="00000000"/>
        <sz val="9"/>
      </rPr>
      <t xml:space="preserve">.</t>
    </r>
  </si>
  <si>
    <t>Kelly Cristina de Araújo Barcelos Ferreira</t>
  </si>
  <si>
    <t>Assessora</t>
  </si>
  <si>
    <t>04.674-4 D</t>
  </si>
  <si>
    <r>
      <t xml:space="preserve">Participar – Do curso de Gestão de Documentos. Na cidade de </t>
    </r>
    <r>
      <rPr>
        <rFont val="Arial Narrow"/>
        <charset val="1"/>
        <family val="2"/>
        <b val="true"/>
        <color rgb="00000000"/>
        <sz val="9"/>
      </rPr>
      <t xml:space="preserve">São Paulo</t>
    </r>
    <r>
      <rPr>
        <rFont val="Arial Narrow"/>
        <charset val="1"/>
        <family val="2"/>
        <color rgb="00000000"/>
        <sz val="9"/>
      </rPr>
      <t xml:space="preserve">.</t>
    </r>
  </si>
  <si>
    <t>Harlem Chaves Ferreira</t>
  </si>
  <si>
    <t>Assessor</t>
  </si>
  <si>
    <t>03.124-0 A</t>
  </si>
  <si>
    <r>
      <t xml:space="preserve">Participar – Do 120º Encontro do Conselho dos Tribunais de Justiça, na cidade de </t>
    </r>
    <r>
      <rPr>
        <rFont val="Arial Narrow"/>
        <charset val="1"/>
        <family val="2"/>
        <b val="true"/>
        <color rgb="00000000"/>
        <sz val="9"/>
      </rPr>
      <t xml:space="preserve">Maceió</t>
    </r>
    <r>
      <rPr>
        <rFont val="Arial Narrow"/>
        <charset val="1"/>
        <family val="2"/>
        <color rgb="00000000"/>
        <sz val="9"/>
      </rPr>
      <t xml:space="preserve">.</t>
    </r>
  </si>
  <si>
    <t>Roberto Taketomi</t>
  </si>
  <si>
    <t>Mutirão de audiências</t>
  </si>
  <si>
    <t>CAREIRO</t>
  </si>
  <si>
    <t>Veiculo oficial</t>
  </si>
  <si>
    <t>Tainara dos Reis monteiro</t>
  </si>
  <si>
    <t>4546-2</t>
  </si>
  <si>
    <t>Jessica Menezes monte</t>
  </si>
  <si>
    <t>05.267-1 B</t>
  </si>
  <si>
    <t>Realizar – O restabelecimento da comunicação utilizando um novo Firewall, além de realizar a configuração dos links recém implantados sendo um na Vsat da Hughes e o novo link do SIPAM (GESAC), bem como realizar a instalação dos novos computadores, configuração de scanners, impressoras e pastas compartilhadas na Comarca.</t>
  </si>
  <si>
    <t>Novo Airão</t>
  </si>
  <si>
    <t>04.181-5 B</t>
  </si>
  <si>
    <t>David Gabriel Silva de Souza</t>
  </si>
  <si>
    <t>Aux. Judiciário</t>
  </si>
  <si>
    <t>003.026-0 A</t>
  </si>
  <si>
    <t>Realizar – A efetuação de todo o cabeamento, instalações de novos computadores, configuração de switches, servidor Projudi, Firewall.</t>
  </si>
  <si>
    <t>Beruri</t>
  </si>
  <si>
    <t>Irailton Garcia de Matos</t>
  </si>
  <si>
    <t>271-2A</t>
  </si>
  <si>
    <t>Realizar – O Curso de Mediação e Conciliação Judicial.</t>
  </si>
  <si>
    <t>Raimundo limar Lima Gadelha Júnior</t>
  </si>
  <si>
    <t>8762-9B</t>
  </si>
  <si>
    <r>
      <t xml:space="preserve">Participar – Como precursora e acompanhamento do Presidente do Tribunal de Justiça do Amazonas, no 120º Encontro do Conselho dos Tribunais de Justiça na cidade de </t>
    </r>
    <r>
      <rPr>
        <rFont val="Arial Narrow"/>
        <charset val="1"/>
        <family val="2"/>
        <b val="true"/>
        <color rgb="00000000"/>
        <sz val="9"/>
      </rPr>
      <t xml:space="preserve">Maceió</t>
    </r>
    <r>
      <rPr>
        <rFont val="Arial Narrow"/>
        <charset val="1"/>
        <family val="2"/>
        <color rgb="00000000"/>
        <sz val="9"/>
      </rPr>
      <t xml:space="preserve">.</t>
    </r>
  </si>
  <si>
    <t>RELATÓRIO DE DIÁRIAS E PASSAGENS - MÊS ABRIL</t>
  </si>
  <si>
    <t>Luis Cláudio Cabral Chaves</t>
  </si>
  <si>
    <t>Audiencia Pública na Comarca de Beruri</t>
  </si>
  <si>
    <t>Leonardo Mattedi Matarangas</t>
  </si>
  <si>
    <t>08.409-3 A</t>
  </si>
  <si>
    <t>Realizar – Audiências de instrução e julgamento na Comarca de Presidente Figueiredo.</t>
  </si>
  <si>
    <t>Realizar – Visita técnica para com a finalidade de executar a primeira medição de obra na Comarca do Município de Tabatinga.</t>
  </si>
  <si>
    <t>Evelyn Guerra Xavier da Silva</t>
  </si>
  <si>
    <t>5.712-6 C</t>
  </si>
  <si>
    <t>Realizar – A busca dos materiais remanescentes da obra executada na Comarca de Presidente Figueiredo.</t>
  </si>
  <si>
    <t>RELATÓRIO DE DIÁRIAS E PASSAGENS - MÊS JUNHO</t>
  </si>
  <si>
    <t>Marcos Fernandes Paiva</t>
  </si>
  <si>
    <t>Suporte para acompanhamento à Comarca Rio Preto.</t>
  </si>
  <si>
    <t>Rio Preto</t>
  </si>
  <si>
    <t>Veiculo Oficial</t>
  </si>
  <si>
    <t>RELATÓRIO DE DIÁRIAS E PASSAGENS - MÊS JULHO</t>
  </si>
  <si>
    <t>Inicio</t>
  </si>
  <si>
    <t>Termino</t>
  </si>
  <si>
    <t>Romell Pinheiro Akel</t>
  </si>
  <si>
    <t>Vistoria Técnica no Fórum de Tabatinga</t>
  </si>
  <si>
    <t>Evelin Guerra Xavier</t>
  </si>
  <si>
    <t>RELATÓRIO DE DIÁRIAS E PASSAGENS - MÊS AGOSTO</t>
  </si>
  <si>
    <t>Ricardo dos Santos Câmara,</t>
  </si>
  <si>
    <t>03.360-0 A</t>
  </si>
  <si>
    <t>Analisar funcionamento de link na Comarca</t>
  </si>
  <si>
    <t>Manacapuru/ Novo.Airão</t>
  </si>
  <si>
    <t>Sidney Level de Brito</t>
  </si>
  <si>
    <t>003.143-7 A</t>
  </si>
  <si>
    <t>Identificação e conferencia de armas</t>
  </si>
  <si>
    <t>Autazes e N.Olinda Norte</t>
  </si>
  <si>
    <t>Petrônio Barroso Taketomi,</t>
  </si>
  <si>
    <t>Tenente (QOPM)</t>
  </si>
  <si>
    <t>008.845-5 A</t>
  </si>
  <si>
    <t>Mário José Aires do Santos</t>
  </si>
  <si>
    <t>Sargento (QOPM)</t>
  </si>
  <si>
    <t>002.196-2 A</t>
  </si>
  <si>
    <t>Isailton Oliveira da Silva</t>
  </si>
  <si>
    <t>Sargento ((QOPM)</t>
  </si>
  <si>
    <t>003.461-4 A</t>
  </si>
  <si>
    <t>RELATÓRIO DE DIÁRIAS E PASSAGENS - MÊS SETEMBRO</t>
  </si>
  <si>
    <t>CARGO/  FUNÇÃO</t>
  </si>
  <si>
    <t>Juiz de Diretiro</t>
  </si>
  <si>
    <t>Iniciarem os preparativos para a futura sede e instalação do CEJUSC</t>
  </si>
  <si>
    <t>Careiro Castanho/AM,</t>
  </si>
  <si>
    <t>Tainara dos Reis Monteiro</t>
  </si>
  <si>
    <t>Assist.Juidiciária</t>
  </si>
  <si>
    <t>Rodrigo Cezar X. Teixeira</t>
  </si>
  <si>
    <t>006.880-2 A</t>
  </si>
  <si>
    <t>Visita Técnica</t>
  </si>
  <si>
    <t>Autazes</t>
  </si>
  <si>
    <t>Visita oficial Administrativa</t>
  </si>
  <si>
    <t>N.Airão e Manacapuru</t>
  </si>
  <si>
    <t>001.795-7 A</t>
  </si>
  <si>
    <t>Ricardo dos Santos Câmara</t>
  </si>
  <si>
    <t>implantação da gravação de audiências, realização de audiência por videoconferência</t>
  </si>
  <si>
    <t>Humaitá</t>
  </si>
  <si>
    <t>voo comercial</t>
  </si>
  <si>
    <t>Assist.Juidicario</t>
  </si>
  <si>
    <t>5.267-1 B</t>
  </si>
  <si>
    <t>David Gabriel S.de Souza</t>
  </si>
  <si>
    <t>Estruturação da rede
lógica que visa o acesso aos sistemas judiciais</t>
  </si>
  <si>
    <t>Benjamim</t>
  </si>
  <si>
    <t>Jackson Costa de Lima</t>
  </si>
  <si>
    <t>Assist.Judiciario</t>
  </si>
  <si>
    <t>010.202-4 A</t>
  </si>
  <si>
    <t>Constant</t>
  </si>
  <si>
    <t>Aux.Judiciario</t>
  </si>
  <si>
    <t>Retirada de armas de fogo e armas brancas na Comarca</t>
  </si>
  <si>
    <t>P.Figueiredo</t>
  </si>
  <si>
    <t>Cons.especial</t>
  </si>
  <si>
    <t>.401-4 A</t>
  </si>
  <si>
    <t>Preparativo para Inauguração do CEJUSC</t>
  </si>
  <si>
    <t>Labrea</t>
  </si>
  <si>
    <t>RELATÓRIO DE DIÁRIAS E PASSAGENS - MÊS OUTUBRO</t>
  </si>
  <si>
    <t>N</t>
  </si>
  <si>
    <t>Início</t>
  </si>
  <si>
    <t>Matheus de Sousa Guimarães</t>
  </si>
  <si>
    <t>010.203-2 A</t>
  </si>
  <si>
    <t>Vistoria e análise das condições estruturais do prédio do Fórum de Justiça da cidade de Nhamundá/AM</t>
  </si>
  <si>
    <t>Nhamundá/AM</t>
  </si>
  <si>
    <t>Nilson Monteiro de Oliveira</t>
  </si>
  <si>
    <t>007.650-3 A</t>
  </si>
  <si>
    <t>01.246-7 A</t>
  </si>
  <si>
    <t>Coordenar os preparativos para instalação e inauguração do CEJUSC/Tefé</t>
  </si>
  <si>
    <t>Tefé/AM</t>
  </si>
  <si>
    <t>Jessica Menezes Monte</t>
  </si>
  <si>
    <t>003.755-9 D</t>
  </si>
  <si>
    <t>Justiça Itinerante ao Termo Judicial Tonantins</t>
  </si>
  <si>
    <t>Tonantins/AM</t>
  </si>
  <si>
    <t>Diretora de Secret.</t>
  </si>
  <si>
    <t>Josivaldo Dieb Machado</t>
  </si>
  <si>
    <t>5624-3</t>
  </si>
  <si>
    <t>Eirunepé e Itamarati/AM</t>
  </si>
  <si>
    <t>3026-0A</t>
  </si>
  <si>
    <t>Délcio Luis Santos</t>
  </si>
  <si>
    <t>M88200</t>
  </si>
  <si>
    <t>Inauguração CEJUSC</t>
  </si>
  <si>
    <t>RELATÓRIO DE DIÁRIAS E PASSAGENS - MÊS NOVEMBRO</t>
  </si>
  <si>
    <t>AssistJudiciário</t>
  </si>
  <si>
    <t>5267-1</t>
  </si>
  <si>
    <t>Reestruturar todo o cabeamento do Fórum</t>
  </si>
  <si>
    <t>Realizar a configuração do novo link GESAC</t>
  </si>
  <si>
    <t>Careiro/Manaquiri</t>
  </si>
  <si>
    <t>Mirza Telma de Oliveira Cunha</t>
  </si>
  <si>
    <t>Juiza de Diretito</t>
  </si>
  <si>
    <t>.550-9 A</t>
  </si>
  <si>
    <t>Participar do XXVI Congresso Nacional de Registro Civil</t>
  </si>
  <si>
    <t>Brasilia</t>
  </si>
  <si>
    <t>Pago Arpen-AM</t>
  </si>
  <si>
    <t>Visita Tecnica na Comarca</t>
  </si>
  <si>
    <t>Itapiranga/silves</t>
  </si>
  <si>
    <t>Rodrigo Cezar Xavier Teixeira</t>
  </si>
  <si>
    <t>Instalação do servidor Projudi.</t>
  </si>
  <si>
    <t>Caapiranga</t>
  </si>
</sst>
</file>

<file path=xl/styles.xml><?xml version="1.0" encoding="utf-8"?>
<styleSheet xmlns="http://schemas.openxmlformats.org/spreadsheetml/2006/main">
  <numFmts count="10">
    <numFmt formatCode="GENERAL" numFmtId="164"/>
    <numFmt formatCode="[$R$-416]\ #,##0.00;[RED]\-[$R$-416]\ #,##0.00" numFmtId="165"/>
    <numFmt formatCode="&quot;R$ &quot;#,##0.00" numFmtId="166"/>
    <numFmt formatCode="D/M/YY" numFmtId="167"/>
    <numFmt formatCode="D/M/YYYY" numFmtId="168"/>
    <numFmt formatCode="_-* #,##0.00_-;\-* #,##0.00_-;_-* \-??_-;_-@_-" numFmtId="169"/>
    <numFmt formatCode="&quot;R$ &quot;#,##0.00;[RED]&quot;-R$ &quot;#,##0.00" numFmtId="170"/>
    <numFmt formatCode="_-&quot;R$ &quot;* #,##0.00_-;&quot;-R$ &quot;* #,##0.00_-;_-&quot;R$ &quot;* \-??_-;_-@_-" numFmtId="171"/>
    <numFmt formatCode="[$R$-416]\ #,##0.0;[RED]\-[$R$-416]\ #,##0.0" numFmtId="172"/>
    <numFmt formatCode="_-* #,##0_-;\-* #,##0_-;_-* \-??_-;_-@_-" numFmtId="173"/>
  </numFmts>
  <fonts count="21">
    <font>
      <name val="Arial"/>
      <charset val="1"/>
      <family val="2"/>
      <color rgb="00000000"/>
      <sz val="11"/>
    </font>
    <font>
      <name val="Arial"/>
      <family val="0"/>
      <sz val="10"/>
    </font>
    <font>
      <name val="Arial"/>
      <family val="0"/>
      <sz val="10"/>
    </font>
    <font>
      <name val="Arial"/>
      <family val="0"/>
      <sz val="10"/>
    </font>
    <font>
      <name val="Arial"/>
      <charset val="1"/>
      <family val="2"/>
      <b val="true"/>
      <color rgb="00000000"/>
      <sz val="14"/>
    </font>
    <font>
      <name val="Arial Narrow"/>
      <charset val="1"/>
      <family val="2"/>
      <b val="true"/>
      <color rgb="00000000"/>
      <sz val="9"/>
    </font>
    <font>
      <name val="Arial"/>
      <charset val="1"/>
      <family val="2"/>
      <color rgb="00000000"/>
      <sz val="10"/>
    </font>
    <font>
      <name val="Arial Narrow"/>
      <charset val="1"/>
      <family val="2"/>
      <color rgb="00000000"/>
      <sz val="9"/>
    </font>
    <font>
      <name val="Arial Narrow"/>
      <charset val="1"/>
      <family val="2"/>
      <color rgb="00000000"/>
      <sz val="8"/>
    </font>
    <font>
      <name val="Arial"/>
      <charset val="1"/>
      <family val="2"/>
      <color rgb="00000000"/>
      <sz val="9"/>
    </font>
    <font>
      <name val="Arial"/>
      <charset val="1"/>
      <family val="2"/>
      <b val="true"/>
      <color rgb="00000000"/>
      <sz val="9"/>
    </font>
    <font>
      <name val="Arial"/>
      <charset val="1"/>
      <family val="2"/>
      <b val="true"/>
      <color rgb="00000000"/>
      <sz val="8"/>
    </font>
    <font>
      <name val="Arial"/>
      <charset val="1"/>
      <family val="2"/>
      <b val="true"/>
      <color rgb="00000000"/>
      <sz val="16"/>
    </font>
    <font>
      <name val="Arial"/>
      <charset val="1"/>
      <family val="2"/>
      <color rgb="00000000"/>
      <sz val="16"/>
    </font>
    <font>
      <name val="Arial Narrow"/>
      <charset val="1"/>
      <family val="2"/>
      <b val="true"/>
      <color rgb="00000000"/>
      <sz val="10"/>
    </font>
    <font>
      <name val="Arial Narrow"/>
      <charset val="1"/>
      <family val="2"/>
      <color rgb="00000000"/>
      <sz val="11"/>
    </font>
    <font>
      <name val="Arial Narrow"/>
      <charset val="1"/>
      <family val="2"/>
      <color rgb="00000000"/>
      <sz val="16"/>
    </font>
    <font>
      <name val="Arial"/>
      <charset val="1"/>
      <family val="2"/>
      <b val="true"/>
      <color rgb="00000000"/>
      <sz val="12"/>
    </font>
    <font>
      <name val="Arial Narrow"/>
      <charset val="1"/>
      <family val="2"/>
      <b val="true"/>
      <color rgb="00000000"/>
      <sz val="16"/>
    </font>
    <font>
      <name val="Arial Narrow"/>
      <charset val="1"/>
      <family val="2"/>
      <color rgb="00000000"/>
      <sz val="10"/>
    </font>
    <font>
      <name val="Arial"/>
      <charset val="1"/>
      <family val="2"/>
      <b val="true"/>
      <color rgb="00000000"/>
      <sz val="10"/>
    </font>
  </fonts>
  <fills count="7">
    <fill>
      <patternFill patternType="none"/>
    </fill>
    <fill>
      <patternFill patternType="gray125"/>
    </fill>
    <fill>
      <patternFill patternType="solid">
        <fgColor rgb="00BDD7EE"/>
        <bgColor rgb="0099CCFF"/>
      </patternFill>
    </fill>
    <fill>
      <patternFill patternType="solid">
        <fgColor rgb="0099CCFF"/>
        <bgColor rgb="009DC3E6"/>
      </patternFill>
    </fill>
    <fill>
      <patternFill patternType="solid">
        <fgColor rgb="0000FF00"/>
        <bgColor rgb="0033CCCC"/>
      </patternFill>
    </fill>
    <fill>
      <patternFill patternType="solid">
        <fgColor rgb="00FFFFFF"/>
        <bgColor rgb="00FFFFCC"/>
      </patternFill>
    </fill>
    <fill>
      <patternFill patternType="solid">
        <fgColor rgb="009DC3E6"/>
        <bgColor rgb="0099CCFF"/>
      </patternFill>
    </fill>
  </fills>
  <borders count="9">
    <border diagonalDown="false" diagonalUp="false">
      <left/>
      <right/>
      <top/>
      <bottom/>
      <diagonal/>
    </border>
    <border diagonalDown="false" diagonalUp="false">
      <left style="thin"/>
      <right style="thin"/>
      <top style="thin"/>
      <bottom style="thin"/>
      <diagonal/>
    </border>
    <border diagonalDown="false" diagonalUp="false">
      <left/>
      <right style="hair"/>
      <top/>
      <bottom style="hair"/>
      <diagonal/>
    </border>
    <border diagonalDown="false" diagonalUp="false">
      <left style="thin"/>
      <right style="thin"/>
      <top/>
      <bottom style="thin"/>
      <diagonal/>
    </border>
    <border diagonalDown="false" diagonalUp="false">
      <left style="hair"/>
      <right style="hair"/>
      <top style="hair"/>
      <bottom style="hair"/>
      <diagonal/>
    </border>
    <border diagonalDown="false" diagonalUp="false">
      <left style="hair"/>
      <right style="hair"/>
      <top/>
      <bottom style="hair"/>
      <diagonal/>
    </border>
    <border diagonalDown="false" diagonalUp="false">
      <left/>
      <right style="thin"/>
      <top/>
      <bottom style="thin"/>
      <diagonal/>
    </border>
    <border diagonalDown="false" diagonalUp="false">
      <left/>
      <right/>
      <top style="hair"/>
      <bottom/>
      <diagonal/>
    </border>
    <border diagonalDown="false" diagonalUp="false">
      <left style="hair"/>
      <right style="hair"/>
      <top style="hair"/>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true" applyBorder="true" applyFont="true" applyProtection="true" borderId="0" fillId="0" fontId="0" numFmtId="169">
      <alignment horizontal="general" indent="0" shrinkToFit="false" textRotation="0" vertical="bottom" wrapText="false"/>
      <protection hidden="false" locked="true"/>
    </xf>
    <xf applyAlignment="false" applyBorder="false" applyFont="true" applyProtection="false" borderId="0" fillId="0" fontId="1" numFmtId="41"/>
    <xf applyAlignment="true" applyBorder="true" applyFont="true" applyProtection="true" borderId="0" fillId="0" fontId="0" numFmtId="171">
      <alignment horizontal="general" indent="0" shrinkToFit="false" textRotation="0" vertical="bottom" wrapText="false"/>
      <protection hidden="false" locked="true"/>
    </xf>
    <xf applyAlignment="false" applyBorder="false" applyFont="true" applyProtection="false" borderId="0" fillId="0" fontId="1" numFmtId="42"/>
    <xf applyAlignment="false" applyBorder="false" applyFont="true" applyProtection="false" borderId="0" fillId="0" fontId="1" numFmtId="9"/>
  </cellStyleXfs>
  <cellXfs count="143">
    <xf applyAlignment="false" applyBorder="false" applyFont="false" applyProtection="false" borderId="0" fillId="0" fontId="0" numFmtId="164" xfId="0"/>
    <xf applyAlignment="true" applyBorder="true" applyFont="true" applyProtection="false" borderId="1" fillId="2" fontId="4" numFmtId="164" xfId="0">
      <alignment horizontal="center" indent="0" shrinkToFit="false" textRotation="0" vertical="bottom" wrapText="false"/>
    </xf>
    <xf applyAlignment="true" applyBorder="true" applyFont="true" applyProtection="false" borderId="1" fillId="3" fontId="5" numFmtId="164" xfId="0">
      <alignment horizontal="center" indent="0" shrinkToFit="false" textRotation="0" vertical="center" wrapText="false"/>
    </xf>
    <xf applyAlignment="true" applyBorder="true" applyFont="true" applyProtection="false" borderId="1" fillId="3" fontId="5" numFmtId="164" xfId="0">
      <alignment horizontal="center" indent="0" shrinkToFit="false" textRotation="0" vertical="center" wrapText="true"/>
    </xf>
    <xf applyAlignment="true" applyBorder="true" applyFont="true" applyProtection="false" borderId="1" fillId="3" fontId="5" numFmtId="165" xfId="0">
      <alignment horizontal="center" indent="0" shrinkToFit="false" textRotation="0" vertical="center" wrapText="false"/>
    </xf>
    <xf applyAlignment="true" applyBorder="true" applyFont="true" applyProtection="false" borderId="2" fillId="0" fontId="6" numFmtId="165" xfId="0">
      <alignment horizontal="left" indent="0" shrinkToFit="false" textRotation="0" vertical="center" wrapText="false"/>
    </xf>
    <xf applyAlignment="true" applyBorder="false" applyFont="true" applyProtection="false" borderId="0" fillId="0" fontId="6" numFmtId="164" xfId="0">
      <alignment horizontal="center" indent="0" shrinkToFit="false" textRotation="0" vertical="center" wrapText="true"/>
    </xf>
    <xf applyAlignment="false" applyBorder="true" applyFont="false" applyProtection="false" borderId="0" fillId="0" fontId="0" numFmtId="164" xfId="0"/>
    <xf applyAlignment="true" applyBorder="true" applyFont="true" applyProtection="false" borderId="1" fillId="0" fontId="7" numFmtId="164" xfId="0">
      <alignment horizontal="center" indent="0" shrinkToFit="false" textRotation="0" vertical="center" wrapText="true"/>
    </xf>
    <xf applyAlignment="true" applyBorder="true" applyFont="true" applyProtection="false" borderId="1" fillId="0" fontId="8" numFmtId="164" xfId="0">
      <alignment horizontal="left" indent="0" shrinkToFit="false" textRotation="0" vertical="center" wrapText="true"/>
    </xf>
    <xf applyAlignment="false" applyBorder="true" applyFont="true" applyProtection="false" borderId="1" fillId="0" fontId="8" numFmtId="164" xfId="0"/>
    <xf applyAlignment="true" applyBorder="true" applyFont="true" applyProtection="false" borderId="1" fillId="0" fontId="8" numFmtId="164" xfId="0">
      <alignment horizontal="center" indent="0" shrinkToFit="false" textRotation="0" vertical="bottom" wrapText="false"/>
    </xf>
    <xf applyAlignment="true" applyBorder="true" applyFont="true" applyProtection="false" borderId="1" fillId="0" fontId="8" numFmtId="164" xfId="0">
      <alignment horizontal="justify" indent="0" shrinkToFit="false" textRotation="0" vertical="center" wrapText="true"/>
    </xf>
    <xf applyAlignment="true" applyBorder="true" applyFont="true" applyProtection="false" borderId="1" fillId="0" fontId="8" numFmtId="164" xfId="0">
      <alignment horizontal="left" indent="0" shrinkToFit="false" textRotation="0" vertical="center" wrapText="false"/>
    </xf>
    <xf applyAlignment="true" applyBorder="true" applyFont="true" applyProtection="false" borderId="1" fillId="0" fontId="8" numFmtId="166" xfId="0">
      <alignment horizontal="center" indent="0" shrinkToFit="false" textRotation="0" vertical="bottom" wrapText="false"/>
    </xf>
    <xf applyAlignment="true" applyBorder="true" applyFont="true" applyProtection="false" borderId="1" fillId="0" fontId="8" numFmtId="167" xfId="0">
      <alignment horizontal="center" indent="0" shrinkToFit="false" textRotation="0" vertical="center" wrapText="true"/>
    </xf>
    <xf applyAlignment="true" applyBorder="true" applyFont="true" applyProtection="false" borderId="1" fillId="0" fontId="8" numFmtId="164" xfId="0">
      <alignment horizontal="center" indent="0" shrinkToFit="false" textRotation="0" vertical="center" wrapText="true"/>
    </xf>
    <xf applyAlignment="true" applyBorder="true" applyFont="true" applyProtection="false" borderId="1" fillId="0" fontId="8" numFmtId="165" xfId="0">
      <alignment horizontal="left" indent="0" shrinkToFit="false" textRotation="0" vertical="center" wrapText="true"/>
    </xf>
    <xf applyAlignment="true" applyBorder="true" applyFont="true" applyProtection="false" borderId="1" fillId="0" fontId="8" numFmtId="164" xfId="0">
      <alignment horizontal="general" indent="0" shrinkToFit="false" textRotation="0" vertical="bottom" wrapText="true"/>
    </xf>
    <xf applyAlignment="true" applyBorder="true" applyFont="true" applyProtection="false" borderId="1" fillId="0" fontId="8" numFmtId="168" xfId="0">
      <alignment horizontal="center" indent="0" shrinkToFit="false" textRotation="0" vertical="center" wrapText="true"/>
    </xf>
    <xf applyAlignment="true" applyBorder="true" applyFont="true" applyProtection="false" borderId="1" fillId="0" fontId="8" numFmtId="164" xfId="0">
      <alignment horizontal="general" indent="0" shrinkToFit="false" textRotation="0" vertical="center" wrapText="true"/>
    </xf>
    <xf applyAlignment="false" applyBorder="false" applyFont="true" applyProtection="false" borderId="0" fillId="0" fontId="9" numFmtId="164" xfId="0"/>
    <xf applyAlignment="true" applyBorder="true" applyFont="true" applyProtection="false" borderId="3" fillId="4" fontId="10" numFmtId="164" xfId="0">
      <alignment horizontal="center" indent="0" shrinkToFit="false" textRotation="0" vertical="center" wrapText="true"/>
    </xf>
    <xf applyAlignment="true" applyBorder="true" applyFont="true" applyProtection="false" borderId="3" fillId="4" fontId="10" numFmtId="166" xfId="0">
      <alignment horizontal="center" indent="0" shrinkToFit="false" textRotation="0" vertical="center" wrapText="false"/>
    </xf>
    <xf applyAlignment="true" applyBorder="true" applyFont="true" applyProtection="false" borderId="3" fillId="4" fontId="10" numFmtId="164" xfId="0">
      <alignment horizontal="center" indent="0" shrinkToFit="false" textRotation="0" vertical="center" wrapText="false"/>
    </xf>
    <xf applyAlignment="true" applyBorder="true" applyFont="true" applyProtection="false" borderId="3" fillId="4" fontId="11" numFmtId="165" xfId="0">
      <alignment horizontal="general" indent="0" shrinkToFit="false" textRotation="0" vertical="center" wrapText="false"/>
    </xf>
    <xf applyAlignment="true" applyBorder="true" applyFont="true" applyProtection="false" borderId="1" fillId="3" fontId="10" numFmtId="164" xfId="0">
      <alignment horizontal="center" indent="0" shrinkToFit="false" textRotation="0" vertical="center" wrapText="false"/>
    </xf>
    <xf applyAlignment="true" applyBorder="true" applyFont="true" applyProtection="false" borderId="1" fillId="3" fontId="10" numFmtId="164" xfId="0">
      <alignment horizontal="center" indent="0" shrinkToFit="false" textRotation="0" vertical="center" wrapText="true"/>
    </xf>
    <xf applyAlignment="true" applyBorder="true" applyFont="true" applyProtection="false" borderId="1" fillId="3" fontId="10" numFmtId="165" xfId="0">
      <alignment horizontal="center" indent="0" shrinkToFit="false" textRotation="0" vertical="center" wrapText="false"/>
    </xf>
    <xf applyAlignment="true" applyBorder="true" applyFont="true" applyProtection="false" borderId="1" fillId="0" fontId="7" numFmtId="164" xfId="0">
      <alignment horizontal="general" indent="0" shrinkToFit="false" textRotation="0" vertical="center" wrapText="true"/>
    </xf>
    <xf applyAlignment="true" applyBorder="true" applyFont="true" applyProtection="false" borderId="1" fillId="0" fontId="7" numFmtId="164" xfId="0">
      <alignment horizontal="center" indent="0" shrinkToFit="false" textRotation="0" vertical="center" wrapText="false"/>
    </xf>
    <xf applyAlignment="true" applyBorder="true" applyFont="true" applyProtection="false" borderId="1" fillId="0" fontId="7" numFmtId="164" xfId="0">
      <alignment horizontal="justify" indent="0" shrinkToFit="false" textRotation="0" vertical="center" wrapText="true"/>
    </xf>
    <xf applyAlignment="true" applyBorder="true" applyFont="true" applyProtection="false" borderId="1" fillId="0" fontId="7" numFmtId="166" xfId="0">
      <alignment horizontal="center" indent="0" shrinkToFit="false" textRotation="0" vertical="bottom" wrapText="false"/>
    </xf>
    <xf applyAlignment="true" applyBorder="true" applyFont="true" applyProtection="false" borderId="1" fillId="0" fontId="7" numFmtId="167" xfId="0">
      <alignment horizontal="center" indent="0" shrinkToFit="false" textRotation="0" vertical="center" wrapText="false"/>
    </xf>
    <xf applyAlignment="true" applyBorder="true" applyFont="true" applyProtection="false" borderId="1" fillId="0" fontId="7" numFmtId="165" xfId="0">
      <alignment horizontal="center" indent="0" shrinkToFit="false" textRotation="0" vertical="center" wrapText="true"/>
    </xf>
    <xf applyAlignment="false" applyBorder="false" applyFont="false" applyProtection="false" borderId="0" fillId="0" fontId="0" numFmtId="166" xfId="0"/>
    <xf applyAlignment="true" applyBorder="true" applyFont="true" applyProtection="false" borderId="1" fillId="0" fontId="7" numFmtId="164" xfId="0">
      <alignment horizontal="general" indent="0" shrinkToFit="false" textRotation="0" vertical="center" wrapText="false"/>
    </xf>
    <xf applyAlignment="true" applyBorder="true" applyFont="true" applyProtection="false" borderId="1" fillId="0" fontId="7" numFmtId="167" xfId="0">
      <alignment horizontal="center" indent="0" shrinkToFit="false" textRotation="0" vertical="center" wrapText="true"/>
    </xf>
    <xf applyAlignment="true" applyBorder="true" applyFont="true" applyProtection="false" borderId="1" fillId="0" fontId="7" numFmtId="164" xfId="0">
      <alignment horizontal="left" indent="0" shrinkToFit="false" textRotation="0" vertical="center" wrapText="false"/>
    </xf>
    <xf applyAlignment="true" applyBorder="true" applyFont="true" applyProtection="false" borderId="1" fillId="0" fontId="7" numFmtId="165" xfId="0">
      <alignment horizontal="justify" indent="0" shrinkToFit="false" textRotation="0" vertical="center" wrapText="true"/>
    </xf>
    <xf applyAlignment="true" applyBorder="true" applyFont="true" applyProtection="false" borderId="1" fillId="0" fontId="7" numFmtId="165" xfId="0">
      <alignment horizontal="left" indent="0" shrinkToFit="false" textRotation="0" vertical="center" wrapText="false"/>
    </xf>
    <xf applyAlignment="true" applyBorder="false" applyFont="false" applyProtection="false" borderId="0" fillId="0" fontId="0" numFmtId="164" xfId="0">
      <alignment horizontal="center" indent="0" shrinkToFit="false" textRotation="0" vertical="center" wrapText="false"/>
    </xf>
    <xf applyAlignment="true" applyBorder="true" applyFont="true" applyProtection="true" borderId="3" fillId="4" fontId="10" numFmtId="169" xfId="15">
      <alignment horizontal="center" indent="0" shrinkToFit="false" textRotation="0" vertical="center" wrapText="false"/>
      <protection hidden="false" locked="true"/>
    </xf>
    <xf applyAlignment="true" applyBorder="true" applyFont="true" applyProtection="false" borderId="1" fillId="2" fontId="12" numFmtId="164" xfId="0">
      <alignment horizontal="center" indent="0" shrinkToFit="false" textRotation="0" vertical="bottom" wrapText="false"/>
    </xf>
    <xf applyAlignment="true" applyBorder="true" applyFont="true" applyProtection="false" borderId="1" fillId="0" fontId="7" numFmtId="165" xfId="0">
      <alignment horizontal="center" indent="0" shrinkToFit="false" textRotation="0" vertical="center" wrapText="false"/>
    </xf>
    <xf applyAlignment="true" applyBorder="true" applyFont="true" applyProtection="false" borderId="1" fillId="0" fontId="7" numFmtId="164" xfId="0">
      <alignment horizontal="left" indent="0" shrinkToFit="false" textRotation="0" vertical="center" wrapText="true"/>
    </xf>
    <xf applyAlignment="true" applyBorder="true" applyFont="true" applyProtection="false" borderId="1" fillId="0" fontId="5" numFmtId="164" xfId="0">
      <alignment horizontal="center" indent="0" shrinkToFit="false" textRotation="0" vertical="center" wrapText="false"/>
    </xf>
    <xf applyAlignment="true" applyBorder="true" applyFont="true" applyProtection="false" borderId="1" fillId="0" fontId="5" numFmtId="167" xfId="0">
      <alignment horizontal="center" indent="0" shrinkToFit="false" textRotation="0" vertical="center" wrapText="false"/>
    </xf>
    <xf applyAlignment="true" applyBorder="true" applyFont="true" applyProtection="false" borderId="1" fillId="2" fontId="12" numFmtId="164" xfId="0">
      <alignment horizontal="center" indent="0" shrinkToFit="false" textRotation="0" vertical="center" wrapText="false"/>
    </xf>
    <xf applyAlignment="true" applyBorder="true" applyFont="true" applyProtection="false" borderId="1" fillId="0" fontId="8" numFmtId="164" xfId="0">
      <alignment horizontal="center" indent="0" shrinkToFit="false" textRotation="0" vertical="center" wrapText="false"/>
    </xf>
    <xf applyAlignment="true" applyBorder="true" applyFont="true" applyProtection="false" borderId="1" fillId="0" fontId="8" numFmtId="167" xfId="0">
      <alignment horizontal="center" indent="0" shrinkToFit="false" textRotation="0" vertical="center" wrapText="false"/>
    </xf>
    <xf applyAlignment="true" applyBorder="true" applyFont="true" applyProtection="false" borderId="1" fillId="0" fontId="8" numFmtId="165" xfId="0">
      <alignment horizontal="center" indent="0" shrinkToFit="false" textRotation="0" vertical="center" wrapText="true"/>
    </xf>
    <xf applyAlignment="true" applyBorder="true" applyFont="true" applyProtection="false" borderId="1" fillId="0" fontId="8" numFmtId="170" xfId="0">
      <alignment horizontal="center" indent="0" shrinkToFit="false" textRotation="0" vertical="bottom" wrapText="false"/>
    </xf>
    <xf applyAlignment="true" applyBorder="true" applyFont="true" applyProtection="false" borderId="3" fillId="4" fontId="10" numFmtId="165" xfId="0">
      <alignment horizontal="general" indent="0" shrinkToFit="false" textRotation="0" vertical="center" wrapText="false"/>
    </xf>
    <xf applyAlignment="true" applyBorder="true" applyFont="true" applyProtection="false" borderId="4" fillId="2" fontId="13" numFmtId="164" xfId="0">
      <alignment horizontal="center" indent="0" shrinkToFit="false" textRotation="0" vertical="center" wrapText="false"/>
    </xf>
    <xf applyAlignment="true" applyBorder="true" applyFont="true" applyProtection="false" borderId="4" fillId="3" fontId="14" numFmtId="164" xfId="0">
      <alignment horizontal="center" indent="0" shrinkToFit="false" textRotation="0" vertical="center" wrapText="false"/>
    </xf>
    <xf applyAlignment="true" applyBorder="true" applyFont="true" applyProtection="false" borderId="4" fillId="3" fontId="14" numFmtId="164" xfId="0">
      <alignment horizontal="center" indent="0" shrinkToFit="false" textRotation="0" vertical="center" wrapText="true"/>
    </xf>
    <xf applyAlignment="true" applyBorder="true" applyFont="true" applyProtection="false" borderId="4" fillId="3" fontId="5" numFmtId="164" xfId="0">
      <alignment horizontal="center" indent="0" shrinkToFit="false" textRotation="0" vertical="center" wrapText="true"/>
    </xf>
    <xf applyAlignment="true" applyBorder="true" applyFont="true" applyProtection="false" borderId="4" fillId="3" fontId="14" numFmtId="165" xfId="0">
      <alignment horizontal="center" indent="0" shrinkToFit="false" textRotation="0" vertical="center" wrapText="false"/>
    </xf>
    <xf applyAlignment="true" applyBorder="true" applyFont="true" applyProtection="false" borderId="4" fillId="0" fontId="15" numFmtId="164" xfId="0">
      <alignment horizontal="center" indent="0" shrinkToFit="false" textRotation="0" vertical="center" wrapText="false"/>
    </xf>
    <xf applyAlignment="true" applyBorder="true" applyFont="true" applyProtection="false" borderId="4" fillId="0" fontId="8" numFmtId="164" xfId="0">
      <alignment horizontal="left" indent="0" shrinkToFit="false" textRotation="0" vertical="center" wrapText="true"/>
    </xf>
    <xf applyAlignment="true" applyBorder="true" applyFont="true" applyProtection="false" borderId="4" fillId="0" fontId="8" numFmtId="164" xfId="0">
      <alignment horizontal="general" indent="0" shrinkToFit="false" textRotation="0" vertical="center" wrapText="false"/>
    </xf>
    <xf applyAlignment="true" applyBorder="true" applyFont="true" applyProtection="false" borderId="4" fillId="0" fontId="8" numFmtId="165" xfId="0">
      <alignment horizontal="left" indent="0" shrinkToFit="false" textRotation="0" vertical="center" wrapText="true"/>
    </xf>
    <xf applyAlignment="true" applyBorder="true" applyFont="true" applyProtection="false" borderId="4" fillId="0" fontId="8" numFmtId="164" xfId="0">
      <alignment horizontal="center" indent="0" shrinkToFit="false" textRotation="0" vertical="center" wrapText="true"/>
    </xf>
    <xf applyAlignment="true" applyBorder="true" applyFont="true" applyProtection="false" borderId="4" fillId="0" fontId="8" numFmtId="166" xfId="0">
      <alignment horizontal="center" indent="0" shrinkToFit="false" textRotation="0" vertical="center" wrapText="false"/>
    </xf>
    <xf applyAlignment="true" applyBorder="true" applyFont="true" applyProtection="false" borderId="4" fillId="0" fontId="8" numFmtId="167" xfId="0">
      <alignment horizontal="center" indent="0" shrinkToFit="false" textRotation="0" vertical="center" wrapText="false"/>
    </xf>
    <xf applyAlignment="true" applyBorder="true" applyFont="true" applyProtection="false" borderId="4" fillId="0" fontId="8" numFmtId="164" xfId="0">
      <alignment horizontal="center" indent="0" shrinkToFit="false" textRotation="0" vertical="center" wrapText="false"/>
    </xf>
    <xf applyAlignment="true" applyBorder="true" applyFont="true" applyProtection="false" borderId="1" fillId="4" fontId="10" numFmtId="164" xfId="0">
      <alignment horizontal="center" indent="0" shrinkToFit="false" textRotation="0" vertical="center" wrapText="true"/>
    </xf>
    <xf applyAlignment="true" applyBorder="true" applyFont="true" applyProtection="false" borderId="1" fillId="4" fontId="10" numFmtId="165" xfId="0">
      <alignment horizontal="general" indent="0" shrinkToFit="false" textRotation="0" vertical="center" wrapText="false"/>
    </xf>
    <xf applyAlignment="true" applyBorder="true" applyFont="true" applyProtection="false" borderId="1" fillId="4" fontId="10" numFmtId="164" xfId="0">
      <alignment horizontal="center" indent="0" shrinkToFit="false" textRotation="0" vertical="center" wrapText="false"/>
    </xf>
    <xf applyAlignment="true" applyBorder="true" applyFont="true" applyProtection="false" borderId="1" fillId="2" fontId="16" numFmtId="164" xfId="0">
      <alignment horizontal="center" indent="0" shrinkToFit="false" textRotation="0" vertical="center" wrapText="false"/>
    </xf>
    <xf applyAlignment="true" applyBorder="true" applyFont="true" applyProtection="false" borderId="1" fillId="3" fontId="14" numFmtId="164" xfId="0">
      <alignment horizontal="center" indent="0" shrinkToFit="false" textRotation="0" vertical="center" wrapText="false"/>
    </xf>
    <xf applyAlignment="true" applyBorder="true" applyFont="true" applyProtection="false" borderId="1" fillId="3" fontId="14" numFmtId="164" xfId="0">
      <alignment horizontal="center" indent="0" shrinkToFit="false" textRotation="0" vertical="center" wrapText="true"/>
    </xf>
    <xf applyAlignment="true" applyBorder="true" applyFont="true" applyProtection="false" borderId="1" fillId="3" fontId="14" numFmtId="165" xfId="0">
      <alignment horizontal="center" indent="0" shrinkToFit="false" textRotation="0" vertical="center" wrapText="false"/>
    </xf>
    <xf applyAlignment="true" applyBorder="true" applyFont="true" applyProtection="false" borderId="1" fillId="5" fontId="8" numFmtId="164" xfId="0">
      <alignment horizontal="left" indent="0" shrinkToFit="false" textRotation="0" vertical="center" wrapText="false"/>
    </xf>
    <xf applyAlignment="true" applyBorder="true" applyFont="true" applyProtection="false" borderId="1" fillId="5" fontId="8" numFmtId="164" xfId="0">
      <alignment horizontal="center" indent="0" shrinkToFit="false" textRotation="0" vertical="center" wrapText="false"/>
    </xf>
    <xf applyAlignment="true" applyBorder="true" applyFont="true" applyProtection="false" borderId="1" fillId="5" fontId="8" numFmtId="164" xfId="0">
      <alignment horizontal="justify" indent="0" shrinkToFit="false" textRotation="0" vertical="center" wrapText="true"/>
    </xf>
    <xf applyAlignment="true" applyBorder="true" applyFont="true" applyProtection="false" borderId="1" fillId="5" fontId="8" numFmtId="164" xfId="0">
      <alignment horizontal="center" indent="0" shrinkToFit="false" textRotation="0" vertical="center" wrapText="true"/>
    </xf>
    <xf applyAlignment="true" applyBorder="true" applyFont="true" applyProtection="true" borderId="1" fillId="0" fontId="8" numFmtId="166" xfId="17">
      <alignment horizontal="general" indent="0" shrinkToFit="false" textRotation="0" vertical="bottom" wrapText="false"/>
      <protection hidden="false" locked="true"/>
    </xf>
    <xf applyAlignment="true" applyBorder="true" applyFont="true" applyProtection="false" borderId="1" fillId="5" fontId="8" numFmtId="168" xfId="0">
      <alignment horizontal="center" indent="0" shrinkToFit="false" textRotation="0" vertical="center" wrapText="false"/>
    </xf>
    <xf applyAlignment="true" applyBorder="true" applyFont="true" applyProtection="false" borderId="1" fillId="5" fontId="8" numFmtId="165" xfId="0">
      <alignment horizontal="center" indent="0" shrinkToFit="false" textRotation="0" vertical="center" wrapText="true"/>
    </xf>
    <xf applyAlignment="true" applyBorder="true" applyFont="true" applyProtection="false" borderId="3" fillId="4" fontId="17" numFmtId="164" xfId="0">
      <alignment horizontal="center" indent="0" shrinkToFit="false" textRotation="0" vertical="center" wrapText="true"/>
    </xf>
    <xf applyAlignment="false" applyBorder="true" applyFont="true" applyProtection="false" borderId="3" fillId="4" fontId="0" numFmtId="165" xfId="0"/>
    <xf applyAlignment="true" applyBorder="true" applyFont="true" applyProtection="false" borderId="3" fillId="4" fontId="0" numFmtId="164" xfId="0">
      <alignment horizontal="center" indent="0" shrinkToFit="false" textRotation="0" vertical="bottom" wrapText="false"/>
    </xf>
    <xf applyAlignment="true" applyBorder="true" applyFont="true" applyProtection="false" borderId="1" fillId="2" fontId="18" numFmtId="164" xfId="0">
      <alignment horizontal="center" indent="0" shrinkToFit="false" textRotation="0" vertical="center" wrapText="false"/>
    </xf>
    <xf applyAlignment="true" applyBorder="true" applyFont="true" applyProtection="false" borderId="1" fillId="0" fontId="7" numFmtId="164" xfId="0">
      <alignment horizontal="center" indent="0" shrinkToFit="false" textRotation="0" vertical="bottom" wrapText="false"/>
    </xf>
    <xf applyAlignment="true" applyBorder="true" applyFont="true" applyProtection="true" borderId="1" fillId="0" fontId="7" numFmtId="166" xfId="17">
      <alignment horizontal="general" indent="0" shrinkToFit="false" textRotation="0" vertical="bottom" wrapText="false"/>
      <protection hidden="false" locked="true"/>
    </xf>
    <xf applyAlignment="false" applyBorder="true" applyFont="true" applyProtection="false" borderId="1" fillId="0" fontId="7" numFmtId="164" xfId="0"/>
    <xf applyAlignment="true" applyBorder="true" applyFont="true" applyProtection="false" borderId="1" fillId="4" fontId="17" numFmtId="164" xfId="0">
      <alignment horizontal="center" indent="0" shrinkToFit="false" textRotation="0" vertical="center" wrapText="true"/>
    </xf>
    <xf applyAlignment="false" applyBorder="true" applyFont="true" applyProtection="false" borderId="1" fillId="4" fontId="0" numFmtId="165" xfId="0"/>
    <xf applyAlignment="false" applyBorder="true" applyFont="true" applyProtection="false" borderId="1" fillId="4" fontId="0" numFmtId="164" xfId="0"/>
    <xf applyAlignment="true" applyBorder="false" applyFont="false" applyProtection="false" borderId="0" fillId="0" fontId="0" numFmtId="164" xfId="0">
      <alignment horizontal="center" indent="0" shrinkToFit="false" textRotation="0" vertical="bottom" wrapText="false"/>
    </xf>
    <xf applyAlignment="true" applyBorder="false" applyFont="true" applyProtection="false" borderId="0" fillId="0" fontId="6" numFmtId="164" xfId="0">
      <alignment horizontal="center" indent="0" shrinkToFit="false" textRotation="0" vertical="center" wrapText="false"/>
    </xf>
    <xf applyAlignment="true" applyBorder="true" applyFont="true" applyProtection="false" borderId="1" fillId="0" fontId="19" numFmtId="164" xfId="0">
      <alignment horizontal="center" indent="0" shrinkToFit="false" textRotation="0" vertical="center" wrapText="false"/>
    </xf>
    <xf applyAlignment="true" applyBorder="true" applyFont="true" applyProtection="true" borderId="1" fillId="0" fontId="7" numFmtId="166" xfId="15">
      <alignment horizontal="center" indent="0" shrinkToFit="false" textRotation="0" vertical="center" wrapText="true"/>
      <protection hidden="false" locked="true"/>
    </xf>
    <xf applyAlignment="true" applyBorder="true" applyFont="true" applyProtection="false" borderId="1" fillId="0" fontId="7" numFmtId="168" xfId="0">
      <alignment horizontal="center" indent="0" shrinkToFit="false" textRotation="0" vertical="center" wrapText="false"/>
    </xf>
    <xf applyAlignment="true" applyBorder="false" applyFont="true" applyProtection="false" borderId="0" fillId="0" fontId="6" numFmtId="164" xfId="0">
      <alignment horizontal="left" indent="0" shrinkToFit="false" textRotation="0" vertical="center" wrapText="false"/>
    </xf>
    <xf applyAlignment="true" applyBorder="true" applyFont="true" applyProtection="false" borderId="1" fillId="0" fontId="7" numFmtId="166" xfId="0">
      <alignment horizontal="center" indent="0" shrinkToFit="false" textRotation="0" vertical="center" wrapText="true"/>
    </xf>
    <xf applyAlignment="true" applyBorder="true" applyFont="true" applyProtection="false" borderId="1" fillId="0" fontId="7" numFmtId="164" xfId="0">
      <alignment horizontal="general" indent="0" shrinkToFit="false" textRotation="0" vertical="bottom" wrapText="false"/>
    </xf>
    <xf applyAlignment="true" applyBorder="true" applyFont="true" applyProtection="false" borderId="1" fillId="0" fontId="7" numFmtId="164" xfId="0">
      <alignment horizontal="justify" indent="0" shrinkToFit="false" textRotation="0" vertical="center" wrapText="false"/>
    </xf>
    <xf applyAlignment="true" applyBorder="true" applyFont="true" applyProtection="false" borderId="1" fillId="0" fontId="7" numFmtId="166" xfId="0">
      <alignment horizontal="left" indent="0" shrinkToFit="false" textRotation="0" vertical="center" wrapText="false"/>
    </xf>
    <xf applyAlignment="false" applyBorder="true" applyFont="true" applyProtection="false" borderId="1" fillId="0" fontId="7" numFmtId="166" xfId="0"/>
    <xf applyAlignment="true" applyBorder="true" applyFont="true" applyProtection="false" borderId="3" fillId="0" fontId="6" numFmtId="164" xfId="0">
      <alignment horizontal="center" indent="0" shrinkToFit="false" textRotation="0" vertical="center" wrapText="false"/>
    </xf>
    <xf applyAlignment="true" applyBorder="true" applyFont="true" applyProtection="false" borderId="3" fillId="0" fontId="6" numFmtId="164" xfId="0">
      <alignment horizontal="left" indent="0" shrinkToFit="false" textRotation="0" vertical="center" wrapText="false"/>
    </xf>
    <xf applyAlignment="true" applyBorder="true" applyFont="true" applyProtection="false" borderId="3" fillId="5" fontId="17" numFmtId="164" xfId="0">
      <alignment horizontal="center" indent="0" shrinkToFit="false" textRotation="0" vertical="center" wrapText="true"/>
    </xf>
    <xf applyAlignment="true" applyBorder="true" applyFont="true" applyProtection="false" borderId="3" fillId="5" fontId="17" numFmtId="164" xfId="0">
      <alignment horizontal="left" indent="0" shrinkToFit="false" textRotation="0" vertical="center" wrapText="true"/>
    </xf>
    <xf applyAlignment="true" applyBorder="true" applyFont="true" applyProtection="false" borderId="3" fillId="4" fontId="10" numFmtId="172" xfId="0">
      <alignment horizontal="left" indent="0" shrinkToFit="false" textRotation="0" vertical="center" wrapText="false"/>
    </xf>
    <xf applyAlignment="true" applyBorder="true" applyFont="true" applyProtection="true" borderId="3" fillId="4" fontId="10" numFmtId="164" xfId="15">
      <alignment horizontal="center" indent="0" shrinkToFit="false" textRotation="0" vertical="center" wrapText="false"/>
      <protection hidden="false" locked="true"/>
    </xf>
    <xf applyAlignment="true" applyBorder="true" applyFont="true" applyProtection="false" borderId="3" fillId="4" fontId="20" numFmtId="165" xfId="0">
      <alignment horizontal="left" indent="0" shrinkToFit="false" textRotation="0" vertical="center" wrapText="false"/>
    </xf>
    <xf applyAlignment="true" applyBorder="true" applyFont="true" applyProtection="false" borderId="5" fillId="0" fontId="6" numFmtId="164" xfId="0">
      <alignment horizontal="center" indent="0" shrinkToFit="false" textRotation="0" vertical="center" wrapText="false"/>
    </xf>
    <xf applyAlignment="true" applyBorder="true" applyFont="true" applyProtection="false" borderId="5" fillId="0" fontId="6" numFmtId="164" xfId="0">
      <alignment horizontal="left" indent="0" shrinkToFit="false" textRotation="0" vertical="center" wrapText="false"/>
    </xf>
    <xf applyAlignment="true" applyBorder="true" applyFont="true" applyProtection="false" borderId="5" fillId="0" fontId="6" numFmtId="164" xfId="0">
      <alignment horizontal="center" indent="0" shrinkToFit="false" textRotation="0" vertical="center" wrapText="true"/>
    </xf>
    <xf applyAlignment="true" applyBorder="true" applyFont="true" applyProtection="false" borderId="5" fillId="0" fontId="6" numFmtId="164" xfId="0">
      <alignment horizontal="left" indent="0" shrinkToFit="false" textRotation="0" vertical="center" wrapText="true"/>
    </xf>
    <xf applyAlignment="true" applyBorder="true" applyFont="true" applyProtection="false" borderId="5" fillId="0" fontId="6" numFmtId="165" xfId="0">
      <alignment horizontal="left" indent="0" shrinkToFit="false" textRotation="0" vertical="center" wrapText="false"/>
    </xf>
    <xf applyAlignment="true" applyBorder="true" applyFont="true" applyProtection="false" borderId="4" fillId="0" fontId="6" numFmtId="164" xfId="0">
      <alignment horizontal="center" indent="0" shrinkToFit="false" textRotation="0" vertical="center" wrapText="false"/>
    </xf>
    <xf applyAlignment="true" applyBorder="true" applyFont="true" applyProtection="false" borderId="4" fillId="0" fontId="6" numFmtId="164" xfId="0">
      <alignment horizontal="left" indent="0" shrinkToFit="false" textRotation="0" vertical="center" wrapText="false"/>
    </xf>
    <xf applyAlignment="true" applyBorder="true" applyFont="true" applyProtection="false" borderId="4" fillId="0" fontId="6" numFmtId="164" xfId="0">
      <alignment horizontal="center" indent="0" shrinkToFit="false" textRotation="0" vertical="center" wrapText="true"/>
    </xf>
    <xf applyAlignment="true" applyBorder="true" applyFont="true" applyProtection="false" borderId="4" fillId="0" fontId="6" numFmtId="164" xfId="0">
      <alignment horizontal="left" indent="0" shrinkToFit="false" textRotation="0" vertical="center" wrapText="true"/>
    </xf>
    <xf applyAlignment="true" applyBorder="true" applyFont="true" applyProtection="false" borderId="4" fillId="0" fontId="6" numFmtId="165" xfId="0">
      <alignment horizontal="left" indent="0" shrinkToFit="false" textRotation="0" vertical="center" wrapText="false"/>
    </xf>
    <xf applyAlignment="true" applyBorder="true" applyFont="true" applyProtection="false" borderId="1" fillId="2" fontId="18" numFmtId="164" xfId="0">
      <alignment horizontal="center" indent="0" shrinkToFit="false" textRotation="0" vertical="bottom" wrapText="false"/>
    </xf>
    <xf applyAlignment="true" applyBorder="true" applyFont="true" applyProtection="false" borderId="1" fillId="6" fontId="15" numFmtId="164" xfId="0">
      <alignment horizontal="center" indent="0" shrinkToFit="false" textRotation="0" vertical="center" wrapText="false"/>
    </xf>
    <xf applyAlignment="true" applyBorder="true" applyFont="true" applyProtection="false" borderId="1" fillId="6" fontId="14" numFmtId="164" xfId="0">
      <alignment horizontal="center" indent="0" shrinkToFit="false" textRotation="0" vertical="center" wrapText="false"/>
    </xf>
    <xf applyAlignment="true" applyBorder="true" applyFont="true" applyProtection="false" borderId="1" fillId="0" fontId="15" numFmtId="164" xfId="0">
      <alignment horizontal="general" indent="0" shrinkToFit="false" textRotation="0" vertical="center" wrapText="false"/>
    </xf>
    <xf applyAlignment="true" applyBorder="true" applyFont="true" applyProtection="true" borderId="1" fillId="0" fontId="8" numFmtId="166" xfId="15">
      <alignment horizontal="center" indent="0" shrinkToFit="false" textRotation="0" vertical="center" wrapText="true"/>
      <protection hidden="false" locked="true"/>
    </xf>
    <xf applyAlignment="true" applyBorder="true" applyFont="true" applyProtection="false" borderId="1" fillId="0" fontId="8" numFmtId="168" xfId="0">
      <alignment horizontal="center" indent="0" shrinkToFit="false" textRotation="0" vertical="center" wrapText="false"/>
    </xf>
    <xf applyAlignment="true" applyBorder="true" applyFont="true" applyProtection="false" borderId="1" fillId="0" fontId="8" numFmtId="165" xfId="0">
      <alignment horizontal="center" indent="0" shrinkToFit="false" textRotation="0" vertical="center" wrapText="false"/>
    </xf>
    <xf applyAlignment="true" applyBorder="true" applyFont="true" applyProtection="false" borderId="0" fillId="0" fontId="6" numFmtId="164" xfId="0">
      <alignment horizontal="left" indent="0" shrinkToFit="false" textRotation="0" vertical="center" wrapText="false"/>
    </xf>
    <xf applyAlignment="true" applyBorder="true" applyFont="true" applyProtection="false" borderId="0" fillId="5" fontId="17" numFmtId="164" xfId="0">
      <alignment horizontal="center" indent="0" shrinkToFit="false" textRotation="0" vertical="center" wrapText="true"/>
    </xf>
    <xf applyAlignment="true" applyBorder="true" applyFont="true" applyProtection="false" borderId="0" fillId="5" fontId="17" numFmtId="164" xfId="0">
      <alignment horizontal="left" indent="0" shrinkToFit="false" textRotation="0" vertical="center" wrapText="true"/>
    </xf>
    <xf applyAlignment="true" applyBorder="true" applyFont="true" applyProtection="false" borderId="6" fillId="4" fontId="17" numFmtId="164" xfId="0">
      <alignment horizontal="center" indent="0" shrinkToFit="false" textRotation="0" vertical="center" wrapText="true"/>
    </xf>
    <xf applyAlignment="true" applyBorder="true" applyFont="true" applyProtection="false" borderId="1" fillId="4" fontId="10" numFmtId="165" xfId="0">
      <alignment horizontal="left" indent="0" shrinkToFit="false" textRotation="0" vertical="center" wrapText="true"/>
    </xf>
    <xf applyAlignment="true" applyBorder="true" applyFont="true" applyProtection="true" borderId="1" fillId="4" fontId="20" numFmtId="173" xfId="15">
      <alignment horizontal="center" indent="0" shrinkToFit="false" textRotation="0" vertical="center" wrapText="false"/>
      <protection hidden="false" locked="true"/>
    </xf>
    <xf applyAlignment="true" applyBorder="true" applyFont="true" applyProtection="false" borderId="1" fillId="4" fontId="20" numFmtId="165" xfId="0">
      <alignment horizontal="left" indent="0" shrinkToFit="false" textRotation="0" vertical="center" wrapText="false"/>
    </xf>
    <xf applyAlignment="true" applyBorder="true" applyFont="true" applyProtection="false" borderId="0" fillId="0" fontId="6" numFmtId="164" xfId="0">
      <alignment horizontal="center" indent="0" shrinkToFit="false" textRotation="0" vertical="center" wrapText="true"/>
    </xf>
    <xf applyAlignment="true" applyBorder="true" applyFont="true" applyProtection="false" borderId="0" fillId="0" fontId="6" numFmtId="164" xfId="0">
      <alignment horizontal="left" indent="0" shrinkToFit="false" textRotation="0" vertical="center" wrapText="true"/>
    </xf>
    <xf applyAlignment="true" applyBorder="true" applyFont="true" applyProtection="false" borderId="7" fillId="0" fontId="6" numFmtId="164" xfId="0">
      <alignment horizontal="left" indent="0" shrinkToFit="false" textRotation="0" vertical="center" wrapText="true"/>
    </xf>
    <xf applyAlignment="true" applyBorder="true" applyFont="true" applyProtection="false" borderId="7" fillId="0" fontId="6" numFmtId="165" xfId="0">
      <alignment horizontal="left" indent="0" shrinkToFit="false" textRotation="0" vertical="center" wrapText="false"/>
    </xf>
    <xf applyAlignment="true" applyBorder="true" applyFont="true" applyProtection="false" borderId="8" fillId="2" fontId="18" numFmtId="164" xfId="0">
      <alignment horizontal="center" indent="0" shrinkToFit="false" textRotation="0" vertical="bottom" wrapText="false"/>
    </xf>
    <xf applyAlignment="true" applyBorder="true" applyFont="true" applyProtection="false" borderId="1" fillId="0" fontId="15" numFmtId="164" xfId="0">
      <alignment horizontal="center" indent="0" shrinkToFit="false" textRotation="0" vertical="center" wrapText="false"/>
    </xf>
    <xf applyAlignment="true" applyBorder="true" applyFont="true" applyProtection="false" borderId="1" fillId="0" fontId="7" numFmtId="170" xfId="0">
      <alignment horizontal="center" indent="0" shrinkToFit="false" textRotation="0" vertical="center" wrapText="false"/>
    </xf>
    <xf applyAlignment="true" applyBorder="true" applyFont="true" applyProtection="false" borderId="1" fillId="0" fontId="7" numFmtId="166" xfId="17">
      <alignment horizontal="center" indent="0" shrinkToFit="false" textRotation="0" vertical="center" wrapText="false"/>
    </xf>
    <xf applyAlignment="true" applyBorder="true" applyFont="true" applyProtection="false" borderId="3" fillId="4" fontId="10" numFmtId="165" xfId="0">
      <alignment horizontal="left" indent="0" shrinkToFit="false" textRotation="0" vertical="center" wrapText="true"/>
    </xf>
    <xf applyAlignment="true" applyBorder="true" applyFont="true" applyProtection="true" borderId="3" fillId="4" fontId="20" numFmtId="173" xfId="15">
      <alignment horizontal="center" indent="0" shrinkToFit="false" textRotation="0" vertical="center" wrapText="false"/>
      <protection hidden="false" locked="true"/>
    </xf>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colors>
    <indexedColors>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9DC3E6"/>
      <rgbColor rgb="00808080"/>
      <rgbColor rgb="009999FF"/>
      <rgbColor rgb="00993366"/>
      <rgbColor rgb="00FFFFCC"/>
      <rgbColor rgb="00CCFFFF"/>
      <rgbColor rgb="00660066"/>
      <rgbColor rgb="00FF8080"/>
      <rgbColor rgb="000066CC"/>
      <rgbColor rgb="00BDD7EE"/>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U12"/>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60">
      <selection activeCell="A1" activeCellId="0" pane="topLeft" sqref="A1"/>
    </sheetView>
  </sheetViews>
  <cols>
    <col collapsed="false" hidden="false" max="1" min="1" style="0" width="3.2078431372549"/>
    <col collapsed="false" hidden="false" max="2" min="2" style="0" width="19.3529411764706"/>
    <col collapsed="false" hidden="false" max="3" min="3" style="0" width="11.2980392156863"/>
    <col collapsed="false" hidden="false" max="4" min="4" style="0" width="8.57254901960784"/>
    <col collapsed="false" hidden="false" max="5" min="5" style="0" width="23.0235294117647"/>
    <col collapsed="false" hidden="false" max="6" min="6" style="0" width="8.31764705882353"/>
    <col collapsed="false" hidden="false" max="7" min="7" style="0" width="12.4666666666667"/>
    <col collapsed="false" hidden="false" max="8" min="8" style="0" width="7.4078431372549"/>
    <col collapsed="false" hidden="false" max="9" min="9" style="0" width="7.92549019607843"/>
    <col collapsed="false" hidden="false" max="10" min="10" style="0" width="8.57254901960784"/>
    <col collapsed="false" hidden="false" max="11" min="11" style="0" width="9.48627450980392"/>
    <col collapsed="false" hidden="false" max="12" min="12" style="0" width="6.23921568627451"/>
    <col collapsed="false" hidden="false" max="13" min="13" style="0" width="9.86666666666667"/>
    <col collapsed="false" hidden="false" max="14" min="14" style="0" width="13.1176470588235"/>
    <col collapsed="false" hidden="false" max="21" min="15" style="0" width="8.56470588235294"/>
    <col collapsed="false" hidden="false" max="1020" min="22" style="0" width="8.76470588235294"/>
    <col collapsed="false" hidden="false" max="1025" min="1021" style="0" width="8.56470588235294"/>
  </cols>
  <sheetData>
    <row collapsed="false" customFormat="false" customHeight="false" hidden="false" ht="14.75" outlineLevel="0" r="1">
      <c r="A1" s="1" t="s">
        <v>0</v>
      </c>
      <c r="B1" s="1"/>
      <c r="C1" s="1"/>
      <c r="D1" s="1"/>
      <c r="E1" s="1"/>
      <c r="F1" s="1"/>
      <c r="G1" s="1"/>
      <c r="H1" s="1"/>
      <c r="I1" s="1"/>
      <c r="J1" s="1"/>
      <c r="K1" s="1"/>
      <c r="L1" s="1"/>
      <c r="M1" s="1"/>
    </row>
    <row collapsed="false" customFormat="false" customHeight="true" hidden="false" ht="25.5" outlineLevel="0" r="2">
      <c r="A2" s="1"/>
      <c r="B2" s="1"/>
      <c r="C2" s="1"/>
      <c r="D2" s="1"/>
      <c r="E2" s="1"/>
      <c r="F2" s="1"/>
      <c r="G2" s="1"/>
      <c r="H2" s="1"/>
      <c r="I2" s="1"/>
      <c r="J2" s="1"/>
      <c r="K2" s="1"/>
      <c r="L2" s="1"/>
      <c r="M2" s="1"/>
    </row>
    <row collapsed="false" customFormat="false" customHeight="true" hidden="false" ht="27.75" outlineLevel="0" r="3">
      <c r="A3" s="2" t="s">
        <v>1</v>
      </c>
      <c r="B3" s="2" t="s">
        <v>2</v>
      </c>
      <c r="C3" s="3" t="s">
        <v>3</v>
      </c>
      <c r="D3" s="2" t="s">
        <v>4</v>
      </c>
      <c r="E3" s="3" t="s">
        <v>5</v>
      </c>
      <c r="F3" s="3" t="s">
        <v>6</v>
      </c>
      <c r="G3" s="3" t="s">
        <v>7</v>
      </c>
      <c r="H3" s="3" t="s">
        <v>8</v>
      </c>
      <c r="I3" s="3"/>
      <c r="J3" s="3" t="s">
        <v>9</v>
      </c>
      <c r="K3" s="3"/>
      <c r="L3" s="4" t="s">
        <v>10</v>
      </c>
      <c r="M3" s="4"/>
      <c r="N3" s="5"/>
      <c r="O3" s="6"/>
      <c r="P3" s="6"/>
      <c r="Q3" s="6"/>
      <c r="R3" s="6"/>
      <c r="S3" s="6"/>
      <c r="T3" s="6"/>
      <c r="U3" s="6"/>
    </row>
    <row collapsed="false" customFormat="false" customHeight="true" hidden="false" ht="27.75" outlineLevel="0" r="4">
      <c r="A4" s="2"/>
      <c r="B4" s="2"/>
      <c r="C4" s="3"/>
      <c r="D4" s="2"/>
      <c r="E4" s="3"/>
      <c r="F4" s="3"/>
      <c r="G4" s="3"/>
      <c r="H4" s="3" t="s">
        <v>11</v>
      </c>
      <c r="I4" s="3" t="s">
        <v>12</v>
      </c>
      <c r="J4" s="3" t="s">
        <v>13</v>
      </c>
      <c r="K4" s="3" t="s">
        <v>14</v>
      </c>
      <c r="L4" s="3" t="s">
        <v>15</v>
      </c>
      <c r="M4" s="4" t="s">
        <v>14</v>
      </c>
      <c r="N4" s="7"/>
    </row>
    <row collapsed="false" customFormat="false" customHeight="true" hidden="false" ht="27.75" outlineLevel="0" r="5">
      <c r="A5" s="8" t="n">
        <v>1</v>
      </c>
      <c r="B5" s="9" t="s">
        <v>16</v>
      </c>
      <c r="C5" s="10" t="s">
        <v>17</v>
      </c>
      <c r="D5" s="11" t="s">
        <v>18</v>
      </c>
      <c r="E5" s="12" t="s">
        <v>19</v>
      </c>
      <c r="F5" s="13" t="s">
        <v>20</v>
      </c>
      <c r="G5" s="14" t="n">
        <v>684</v>
      </c>
      <c r="H5" s="15" t="n">
        <v>43836</v>
      </c>
      <c r="I5" s="15" t="n">
        <v>43840</v>
      </c>
      <c r="J5" s="16" t="s">
        <v>21</v>
      </c>
      <c r="K5" s="10"/>
      <c r="L5" s="16" t="n">
        <v>4.5</v>
      </c>
      <c r="M5" s="17" t="n">
        <v>3078</v>
      </c>
    </row>
    <row collapsed="false" customFormat="false" customHeight="true" hidden="false" ht="27.75" outlineLevel="0" r="6">
      <c r="A6" s="8"/>
      <c r="B6" s="9" t="s">
        <v>22</v>
      </c>
      <c r="C6" s="18" t="s">
        <v>23</v>
      </c>
      <c r="D6" s="11" t="s">
        <v>24</v>
      </c>
      <c r="E6" s="12"/>
      <c r="F6" s="13"/>
      <c r="G6" s="14" t="n">
        <v>432</v>
      </c>
      <c r="H6" s="15"/>
      <c r="I6" s="15"/>
      <c r="J6" s="15"/>
      <c r="K6" s="10"/>
      <c r="L6" s="16" t="n">
        <v>4.5</v>
      </c>
      <c r="M6" s="17" t="n">
        <v>1944</v>
      </c>
    </row>
    <row collapsed="false" customFormat="false" customHeight="true" hidden="false" ht="27.75" outlineLevel="0" r="7">
      <c r="A7" s="8" t="n">
        <v>2</v>
      </c>
      <c r="B7" s="9" t="s">
        <v>25</v>
      </c>
      <c r="C7" s="10" t="s">
        <v>26</v>
      </c>
      <c r="D7" s="11" t="s">
        <v>27</v>
      </c>
      <c r="E7" s="12" t="s">
        <v>28</v>
      </c>
      <c r="F7" s="13" t="s">
        <v>29</v>
      </c>
      <c r="G7" s="14" t="n">
        <v>1140</v>
      </c>
      <c r="H7" s="15" t="n">
        <v>43843</v>
      </c>
      <c r="I7" s="19" t="n">
        <v>43847</v>
      </c>
      <c r="J7" s="16" t="s">
        <v>30</v>
      </c>
      <c r="K7" s="17" t="n">
        <v>2587.88</v>
      </c>
      <c r="L7" s="16" t="n">
        <v>4.5</v>
      </c>
      <c r="M7" s="17" t="n">
        <v>5130</v>
      </c>
    </row>
    <row collapsed="false" customFormat="false" customHeight="true" hidden="false" ht="27.75" outlineLevel="0" r="8">
      <c r="A8" s="8"/>
      <c r="B8" s="9" t="s">
        <v>31</v>
      </c>
      <c r="C8" s="10" t="s">
        <v>32</v>
      </c>
      <c r="D8" s="11" t="s">
        <v>33</v>
      </c>
      <c r="E8" s="12"/>
      <c r="F8" s="13"/>
      <c r="G8" s="14" t="n">
        <v>900</v>
      </c>
      <c r="H8" s="15"/>
      <c r="I8" s="15" t="n">
        <v>43848</v>
      </c>
      <c r="J8" s="16"/>
      <c r="K8" s="17" t="n">
        <v>2587.88</v>
      </c>
      <c r="L8" s="16" t="n">
        <v>4.5</v>
      </c>
      <c r="M8" s="17" t="n">
        <v>4050</v>
      </c>
    </row>
    <row collapsed="false" customFormat="false" customHeight="true" hidden="false" ht="27.75" outlineLevel="0" r="9">
      <c r="A9" s="8" t="n">
        <v>3</v>
      </c>
      <c r="B9" s="9" t="s">
        <v>34</v>
      </c>
      <c r="C9" s="10" t="s">
        <v>17</v>
      </c>
      <c r="D9" s="11" t="n">
        <v>266</v>
      </c>
      <c r="E9" s="12" t="s">
        <v>35</v>
      </c>
      <c r="F9" s="20" t="s">
        <v>36</v>
      </c>
      <c r="G9" s="14" t="n">
        <v>684</v>
      </c>
      <c r="H9" s="15" t="n">
        <v>43851</v>
      </c>
      <c r="I9" s="15" t="n">
        <v>43855</v>
      </c>
      <c r="J9" s="16" t="s">
        <v>37</v>
      </c>
      <c r="K9" s="10"/>
      <c r="L9" s="16" t="n">
        <v>4.5</v>
      </c>
      <c r="M9" s="17" t="n">
        <v>3078</v>
      </c>
    </row>
    <row collapsed="false" customFormat="false" customHeight="true" hidden="false" ht="27.75" outlineLevel="0" r="10">
      <c r="A10" s="8"/>
      <c r="B10" s="9" t="s">
        <v>38</v>
      </c>
      <c r="C10" s="10" t="s">
        <v>39</v>
      </c>
      <c r="D10" s="11" t="s">
        <v>40</v>
      </c>
      <c r="E10" s="12"/>
      <c r="F10" s="20"/>
      <c r="G10" s="14" t="n">
        <v>432</v>
      </c>
      <c r="H10" s="15"/>
      <c r="I10" s="15"/>
      <c r="J10" s="15"/>
      <c r="K10" s="10"/>
      <c r="L10" s="16" t="n">
        <v>4.5</v>
      </c>
      <c r="M10" s="17" t="n">
        <v>1944</v>
      </c>
    </row>
    <row collapsed="false" customFormat="false" customHeight="true" hidden="false" ht="27.75" outlineLevel="0" r="11">
      <c r="A11" s="8"/>
      <c r="B11" s="9" t="s">
        <v>41</v>
      </c>
      <c r="C11" s="10" t="s">
        <v>39</v>
      </c>
      <c r="D11" s="11" t="s">
        <v>42</v>
      </c>
      <c r="E11" s="12"/>
      <c r="F11" s="20"/>
      <c r="G11" s="14" t="n">
        <v>432</v>
      </c>
      <c r="H11" s="15"/>
      <c r="I11" s="15"/>
      <c r="J11" s="15"/>
      <c r="K11" s="10"/>
      <c r="L11" s="16" t="n">
        <v>4.5</v>
      </c>
      <c r="M11" s="17" t="n">
        <v>1944</v>
      </c>
    </row>
    <row collapsed="false" customFormat="false" customHeight="true" hidden="false" ht="27.75" outlineLevel="0" r="12">
      <c r="A12" s="21"/>
      <c r="B12" s="21"/>
      <c r="C12" s="21"/>
      <c r="D12" s="21"/>
      <c r="E12" s="21"/>
      <c r="F12" s="21"/>
      <c r="G12" s="21"/>
      <c r="H12" s="21"/>
      <c r="I12" s="22" t="s">
        <v>43</v>
      </c>
      <c r="J12" s="22"/>
      <c r="K12" s="23" t="inlineStr">
        <f aca="false">SUM(K5:K11)</f>
        <is>
          <t/>
        </is>
      </c>
      <c r="L12" s="24" t="n">
        <f aca="false">SUM(L5:L11)</f>
        <v>31.5</v>
      </c>
      <c r="M12" s="25" t="inlineStr">
        <f aca="false">SUM(M5:M11)</f>
        <is>
          <t/>
        </is>
      </c>
    </row>
  </sheetData>
  <mergeCells count="29">
    <mergeCell ref="A1:M2"/>
    <mergeCell ref="A3:A4"/>
    <mergeCell ref="B3:B4"/>
    <mergeCell ref="C3:C4"/>
    <mergeCell ref="D3:D4"/>
    <mergeCell ref="E3:E4"/>
    <mergeCell ref="F3:F4"/>
    <mergeCell ref="G3:G4"/>
    <mergeCell ref="H3:I3"/>
    <mergeCell ref="J3:K3"/>
    <mergeCell ref="L3:M3"/>
    <mergeCell ref="A5:A6"/>
    <mergeCell ref="E5:E6"/>
    <mergeCell ref="F5:F6"/>
    <mergeCell ref="H5:H6"/>
    <mergeCell ref="I5:I6"/>
    <mergeCell ref="J5:J6"/>
    <mergeCell ref="A7:A8"/>
    <mergeCell ref="E7:E8"/>
    <mergeCell ref="F7:F8"/>
    <mergeCell ref="H7:H8"/>
    <mergeCell ref="J7:J8"/>
    <mergeCell ref="A9:A11"/>
    <mergeCell ref="E9:E11"/>
    <mergeCell ref="F9:F11"/>
    <mergeCell ref="H9:H11"/>
    <mergeCell ref="I9:I11"/>
    <mergeCell ref="J9:J11"/>
    <mergeCell ref="I12:J12"/>
  </mergeCells>
  <printOptions headings="false" gridLines="false" gridLinesSet="true" horizontalCentered="false" verticalCentered="false"/>
  <pageMargins left="0.134027777777778" right="0.134027777777778" top="0.31875" bottom="0.358333333333333" header="0.511805555555555" footer="0.511805555555555"/>
  <pageSetup blackAndWhite="false" cellComments="none" copies="1" draft="false" firstPageNumber="0" fitToHeight="1" fitToWidth="1" horizontalDpi="300" orientation="portrait" pageOrder="downThenOver" paperSize="9" scale="100" useFirstPageNumber="false" usePrinterDefaults="false" verticalDpi="300"/>
  <headerFooter differentFirst="false" differentOddEven="false">
    <oddHeader/>
    <oddFooter/>
  </headerFooter>
</worksheet>
</file>

<file path=xl/worksheets/sheet10.xml><?xml version="1.0" encoding="utf-8"?>
<worksheet xmlns="http://schemas.openxmlformats.org/spreadsheetml/2006/main" xmlns:r="http://schemas.openxmlformats.org/officeDocument/2006/relationships">
  <sheetPr filterMode="false">
    <pageSetUpPr fitToPage="false"/>
  </sheetPr>
  <dimension ref="A1:W14"/>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60">
      <selection activeCell="A1" activeCellId="0" pane="topLeft" sqref="A1"/>
    </sheetView>
  </sheetViews>
  <cols>
    <col collapsed="false" hidden="false" max="1" min="1" style="0" width="3.62745098039216"/>
    <col collapsed="false" hidden="false" max="2" min="2" style="0" width="19.0823529411765"/>
    <col collapsed="false" hidden="false" max="4" min="3" style="0" width="8.93725490196078"/>
    <col collapsed="false" hidden="false" max="5" min="5" style="91" width="15.0745098039216"/>
    <col collapsed="false" hidden="false" max="6" min="6" style="0" width="8.93725490196078"/>
    <col collapsed="false" hidden="false" max="7" min="7" style="0" width="10.3764705882353"/>
    <col collapsed="false" hidden="false" max="12" min="8" style="0" width="8.93725490196078"/>
    <col collapsed="false" hidden="false" max="13" min="13" style="0" width="10.9019607843137"/>
    <col collapsed="false" hidden="false" max="1025" min="14" style="0" width="8.93725490196078"/>
  </cols>
  <sheetData>
    <row collapsed="false" customFormat="false" customHeight="false" hidden="false" ht="20.75" outlineLevel="0" r="1">
      <c r="A1" s="137" t="s">
        <v>436</v>
      </c>
      <c r="B1" s="137"/>
      <c r="C1" s="137"/>
      <c r="D1" s="137"/>
      <c r="E1" s="137"/>
      <c r="F1" s="137"/>
      <c r="G1" s="137"/>
      <c r="H1" s="137"/>
      <c r="I1" s="137"/>
      <c r="J1" s="137"/>
      <c r="K1" s="137"/>
      <c r="L1" s="137"/>
      <c r="M1" s="137"/>
    </row>
    <row collapsed="false" customFormat="false" customHeight="true" hidden="false" ht="33" outlineLevel="0" r="2">
      <c r="A2" s="120" t="s">
        <v>413</v>
      </c>
      <c r="B2" s="121" t="s">
        <v>2</v>
      </c>
      <c r="C2" s="72" t="s">
        <v>3</v>
      </c>
      <c r="D2" s="71" t="s">
        <v>4</v>
      </c>
      <c r="E2" s="72" t="s">
        <v>5</v>
      </c>
      <c r="F2" s="72" t="s">
        <v>6</v>
      </c>
      <c r="G2" s="72" t="s">
        <v>7</v>
      </c>
      <c r="H2" s="72" t="s">
        <v>8</v>
      </c>
      <c r="I2" s="72"/>
      <c r="J2" s="72" t="s">
        <v>9</v>
      </c>
      <c r="K2" s="72"/>
      <c r="L2" s="73" t="s">
        <v>10</v>
      </c>
      <c r="M2" s="73"/>
      <c r="N2" s="92"/>
      <c r="O2" s="92"/>
      <c r="P2" s="92"/>
      <c r="Q2" s="92"/>
      <c r="R2" s="92"/>
      <c r="S2" s="92"/>
      <c r="T2" s="92"/>
      <c r="U2" s="92"/>
      <c r="V2" s="92"/>
      <c r="W2" s="92"/>
    </row>
    <row collapsed="false" customFormat="false" customHeight="true" hidden="false" ht="24" outlineLevel="0" r="3">
      <c r="A3" s="120"/>
      <c r="B3" s="121"/>
      <c r="C3" s="72"/>
      <c r="D3" s="71"/>
      <c r="E3" s="72"/>
      <c r="F3" s="72"/>
      <c r="G3" s="72"/>
      <c r="H3" s="72" t="s">
        <v>414</v>
      </c>
      <c r="I3" s="72" t="s">
        <v>356</v>
      </c>
      <c r="J3" s="72" t="s">
        <v>13</v>
      </c>
      <c r="K3" s="72" t="s">
        <v>14</v>
      </c>
      <c r="L3" s="72" t="s">
        <v>15</v>
      </c>
      <c r="M3" s="73" t="s">
        <v>14</v>
      </c>
      <c r="N3" s="92"/>
      <c r="O3" s="92"/>
      <c r="P3" s="92"/>
      <c r="Q3" s="92"/>
      <c r="R3" s="92"/>
      <c r="S3" s="92"/>
      <c r="T3" s="92"/>
      <c r="U3" s="92"/>
      <c r="V3" s="92"/>
      <c r="W3" s="92"/>
    </row>
    <row collapsed="false" customFormat="false" customHeight="true" hidden="false" ht="15.75" outlineLevel="0" r="4">
      <c r="A4" s="138" t="n">
        <v>1</v>
      </c>
      <c r="B4" s="36" t="s">
        <v>213</v>
      </c>
      <c r="C4" s="36" t="s">
        <v>437</v>
      </c>
      <c r="D4" s="30" t="s">
        <v>438</v>
      </c>
      <c r="E4" s="29" t="s">
        <v>439</v>
      </c>
      <c r="F4" s="29" t="s">
        <v>89</v>
      </c>
      <c r="G4" s="94" t="n">
        <v>432</v>
      </c>
      <c r="H4" s="95" t="n">
        <v>44123</v>
      </c>
      <c r="I4" s="95" t="n">
        <v>44127</v>
      </c>
      <c r="J4" s="8" t="s">
        <v>353</v>
      </c>
      <c r="K4" s="44" t="n">
        <v>0</v>
      </c>
      <c r="L4" s="30" t="n">
        <v>4.5</v>
      </c>
      <c r="M4" s="44" t="n">
        <v>1944</v>
      </c>
      <c r="N4" s="96"/>
      <c r="O4" s="96"/>
      <c r="P4" s="96"/>
      <c r="Q4" s="96"/>
      <c r="R4" s="96"/>
      <c r="S4" s="96"/>
      <c r="T4" s="96"/>
      <c r="U4" s="96"/>
      <c r="V4" s="96"/>
      <c r="W4" s="96"/>
    </row>
    <row collapsed="false" customFormat="false" customHeight="true" hidden="false" ht="21" outlineLevel="0" r="5">
      <c r="A5" s="138"/>
      <c r="B5" s="36" t="s">
        <v>328</v>
      </c>
      <c r="C5" s="36" t="s">
        <v>96</v>
      </c>
      <c r="D5" s="30" t="s">
        <v>324</v>
      </c>
      <c r="E5" s="29"/>
      <c r="F5" s="29"/>
      <c r="G5" s="94" t="n">
        <v>432</v>
      </c>
      <c r="H5" s="95"/>
      <c r="I5" s="95"/>
      <c r="J5" s="8"/>
      <c r="K5" s="44" t="n">
        <v>0</v>
      </c>
      <c r="L5" s="30" t="n">
        <v>4.5</v>
      </c>
      <c r="M5" s="44" t="n">
        <v>1944</v>
      </c>
      <c r="N5" s="96"/>
      <c r="O5" s="96"/>
      <c r="P5" s="96"/>
      <c r="Q5" s="96"/>
      <c r="R5" s="96"/>
      <c r="S5" s="96"/>
      <c r="T5" s="96"/>
      <c r="U5" s="96"/>
      <c r="V5" s="96"/>
      <c r="W5" s="96"/>
    </row>
    <row collapsed="false" customFormat="false" customHeight="true" hidden="false" ht="18" outlineLevel="0" r="6">
      <c r="A6" s="138" t="n">
        <v>2</v>
      </c>
      <c r="B6" s="36" t="s">
        <v>213</v>
      </c>
      <c r="C6" s="36" t="s">
        <v>437</v>
      </c>
      <c r="D6" s="30" t="s">
        <v>438</v>
      </c>
      <c r="E6" s="29" t="s">
        <v>440</v>
      </c>
      <c r="F6" s="29" t="s">
        <v>441</v>
      </c>
      <c r="G6" s="94" t="n">
        <v>432</v>
      </c>
      <c r="H6" s="95" t="n">
        <v>44151</v>
      </c>
      <c r="I6" s="95" t="n">
        <v>44156</v>
      </c>
      <c r="J6" s="8" t="s">
        <v>353</v>
      </c>
      <c r="K6" s="44" t="n">
        <v>0</v>
      </c>
      <c r="L6" s="30" t="n">
        <v>5.5</v>
      </c>
      <c r="M6" s="44" t="n">
        <v>2376</v>
      </c>
      <c r="N6" s="96"/>
      <c r="O6" s="96"/>
      <c r="P6" s="96"/>
      <c r="Q6" s="96"/>
      <c r="R6" s="96"/>
      <c r="S6" s="96"/>
      <c r="T6" s="96"/>
      <c r="U6" s="96"/>
      <c r="V6" s="96"/>
      <c r="W6" s="96"/>
    </row>
    <row collapsed="false" customFormat="false" customHeight="true" hidden="false" ht="13.5" outlineLevel="0" r="7">
      <c r="A7" s="138"/>
      <c r="B7" s="36" t="s">
        <v>328</v>
      </c>
      <c r="C7" s="36" t="s">
        <v>96</v>
      </c>
      <c r="D7" s="30" t="s">
        <v>324</v>
      </c>
      <c r="E7" s="29"/>
      <c r="F7" s="29"/>
      <c r="G7" s="94" t="n">
        <v>432</v>
      </c>
      <c r="H7" s="95"/>
      <c r="I7" s="95"/>
      <c r="J7" s="8"/>
      <c r="K7" s="44" t="n">
        <v>0</v>
      </c>
      <c r="L7" s="30" t="n">
        <v>5.5</v>
      </c>
      <c r="M7" s="44" t="n">
        <v>2376</v>
      </c>
      <c r="N7" s="96"/>
      <c r="O7" s="96"/>
      <c r="P7" s="96"/>
      <c r="Q7" s="96"/>
      <c r="R7" s="96"/>
      <c r="S7" s="96"/>
      <c r="T7" s="96"/>
      <c r="U7" s="96"/>
      <c r="V7" s="96"/>
      <c r="W7" s="96"/>
    </row>
    <row collapsed="false" customFormat="false" customHeight="true" hidden="false" ht="29.1" outlineLevel="0" r="8">
      <c r="A8" s="138" t="n">
        <v>3</v>
      </c>
      <c r="B8" s="36" t="s">
        <v>442</v>
      </c>
      <c r="C8" s="36" t="s">
        <v>443</v>
      </c>
      <c r="D8" s="30" t="s">
        <v>444</v>
      </c>
      <c r="E8" s="29" t="s">
        <v>445</v>
      </c>
      <c r="F8" s="29" t="s">
        <v>446</v>
      </c>
      <c r="G8" s="139" t="n">
        <v>1140</v>
      </c>
      <c r="H8" s="95" t="n">
        <v>44155</v>
      </c>
      <c r="I8" s="95" t="n">
        <v>44156</v>
      </c>
      <c r="J8" s="8" t="s">
        <v>447</v>
      </c>
      <c r="K8" s="44" t="n">
        <v>0</v>
      </c>
      <c r="L8" s="30" t="n">
        <v>1.5</v>
      </c>
      <c r="M8" s="140" t="n">
        <v>1710</v>
      </c>
      <c r="N8" s="96"/>
      <c r="O8" s="96"/>
      <c r="P8" s="96"/>
      <c r="Q8" s="96"/>
      <c r="R8" s="96"/>
      <c r="S8" s="96"/>
      <c r="T8" s="96"/>
      <c r="U8" s="96"/>
      <c r="V8" s="96"/>
      <c r="W8" s="96"/>
    </row>
    <row collapsed="false" customFormat="false" customHeight="true" hidden="false" ht="14.25" outlineLevel="0" r="9">
      <c r="A9" s="138" t="n">
        <v>4</v>
      </c>
      <c r="B9" s="36" t="s">
        <v>213</v>
      </c>
      <c r="C9" s="36" t="s">
        <v>437</v>
      </c>
      <c r="D9" s="30" t="s">
        <v>438</v>
      </c>
      <c r="E9" s="45" t="s">
        <v>448</v>
      </c>
      <c r="F9" s="8" t="s">
        <v>449</v>
      </c>
      <c r="G9" s="139" t="n">
        <v>432</v>
      </c>
      <c r="H9" s="95" t="n">
        <v>44165</v>
      </c>
      <c r="I9" s="95" t="n">
        <v>44170</v>
      </c>
      <c r="J9" s="8" t="s">
        <v>353</v>
      </c>
      <c r="K9" s="44" t="n">
        <v>0</v>
      </c>
      <c r="L9" s="30" t="n">
        <v>5.5</v>
      </c>
      <c r="M9" s="44" t="n">
        <v>2376</v>
      </c>
      <c r="N9" s="96"/>
      <c r="O9" s="96"/>
      <c r="P9" s="96"/>
      <c r="Q9" s="96"/>
      <c r="R9" s="96"/>
      <c r="S9" s="96"/>
      <c r="T9" s="96"/>
      <c r="U9" s="96"/>
      <c r="V9" s="96"/>
      <c r="W9" s="96"/>
    </row>
    <row collapsed="false" customFormat="false" customHeight="true" hidden="false" ht="17.25" outlineLevel="0" r="10">
      <c r="A10" s="138"/>
      <c r="B10" s="36" t="s">
        <v>328</v>
      </c>
      <c r="C10" s="36" t="s">
        <v>96</v>
      </c>
      <c r="D10" s="30" t="s">
        <v>324</v>
      </c>
      <c r="E10" s="45"/>
      <c r="F10" s="8"/>
      <c r="G10" s="139" t="n">
        <v>432</v>
      </c>
      <c r="H10" s="95"/>
      <c r="I10" s="95"/>
      <c r="J10" s="8" t="s">
        <v>353</v>
      </c>
      <c r="K10" s="44" t="n">
        <v>0</v>
      </c>
      <c r="L10" s="30" t="n">
        <v>5.5</v>
      </c>
      <c r="M10" s="44" t="n">
        <v>2376</v>
      </c>
      <c r="N10" s="96"/>
      <c r="O10" s="96"/>
      <c r="P10" s="96"/>
      <c r="Q10" s="96"/>
      <c r="R10" s="96"/>
      <c r="S10" s="96"/>
      <c r="T10" s="96"/>
      <c r="U10" s="96"/>
      <c r="V10" s="96"/>
      <c r="W10" s="96"/>
    </row>
    <row collapsed="false" customFormat="false" customHeight="true" hidden="false" ht="17.25" outlineLevel="0" r="11">
      <c r="A11" s="138" t="n">
        <v>5</v>
      </c>
      <c r="B11" s="36" t="s">
        <v>450</v>
      </c>
      <c r="C11" s="36" t="s">
        <v>39</v>
      </c>
      <c r="D11" s="30" t="s">
        <v>386</v>
      </c>
      <c r="E11" s="36" t="s">
        <v>451</v>
      </c>
      <c r="F11" s="29" t="s">
        <v>452</v>
      </c>
      <c r="G11" s="139" t="n">
        <v>432</v>
      </c>
      <c r="H11" s="95" t="n">
        <v>44158</v>
      </c>
      <c r="I11" s="95" t="n">
        <v>44162</v>
      </c>
      <c r="J11" s="8" t="s">
        <v>353</v>
      </c>
      <c r="K11" s="44" t="n">
        <v>0</v>
      </c>
      <c r="L11" s="30" t="n">
        <v>4.5</v>
      </c>
      <c r="M11" s="140" t="n">
        <v>1944</v>
      </c>
      <c r="N11" s="96"/>
      <c r="O11" s="96"/>
      <c r="P11" s="96"/>
      <c r="Q11" s="96"/>
      <c r="R11" s="96"/>
      <c r="S11" s="96"/>
      <c r="T11" s="96"/>
      <c r="U11" s="96"/>
      <c r="V11" s="96"/>
      <c r="W11" s="96"/>
    </row>
    <row collapsed="false" customFormat="false" customHeight="true" hidden="false" ht="17.25" outlineLevel="0" r="12">
      <c r="A12" s="138"/>
      <c r="B12" s="36" t="s">
        <v>328</v>
      </c>
      <c r="C12" s="36" t="s">
        <v>96</v>
      </c>
      <c r="D12" s="30" t="s">
        <v>324</v>
      </c>
      <c r="E12" s="36"/>
      <c r="F12" s="29"/>
      <c r="G12" s="94" t="n">
        <v>432</v>
      </c>
      <c r="H12" s="95"/>
      <c r="I12" s="95"/>
      <c r="J12" s="8"/>
      <c r="K12" s="44" t="n">
        <v>0</v>
      </c>
      <c r="L12" s="30" t="n">
        <v>4.5</v>
      </c>
      <c r="M12" s="44" t="n">
        <v>1944</v>
      </c>
      <c r="N12" s="96"/>
      <c r="O12" s="96"/>
      <c r="P12" s="96"/>
      <c r="Q12" s="96"/>
      <c r="R12" s="96"/>
      <c r="S12" s="96"/>
      <c r="T12" s="96"/>
      <c r="U12" s="96"/>
      <c r="V12" s="96"/>
      <c r="W12" s="96"/>
    </row>
    <row collapsed="false" customFormat="false" customHeight="true" hidden="false" ht="27.75" outlineLevel="0" r="13">
      <c r="A13" s="7"/>
      <c r="B13" s="126"/>
      <c r="C13" s="126"/>
      <c r="D13" s="126"/>
      <c r="E13" s="127"/>
      <c r="F13" s="128"/>
      <c r="G13" s="128"/>
      <c r="H13" s="128"/>
      <c r="I13" s="129" t="s">
        <v>43</v>
      </c>
      <c r="J13" s="129"/>
      <c r="K13" s="141" t="inlineStr">
        <f aca="false">SUM(K4:K12)</f>
        <is>
          <t/>
        </is>
      </c>
      <c r="L13" s="142" t="n">
        <f aca="false">SUM(L4:L12)</f>
        <v>41.5</v>
      </c>
      <c r="M13" s="108" t="inlineStr">
        <f aca="false">SUM(M4:M12)</f>
        <is>
          <t/>
        </is>
      </c>
      <c r="N13" s="96"/>
      <c r="O13" s="96"/>
      <c r="P13" s="96"/>
      <c r="Q13" s="96"/>
      <c r="R13" s="96"/>
      <c r="S13" s="96"/>
      <c r="T13" s="96"/>
      <c r="U13" s="96"/>
      <c r="V13" s="96"/>
      <c r="W13" s="96"/>
    </row>
    <row collapsed="false" customFormat="false" customHeight="true" hidden="false" ht="27.75" outlineLevel="0" r="14">
      <c r="A14" s="7"/>
      <c r="B14" s="126"/>
      <c r="C14" s="126"/>
      <c r="D14" s="126"/>
      <c r="E14" s="133"/>
      <c r="F14" s="134"/>
      <c r="G14" s="134"/>
      <c r="H14" s="134"/>
      <c r="I14" s="135"/>
      <c r="J14" s="135"/>
      <c r="K14" s="135"/>
      <c r="L14" s="135"/>
      <c r="M14" s="136"/>
      <c r="N14" s="126"/>
      <c r="O14" s="126"/>
      <c r="P14" s="96"/>
      <c r="Q14" s="96"/>
      <c r="R14" s="96"/>
      <c r="S14" s="96"/>
      <c r="T14" s="96"/>
      <c r="U14" s="96"/>
      <c r="V14" s="96"/>
      <c r="W14" s="96"/>
    </row>
  </sheetData>
  <mergeCells count="34">
    <mergeCell ref="A1:M1"/>
    <mergeCell ref="A2:A3"/>
    <mergeCell ref="B2:B3"/>
    <mergeCell ref="C2:C3"/>
    <mergeCell ref="D2:D3"/>
    <mergeCell ref="E2:E3"/>
    <mergeCell ref="F2:F3"/>
    <mergeCell ref="G2:G3"/>
    <mergeCell ref="H2:I2"/>
    <mergeCell ref="J2:K2"/>
    <mergeCell ref="L2:M2"/>
    <mergeCell ref="A4:A5"/>
    <mergeCell ref="E4:E5"/>
    <mergeCell ref="F4:F5"/>
    <mergeCell ref="H4:H5"/>
    <mergeCell ref="I4:I5"/>
    <mergeCell ref="J4:J5"/>
    <mergeCell ref="A6:A7"/>
    <mergeCell ref="E6:E7"/>
    <mergeCell ref="F6:F7"/>
    <mergeCell ref="H6:H7"/>
    <mergeCell ref="I6:I7"/>
    <mergeCell ref="J6:J7"/>
    <mergeCell ref="A9:A10"/>
    <mergeCell ref="E9:E10"/>
    <mergeCell ref="F9:F10"/>
    <mergeCell ref="H9:H10"/>
    <mergeCell ref="I9:I10"/>
    <mergeCell ref="A11:A12"/>
    <mergeCell ref="E11:E12"/>
    <mergeCell ref="H11:H12"/>
    <mergeCell ref="I11:I12"/>
    <mergeCell ref="J11:J12"/>
    <mergeCell ref="I13:J13"/>
  </mergeCells>
  <printOptions headings="false" gridLines="false" gridLinesSet="true" horizontalCentered="false" verticalCentered="false"/>
  <pageMargins left="0.196527777777778" right="0.196527777777778" top="0.7875" bottom="0.7875" header="0.511805555555555" footer="0.511805555555555"/>
  <pageSetup blackAndWhite="false" cellComments="none" copies="1" draft="false" firstPageNumber="0" fitToHeight="1" fitToWidth="1" horizontalDpi="300" orientation="portrait" pageOrder="downThenOver" paperSize="9" scale="100" useFirstPageNumber="false" usePrinterDefaults="false" verticalDpi="300"/>
  <headerFooter differentFirst="false" differentOddEven="false">
    <oddHeader/>
    <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N77"/>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60">
      <selection activeCell="A1" activeCellId="0" pane="topLeft" sqref="A1"/>
    </sheetView>
  </sheetViews>
  <cols>
    <col collapsed="false" hidden="false" max="1" min="1" style="0" width="3.62745098039216"/>
    <col collapsed="false" hidden="false" max="2" min="2" style="0" width="29.0980392156863"/>
    <col collapsed="false" hidden="false" max="3" min="3" style="0" width="14.2862745098039"/>
    <col collapsed="false" hidden="false" max="4" min="4" style="0" width="8.45098039215686"/>
    <col collapsed="false" hidden="false" max="5" min="5" style="0" width="39.6235294117647"/>
    <col collapsed="false" hidden="false" max="6" min="6" style="0" width="10.5333333333333"/>
    <col collapsed="false" hidden="false" max="7" min="7" style="0" width="13.2392156862745"/>
    <col collapsed="false" hidden="false" max="8" min="8" style="0" width="8.45098039215686"/>
    <col collapsed="false" hidden="false" max="9" min="9" style="0" width="8.05490196078431"/>
    <col collapsed="false" hidden="false" max="10" min="10" style="0" width="11.4117647058824"/>
    <col collapsed="false" hidden="false" max="11" min="11" style="0" width="11.0352941176471"/>
    <col collapsed="false" hidden="false" max="12" min="12" style="0" width="7.4078431372549"/>
    <col collapsed="false" hidden="false" max="13" min="13" style="0" width="11.156862745098"/>
    <col collapsed="false" hidden="false" max="14" min="14" style="0" width="13.2392156862745"/>
    <col collapsed="false" hidden="false" max="34" min="15" style="0" width="11.156862745098"/>
    <col collapsed="false" hidden="false" max="1020" min="35" style="0" width="8.76470588235294"/>
    <col collapsed="false" hidden="false" max="1025" min="1021" style="0" width="8.56470588235294"/>
  </cols>
  <sheetData>
    <row collapsed="false" customFormat="false" customHeight="true" hidden="false" ht="22.5" outlineLevel="0" r="1">
      <c r="A1" s="1" t="s">
        <v>44</v>
      </c>
      <c r="B1" s="1"/>
      <c r="C1" s="1"/>
      <c r="D1" s="1"/>
      <c r="E1" s="1"/>
      <c r="F1" s="1"/>
      <c r="G1" s="1"/>
      <c r="H1" s="1"/>
      <c r="I1" s="1"/>
      <c r="J1" s="1"/>
      <c r="K1" s="1"/>
      <c r="L1" s="1"/>
      <c r="M1" s="1"/>
    </row>
    <row collapsed="false" customFormat="false" customHeight="true" hidden="false" ht="14.25" outlineLevel="0" r="2">
      <c r="A2" s="26" t="s">
        <v>1</v>
      </c>
      <c r="B2" s="26" t="s">
        <v>2</v>
      </c>
      <c r="C2" s="27" t="s">
        <v>3</v>
      </c>
      <c r="D2" s="26" t="s">
        <v>4</v>
      </c>
      <c r="E2" s="27" t="s">
        <v>5</v>
      </c>
      <c r="F2" s="27" t="s">
        <v>6</v>
      </c>
      <c r="G2" s="27" t="s">
        <v>7</v>
      </c>
      <c r="H2" s="27" t="s">
        <v>8</v>
      </c>
      <c r="I2" s="27"/>
      <c r="J2" s="27" t="s">
        <v>9</v>
      </c>
      <c r="K2" s="27"/>
      <c r="L2" s="28" t="s">
        <v>10</v>
      </c>
      <c r="M2" s="28"/>
    </row>
    <row collapsed="false" customFormat="false" customHeight="true" hidden="false" ht="48.6" outlineLevel="0" r="3">
      <c r="A3" s="26"/>
      <c r="B3" s="26"/>
      <c r="C3" s="27"/>
      <c r="D3" s="26"/>
      <c r="E3" s="27"/>
      <c r="F3" s="27"/>
      <c r="G3" s="27"/>
      <c r="H3" s="27" t="s">
        <v>11</v>
      </c>
      <c r="I3" s="27" t="s">
        <v>12</v>
      </c>
      <c r="J3" s="27" t="s">
        <v>13</v>
      </c>
      <c r="K3" s="27" t="s">
        <v>14</v>
      </c>
      <c r="L3" s="27" t="s">
        <v>15</v>
      </c>
      <c r="M3" s="28" t="s">
        <v>14</v>
      </c>
    </row>
    <row collapsed="false" customFormat="false" customHeight="true" hidden="false" ht="14.25" outlineLevel="0" r="4">
      <c r="A4" s="8" t="n">
        <v>1</v>
      </c>
      <c r="B4" s="29" t="s">
        <v>45</v>
      </c>
      <c r="C4" s="30" t="s">
        <v>17</v>
      </c>
      <c r="D4" s="30" t="s">
        <v>46</v>
      </c>
      <c r="E4" s="31" t="s">
        <v>47</v>
      </c>
      <c r="F4" s="30" t="s">
        <v>48</v>
      </c>
      <c r="G4" s="32" t="n">
        <v>1140</v>
      </c>
      <c r="H4" s="33" t="n">
        <v>43849</v>
      </c>
      <c r="I4" s="33" t="n">
        <v>43850</v>
      </c>
      <c r="J4" s="30" t="s">
        <v>30</v>
      </c>
      <c r="K4" s="34" t="n">
        <v>3347.41</v>
      </c>
      <c r="L4" s="8" t="n">
        <v>1.5</v>
      </c>
      <c r="M4" s="34" t="n">
        <v>1710</v>
      </c>
      <c r="N4" s="35"/>
    </row>
    <row collapsed="false" customFormat="false" customHeight="true" hidden="false" ht="32.85" outlineLevel="0" r="5">
      <c r="A5" s="8"/>
      <c r="B5" s="29" t="s">
        <v>49</v>
      </c>
      <c r="C5" s="30" t="s">
        <v>17</v>
      </c>
      <c r="D5" s="30" t="s">
        <v>50</v>
      </c>
      <c r="E5" s="31"/>
      <c r="F5" s="30"/>
      <c r="G5" s="32" t="n">
        <v>1140</v>
      </c>
      <c r="H5" s="33"/>
      <c r="I5" s="33"/>
      <c r="J5" s="33"/>
      <c r="K5" s="34" t="n">
        <v>3347.41</v>
      </c>
      <c r="L5" s="8" t="n">
        <v>1.5</v>
      </c>
      <c r="M5" s="34" t="n">
        <v>1710</v>
      </c>
      <c r="N5" s="35"/>
    </row>
    <row collapsed="false" customFormat="false" customHeight="true" hidden="false" ht="20.25" outlineLevel="0" r="6">
      <c r="A6" s="8" t="n">
        <v>2</v>
      </c>
      <c r="B6" s="36" t="s">
        <v>51</v>
      </c>
      <c r="C6" s="30" t="s">
        <v>17</v>
      </c>
      <c r="D6" s="30" t="s">
        <v>52</v>
      </c>
      <c r="E6" s="31" t="s">
        <v>53</v>
      </c>
      <c r="F6" s="30" t="s">
        <v>54</v>
      </c>
      <c r="G6" s="32" t="n">
        <v>1140</v>
      </c>
      <c r="H6" s="33" t="n">
        <v>43851</v>
      </c>
      <c r="I6" s="33" t="n">
        <v>43855</v>
      </c>
      <c r="J6" s="30" t="s">
        <v>30</v>
      </c>
      <c r="K6" s="34" t="n">
        <v>1938.44</v>
      </c>
      <c r="L6" s="8" t="n">
        <v>4.5</v>
      </c>
      <c r="M6" s="34" t="n">
        <v>5130</v>
      </c>
      <c r="N6" s="35"/>
    </row>
    <row collapsed="false" customFormat="false" customHeight="true" hidden="false" ht="29.25" outlineLevel="0" r="7">
      <c r="A7" s="8"/>
      <c r="B7" s="36" t="s">
        <v>55</v>
      </c>
      <c r="C7" s="30" t="s">
        <v>56</v>
      </c>
      <c r="D7" s="30" t="s">
        <v>57</v>
      </c>
      <c r="E7" s="31"/>
      <c r="F7" s="30"/>
      <c r="G7" s="32" t="n">
        <v>900</v>
      </c>
      <c r="H7" s="33"/>
      <c r="I7" s="33"/>
      <c r="J7" s="33"/>
      <c r="K7" s="34" t="n">
        <v>1938.44</v>
      </c>
      <c r="L7" s="8" t="n">
        <v>4.5</v>
      </c>
      <c r="M7" s="34" t="n">
        <v>4050</v>
      </c>
      <c r="N7" s="35"/>
    </row>
    <row collapsed="false" customFormat="false" customHeight="true" hidden="false" ht="14.85" outlineLevel="0" r="8">
      <c r="A8" s="8" t="n">
        <v>3</v>
      </c>
      <c r="B8" s="36" t="s">
        <v>58</v>
      </c>
      <c r="C8" s="30" t="s">
        <v>26</v>
      </c>
      <c r="D8" s="30" t="s">
        <v>59</v>
      </c>
      <c r="E8" s="31" t="s">
        <v>60</v>
      </c>
      <c r="F8" s="30" t="s">
        <v>29</v>
      </c>
      <c r="G8" s="32" t="n">
        <v>1140</v>
      </c>
      <c r="H8" s="33" t="n">
        <v>43843</v>
      </c>
      <c r="I8" s="33" t="n">
        <v>43847</v>
      </c>
      <c r="J8" s="30" t="s">
        <v>30</v>
      </c>
      <c r="K8" s="34" t="n">
        <v>2587.88</v>
      </c>
      <c r="L8" s="8" t="n">
        <v>4.5</v>
      </c>
      <c r="M8" s="34" t="n">
        <v>5130</v>
      </c>
      <c r="N8" s="35"/>
    </row>
    <row collapsed="false" customFormat="false" customHeight="true" hidden="false" ht="14.25" outlineLevel="0" r="9">
      <c r="A9" s="8"/>
      <c r="B9" s="36" t="s">
        <v>61</v>
      </c>
      <c r="C9" s="30" t="s">
        <v>62</v>
      </c>
      <c r="D9" s="30" t="s">
        <v>63</v>
      </c>
      <c r="E9" s="31"/>
      <c r="F9" s="30"/>
      <c r="G9" s="32" t="n">
        <v>900</v>
      </c>
      <c r="H9" s="33"/>
      <c r="I9" s="33" t="n">
        <v>43848</v>
      </c>
      <c r="J9" s="30"/>
      <c r="K9" s="34" t="n">
        <v>2587.88</v>
      </c>
      <c r="L9" s="8" t="n">
        <v>4.5</v>
      </c>
      <c r="M9" s="34" t="n">
        <v>4050</v>
      </c>
      <c r="N9" s="35"/>
    </row>
    <row collapsed="false" customFormat="false" customHeight="true" hidden="false" ht="27.75" outlineLevel="0" r="10">
      <c r="A10" s="8" t="n">
        <v>4</v>
      </c>
      <c r="B10" s="36" t="s">
        <v>64</v>
      </c>
      <c r="C10" s="30" t="s">
        <v>17</v>
      </c>
      <c r="D10" s="30" t="s">
        <v>65</v>
      </c>
      <c r="E10" s="31" t="s">
        <v>66</v>
      </c>
      <c r="F10" s="30" t="s">
        <v>67</v>
      </c>
      <c r="G10" s="32" t="n">
        <v>684</v>
      </c>
      <c r="H10" s="33" t="n">
        <v>43857</v>
      </c>
      <c r="I10" s="33" t="n">
        <v>43861</v>
      </c>
      <c r="J10" s="30" t="s">
        <v>68</v>
      </c>
      <c r="K10" s="34"/>
      <c r="L10" s="8" t="n">
        <v>4.5</v>
      </c>
      <c r="M10" s="34" t="n">
        <v>3078</v>
      </c>
      <c r="N10" s="35"/>
    </row>
    <row collapsed="false" customFormat="false" customHeight="true" hidden="false" ht="27.6" outlineLevel="0" r="11">
      <c r="A11" s="8" t="n">
        <v>5</v>
      </c>
      <c r="B11" s="36" t="s">
        <v>69</v>
      </c>
      <c r="C11" s="30" t="s">
        <v>17</v>
      </c>
      <c r="D11" s="30" t="s">
        <v>70</v>
      </c>
      <c r="E11" s="31" t="s">
        <v>60</v>
      </c>
      <c r="F11" s="30" t="s">
        <v>29</v>
      </c>
      <c r="G11" s="32" t="n">
        <v>1140</v>
      </c>
      <c r="H11" s="33" t="n">
        <v>43843</v>
      </c>
      <c r="I11" s="33" t="n">
        <v>43847</v>
      </c>
      <c r="J11" s="30" t="s">
        <v>30</v>
      </c>
      <c r="K11" s="34" t="n">
        <v>2587.88</v>
      </c>
      <c r="L11" s="8" t="n">
        <v>4.5</v>
      </c>
      <c r="M11" s="34" t="n">
        <v>5130</v>
      </c>
      <c r="N11" s="35"/>
    </row>
    <row collapsed="false" customFormat="false" customHeight="true" hidden="false" ht="59.25" outlineLevel="0" r="12">
      <c r="A12" s="8" t="n">
        <v>6</v>
      </c>
      <c r="B12" s="36" t="s">
        <v>71</v>
      </c>
      <c r="C12" s="30" t="s">
        <v>72</v>
      </c>
      <c r="D12" s="30" t="s">
        <v>73</v>
      </c>
      <c r="E12" s="31" t="s">
        <v>74</v>
      </c>
      <c r="F12" s="30" t="s">
        <v>48</v>
      </c>
      <c r="G12" s="32" t="n">
        <v>900</v>
      </c>
      <c r="H12" s="33" t="n">
        <v>43859</v>
      </c>
      <c r="I12" s="33" t="n">
        <v>43862</v>
      </c>
      <c r="J12" s="30" t="s">
        <v>30</v>
      </c>
      <c r="K12" s="34" t="n">
        <v>2476.42</v>
      </c>
      <c r="L12" s="8" t="n">
        <v>3.5</v>
      </c>
      <c r="M12" s="34" t="n">
        <v>3150</v>
      </c>
      <c r="N12" s="35"/>
    </row>
    <row collapsed="false" customFormat="false" customHeight="true" hidden="false" ht="68.25" outlineLevel="0" r="13">
      <c r="A13" s="8" t="n">
        <v>7</v>
      </c>
      <c r="B13" s="36" t="s">
        <v>75</v>
      </c>
      <c r="C13" s="30" t="s">
        <v>76</v>
      </c>
      <c r="D13" s="30" t="s">
        <v>77</v>
      </c>
      <c r="E13" s="31" t="s">
        <v>74</v>
      </c>
      <c r="F13" s="30" t="s">
        <v>48</v>
      </c>
      <c r="G13" s="32" t="n">
        <v>1140</v>
      </c>
      <c r="H13" s="33" t="n">
        <v>43859</v>
      </c>
      <c r="I13" s="33" t="n">
        <v>43862</v>
      </c>
      <c r="J13" s="30" t="s">
        <v>30</v>
      </c>
      <c r="K13" s="34" t="n">
        <v>2476.42</v>
      </c>
      <c r="L13" s="8" t="n">
        <v>3.5</v>
      </c>
      <c r="M13" s="34" t="n">
        <v>3990</v>
      </c>
      <c r="N13" s="35"/>
    </row>
    <row collapsed="false" customFormat="false" customHeight="true" hidden="false" ht="64.5" outlineLevel="0" r="14">
      <c r="A14" s="8" t="n">
        <v>8</v>
      </c>
      <c r="B14" s="36" t="s">
        <v>58</v>
      </c>
      <c r="C14" s="30" t="s">
        <v>26</v>
      </c>
      <c r="D14" s="30" t="s">
        <v>59</v>
      </c>
      <c r="E14" s="31" t="s">
        <v>78</v>
      </c>
      <c r="F14" s="30" t="s">
        <v>54</v>
      </c>
      <c r="G14" s="32" t="n">
        <v>1140</v>
      </c>
      <c r="H14" s="33" t="n">
        <v>43839</v>
      </c>
      <c r="I14" s="33" t="n">
        <v>43841</v>
      </c>
      <c r="J14" s="30" t="s">
        <v>30</v>
      </c>
      <c r="K14" s="34" t="n">
        <v>3249.44</v>
      </c>
      <c r="L14" s="8" t="n">
        <v>2.5</v>
      </c>
      <c r="M14" s="34" t="n">
        <v>2850</v>
      </c>
      <c r="N14" s="35"/>
    </row>
    <row collapsed="false" customFormat="false" customHeight="true" hidden="false" ht="21.75" outlineLevel="0" r="15">
      <c r="A15" s="8" t="n">
        <v>9</v>
      </c>
      <c r="B15" s="36" t="s">
        <v>79</v>
      </c>
      <c r="C15" s="30" t="s">
        <v>80</v>
      </c>
      <c r="D15" s="30" t="s">
        <v>81</v>
      </c>
      <c r="E15" s="31" t="s">
        <v>82</v>
      </c>
      <c r="F15" s="30" t="s">
        <v>54</v>
      </c>
      <c r="G15" s="32" t="n">
        <v>720</v>
      </c>
      <c r="H15" s="33" t="n">
        <v>43856</v>
      </c>
      <c r="I15" s="33" t="n">
        <v>43861</v>
      </c>
      <c r="J15" s="30" t="s">
        <v>30</v>
      </c>
      <c r="K15" s="34" t="n">
        <v>3228.18</v>
      </c>
      <c r="L15" s="8" t="n">
        <v>5.5</v>
      </c>
      <c r="M15" s="34" t="n">
        <v>3960</v>
      </c>
      <c r="N15" s="35"/>
    </row>
    <row collapsed="false" customFormat="false" customHeight="true" hidden="false" ht="14.25" outlineLevel="0" r="16">
      <c r="A16" s="8" t="n">
        <v>10</v>
      </c>
      <c r="B16" s="36" t="s">
        <v>31</v>
      </c>
      <c r="C16" s="30" t="s">
        <v>32</v>
      </c>
      <c r="D16" s="30" t="s">
        <v>33</v>
      </c>
      <c r="E16" s="31" t="s">
        <v>83</v>
      </c>
      <c r="F16" s="30" t="s">
        <v>29</v>
      </c>
      <c r="G16" s="32" t="n">
        <v>900</v>
      </c>
      <c r="H16" s="33" t="n">
        <v>43860</v>
      </c>
      <c r="I16" s="33" t="n">
        <v>43862</v>
      </c>
      <c r="J16" s="30" t="s">
        <v>30</v>
      </c>
      <c r="K16" s="34" t="n">
        <v>3226.68</v>
      </c>
      <c r="L16" s="8" t="n">
        <v>2.5</v>
      </c>
      <c r="M16" s="34" t="n">
        <v>2250</v>
      </c>
      <c r="N16" s="35"/>
    </row>
    <row collapsed="false" customFormat="false" customHeight="true" hidden="false" ht="20.25" outlineLevel="0" r="17">
      <c r="A17" s="8"/>
      <c r="B17" s="36" t="s">
        <v>84</v>
      </c>
      <c r="C17" s="30" t="s">
        <v>62</v>
      </c>
      <c r="D17" s="30" t="s">
        <v>63</v>
      </c>
      <c r="E17" s="31"/>
      <c r="F17" s="30"/>
      <c r="G17" s="32" t="n">
        <v>900</v>
      </c>
      <c r="H17" s="33"/>
      <c r="I17" s="33"/>
      <c r="J17" s="33"/>
      <c r="K17" s="34" t="n">
        <v>3226.68</v>
      </c>
      <c r="L17" s="8" t="n">
        <v>2.5</v>
      </c>
      <c r="M17" s="34" t="n">
        <v>2250</v>
      </c>
      <c r="N17" s="35"/>
    </row>
    <row collapsed="false" customFormat="false" customHeight="true" hidden="false" ht="36.75" outlineLevel="0" r="18">
      <c r="A18" s="8" t="n">
        <v>11</v>
      </c>
      <c r="B18" s="36" t="s">
        <v>85</v>
      </c>
      <c r="C18" s="30" t="s">
        <v>86</v>
      </c>
      <c r="D18" s="30" t="s">
        <v>87</v>
      </c>
      <c r="E18" s="31" t="s">
        <v>88</v>
      </c>
      <c r="F18" s="8" t="s">
        <v>89</v>
      </c>
      <c r="G18" s="32" t="n">
        <v>432</v>
      </c>
      <c r="H18" s="33" t="n">
        <v>43860</v>
      </c>
      <c r="I18" s="33" t="n">
        <v>43861</v>
      </c>
      <c r="J18" s="30" t="s">
        <v>90</v>
      </c>
      <c r="K18" s="34"/>
      <c r="L18" s="8" t="n">
        <v>1.5</v>
      </c>
      <c r="M18" s="34" t="n">
        <v>648</v>
      </c>
      <c r="N18" s="35"/>
    </row>
    <row collapsed="false" customFormat="false" customHeight="true" hidden="false" ht="14.25" outlineLevel="0" r="19">
      <c r="A19" s="8" t="n">
        <v>12</v>
      </c>
      <c r="B19" s="36" t="s">
        <v>31</v>
      </c>
      <c r="C19" s="30" t="s">
        <v>32</v>
      </c>
      <c r="D19" s="30" t="s">
        <v>33</v>
      </c>
      <c r="E19" s="31" t="s">
        <v>91</v>
      </c>
      <c r="F19" s="30" t="s">
        <v>29</v>
      </c>
      <c r="G19" s="32" t="n">
        <v>900</v>
      </c>
      <c r="H19" s="33" t="n">
        <v>43847</v>
      </c>
      <c r="I19" s="33" t="n">
        <v>18281</v>
      </c>
      <c r="J19" s="30" t="s">
        <v>30</v>
      </c>
      <c r="K19" s="34" t="n">
        <v>0</v>
      </c>
      <c r="L19" s="8" t="n">
        <v>1</v>
      </c>
      <c r="M19" s="34" t="n">
        <v>900</v>
      </c>
      <c r="N19" s="35"/>
    </row>
    <row collapsed="false" customFormat="false" customHeight="true" hidden="false" ht="27" outlineLevel="0" r="20">
      <c r="A20" s="8"/>
      <c r="B20" s="36" t="s">
        <v>61</v>
      </c>
      <c r="C20" s="30" t="s">
        <v>62</v>
      </c>
      <c r="D20" s="30" t="s">
        <v>63</v>
      </c>
      <c r="E20" s="31"/>
      <c r="F20" s="30"/>
      <c r="G20" s="32" t="n">
        <v>900</v>
      </c>
      <c r="H20" s="33"/>
      <c r="I20" s="33"/>
      <c r="J20" s="33"/>
      <c r="K20" s="34" t="n">
        <v>0</v>
      </c>
      <c r="L20" s="8" t="n">
        <v>1</v>
      </c>
      <c r="M20" s="34" t="n">
        <v>900</v>
      </c>
      <c r="N20" s="35"/>
    </row>
    <row collapsed="false" customFormat="false" customHeight="true" hidden="false" ht="36" outlineLevel="0" r="21">
      <c r="A21" s="8" t="n">
        <v>13</v>
      </c>
      <c r="B21" s="36" t="s">
        <v>92</v>
      </c>
      <c r="C21" s="30" t="s">
        <v>17</v>
      </c>
      <c r="D21" s="30" t="s">
        <v>18</v>
      </c>
      <c r="E21" s="31" t="s">
        <v>93</v>
      </c>
      <c r="F21" s="30" t="s">
        <v>20</v>
      </c>
      <c r="G21" s="32" t="n">
        <v>684</v>
      </c>
      <c r="H21" s="33" t="n">
        <v>43871</v>
      </c>
      <c r="I21" s="33" t="n">
        <v>43875</v>
      </c>
      <c r="J21" s="30" t="s">
        <v>21</v>
      </c>
      <c r="K21" s="34"/>
      <c r="L21" s="8" t="n">
        <v>4.5</v>
      </c>
      <c r="M21" s="34" t="n">
        <v>3078</v>
      </c>
      <c r="N21" s="35"/>
    </row>
    <row collapsed="false" customFormat="false" customHeight="true" hidden="false" ht="30" outlineLevel="0" r="22">
      <c r="A22" s="8"/>
      <c r="B22" s="36" t="s">
        <v>22</v>
      </c>
      <c r="C22" s="30" t="s">
        <v>94</v>
      </c>
      <c r="D22" s="30" t="s">
        <v>24</v>
      </c>
      <c r="E22" s="31"/>
      <c r="F22" s="30"/>
      <c r="G22" s="32" t="n">
        <v>432</v>
      </c>
      <c r="H22" s="33"/>
      <c r="I22" s="33"/>
      <c r="J22" s="33"/>
      <c r="K22" s="34"/>
      <c r="L22" s="8" t="n">
        <v>4.5</v>
      </c>
      <c r="M22" s="34" t="n">
        <v>1944</v>
      </c>
      <c r="N22" s="35"/>
    </row>
    <row collapsed="false" customFormat="false" customHeight="true" hidden="false" ht="14.25" outlineLevel="0" r="23">
      <c r="A23" s="8" t="n">
        <v>14</v>
      </c>
      <c r="B23" s="36" t="s">
        <v>95</v>
      </c>
      <c r="C23" s="8" t="s">
        <v>96</v>
      </c>
      <c r="D23" s="30" t="s">
        <v>97</v>
      </c>
      <c r="E23" s="31" t="s">
        <v>98</v>
      </c>
      <c r="F23" s="30" t="s">
        <v>99</v>
      </c>
      <c r="G23" s="32" t="n">
        <v>432</v>
      </c>
      <c r="H23" s="33" t="n">
        <v>43864</v>
      </c>
      <c r="I23" s="33" t="n">
        <v>43864</v>
      </c>
      <c r="J23" s="30" t="s">
        <v>100</v>
      </c>
      <c r="K23" s="34"/>
      <c r="L23" s="8" t="n">
        <v>0.5</v>
      </c>
      <c r="M23" s="34" t="n">
        <v>216</v>
      </c>
      <c r="N23" s="35"/>
    </row>
    <row collapsed="false" customFormat="false" customHeight="true" hidden="false" ht="21" outlineLevel="0" r="24">
      <c r="A24" s="8"/>
      <c r="B24" s="36" t="s">
        <v>101</v>
      </c>
      <c r="C24" s="8" t="s">
        <v>96</v>
      </c>
      <c r="D24" s="30" t="s">
        <v>102</v>
      </c>
      <c r="E24" s="31"/>
      <c r="F24" s="30"/>
      <c r="G24" s="32" t="n">
        <v>432</v>
      </c>
      <c r="H24" s="33"/>
      <c r="I24" s="33"/>
      <c r="J24" s="33"/>
      <c r="K24" s="34"/>
      <c r="L24" s="8" t="n">
        <v>0.5</v>
      </c>
      <c r="M24" s="34" t="n">
        <v>216</v>
      </c>
      <c r="N24" s="35"/>
    </row>
    <row collapsed="false" customFormat="false" customHeight="true" hidden="false" ht="68.65" outlineLevel="0" r="25">
      <c r="A25" s="8" t="n">
        <v>15</v>
      </c>
      <c r="B25" s="36" t="s">
        <v>103</v>
      </c>
      <c r="C25" s="30" t="s">
        <v>80</v>
      </c>
      <c r="D25" s="30" t="s">
        <v>104</v>
      </c>
      <c r="E25" s="31" t="s">
        <v>105</v>
      </c>
      <c r="F25" s="30" t="s">
        <v>67</v>
      </c>
      <c r="G25" s="32" t="n">
        <v>432</v>
      </c>
      <c r="H25" s="33" t="n">
        <v>43866</v>
      </c>
      <c r="I25" s="33" t="n">
        <v>43868</v>
      </c>
      <c r="J25" s="30" t="s">
        <v>68</v>
      </c>
      <c r="K25" s="34"/>
      <c r="L25" s="8" t="n">
        <v>2.5</v>
      </c>
      <c r="M25" s="34" t="n">
        <v>1080</v>
      </c>
      <c r="N25" s="35"/>
    </row>
    <row collapsed="false" customFormat="false" customHeight="true" hidden="false" ht="31.5" outlineLevel="0" r="26">
      <c r="A26" s="8" t="n">
        <v>16</v>
      </c>
      <c r="B26" s="36" t="s">
        <v>106</v>
      </c>
      <c r="C26" s="30" t="s">
        <v>80</v>
      </c>
      <c r="D26" s="30" t="s">
        <v>107</v>
      </c>
      <c r="E26" s="31" t="s">
        <v>108</v>
      </c>
      <c r="F26" s="8" t="s">
        <v>89</v>
      </c>
      <c r="G26" s="32" t="n">
        <v>432</v>
      </c>
      <c r="H26" s="37" t="n">
        <v>43818</v>
      </c>
      <c r="I26" s="37" t="n">
        <v>43818</v>
      </c>
      <c r="J26" s="30" t="s">
        <v>90</v>
      </c>
      <c r="K26" s="34"/>
      <c r="L26" s="8" t="n">
        <v>0.5</v>
      </c>
      <c r="M26" s="34" t="n">
        <v>216</v>
      </c>
      <c r="N26" s="35"/>
    </row>
    <row collapsed="false" customFormat="false" customHeight="true" hidden="false" ht="23.25" outlineLevel="0" r="27">
      <c r="A27" s="8"/>
      <c r="B27" s="36" t="s">
        <v>109</v>
      </c>
      <c r="C27" s="30" t="s">
        <v>39</v>
      </c>
      <c r="D27" s="30" t="s">
        <v>110</v>
      </c>
      <c r="E27" s="31"/>
      <c r="F27" s="8" t="s">
        <v>111</v>
      </c>
      <c r="G27" s="32" t="n">
        <v>432</v>
      </c>
      <c r="H27" s="37" t="s">
        <v>112</v>
      </c>
      <c r="I27" s="37" t="s">
        <v>112</v>
      </c>
      <c r="J27" s="30"/>
      <c r="K27" s="34"/>
      <c r="L27" s="8" t="n">
        <v>1</v>
      </c>
      <c r="M27" s="34" t="n">
        <v>432</v>
      </c>
      <c r="N27" s="35"/>
    </row>
    <row collapsed="false" customFormat="false" customHeight="true" hidden="false" ht="30" outlineLevel="0" r="28">
      <c r="A28" s="8" t="n">
        <v>17</v>
      </c>
      <c r="B28" s="36" t="s">
        <v>113</v>
      </c>
      <c r="C28" s="30" t="s">
        <v>26</v>
      </c>
      <c r="D28" s="30" t="s">
        <v>114</v>
      </c>
      <c r="E28" s="31" t="s">
        <v>115</v>
      </c>
      <c r="F28" s="30" t="s">
        <v>67</v>
      </c>
      <c r="G28" s="32" t="n">
        <v>684</v>
      </c>
      <c r="H28" s="33" t="n">
        <v>43867</v>
      </c>
      <c r="I28" s="33" t="n">
        <v>43868</v>
      </c>
      <c r="J28" s="30" t="s">
        <v>90</v>
      </c>
      <c r="K28" s="34"/>
      <c r="L28" s="8" t="n">
        <v>1.5</v>
      </c>
      <c r="M28" s="34" t="n">
        <v>1026</v>
      </c>
      <c r="N28" s="35"/>
    </row>
    <row collapsed="false" customFormat="false" customHeight="true" hidden="false" ht="14.25" outlineLevel="0" r="29">
      <c r="A29" s="8" t="n">
        <v>18</v>
      </c>
      <c r="B29" s="36" t="s">
        <v>25</v>
      </c>
      <c r="C29" s="30" t="s">
        <v>26</v>
      </c>
      <c r="D29" s="30" t="s">
        <v>27</v>
      </c>
      <c r="E29" s="31" t="s">
        <v>115</v>
      </c>
      <c r="F29" s="30" t="s">
        <v>67</v>
      </c>
      <c r="G29" s="32" t="n">
        <v>684</v>
      </c>
      <c r="H29" s="33" t="n">
        <v>43867</v>
      </c>
      <c r="I29" s="33" t="n">
        <v>43868</v>
      </c>
      <c r="J29" s="30" t="s">
        <v>90</v>
      </c>
      <c r="K29" s="34"/>
      <c r="L29" s="8" t="n">
        <v>1.5</v>
      </c>
      <c r="M29" s="34" t="n">
        <v>1026</v>
      </c>
      <c r="N29" s="35"/>
    </row>
    <row collapsed="false" customFormat="false" customHeight="true" hidden="false" ht="23.85" outlineLevel="0" r="30">
      <c r="A30" s="8"/>
      <c r="B30" s="36" t="s">
        <v>116</v>
      </c>
      <c r="C30" s="30" t="s">
        <v>117</v>
      </c>
      <c r="D30" s="30" t="s">
        <v>118</v>
      </c>
      <c r="E30" s="31"/>
      <c r="F30" s="30"/>
      <c r="G30" s="32" t="n">
        <v>432</v>
      </c>
      <c r="H30" s="33"/>
      <c r="I30" s="33"/>
      <c r="J30" s="33"/>
      <c r="K30" s="34"/>
      <c r="L30" s="8" t="n">
        <v>1.5</v>
      </c>
      <c r="M30" s="34" t="n">
        <v>648</v>
      </c>
      <c r="N30" s="35"/>
    </row>
    <row collapsed="false" customFormat="false" customHeight="true" hidden="false" ht="45.6" outlineLevel="0" r="31">
      <c r="A31" s="8" t="n">
        <v>19</v>
      </c>
      <c r="B31" s="36" t="s">
        <v>119</v>
      </c>
      <c r="C31" s="30" t="s">
        <v>120</v>
      </c>
      <c r="D31" s="30" t="s">
        <v>121</v>
      </c>
      <c r="E31" s="31" t="s">
        <v>122</v>
      </c>
      <c r="F31" s="30" t="s">
        <v>123</v>
      </c>
      <c r="G31" s="32" t="n">
        <v>432</v>
      </c>
      <c r="H31" s="33" t="n">
        <v>43853</v>
      </c>
      <c r="I31" s="33" t="n">
        <v>43854</v>
      </c>
      <c r="J31" s="30" t="s">
        <v>90</v>
      </c>
      <c r="K31" s="34"/>
      <c r="L31" s="8" t="n">
        <v>1.5</v>
      </c>
      <c r="M31" s="34" t="n">
        <v>648</v>
      </c>
      <c r="N31" s="35"/>
    </row>
    <row collapsed="false" customFormat="false" customHeight="true" hidden="false" ht="28.5" outlineLevel="0" r="32">
      <c r="A32" s="8" t="n">
        <v>20</v>
      </c>
      <c r="B32" s="36" t="s">
        <v>124</v>
      </c>
      <c r="C32" s="30" t="s">
        <v>125</v>
      </c>
      <c r="D32" s="30" t="s">
        <v>126</v>
      </c>
      <c r="E32" s="31" t="s">
        <v>127</v>
      </c>
      <c r="F32" s="30" t="s">
        <v>67</v>
      </c>
      <c r="G32" s="32" t="n">
        <v>432</v>
      </c>
      <c r="H32" s="33" t="n">
        <v>43867</v>
      </c>
      <c r="I32" s="33" t="n">
        <v>43868</v>
      </c>
      <c r="J32" s="30" t="s">
        <v>90</v>
      </c>
      <c r="K32" s="34"/>
      <c r="L32" s="8" t="n">
        <v>1.5</v>
      </c>
      <c r="M32" s="34" t="n">
        <v>648</v>
      </c>
      <c r="N32" s="35"/>
    </row>
    <row collapsed="false" customFormat="false" customHeight="true" hidden="false" ht="40.5" outlineLevel="0" r="33">
      <c r="A33" s="8"/>
      <c r="B33" s="36" t="s">
        <v>128</v>
      </c>
      <c r="C33" s="30" t="s">
        <v>129</v>
      </c>
      <c r="D33" s="30" t="s">
        <v>130</v>
      </c>
      <c r="E33" s="31"/>
      <c r="F33" s="30"/>
      <c r="G33" s="32" t="n">
        <v>432</v>
      </c>
      <c r="H33" s="33"/>
      <c r="I33" s="33"/>
      <c r="J33" s="33"/>
      <c r="K33" s="34"/>
      <c r="L33" s="8" t="n">
        <v>1.5</v>
      </c>
      <c r="M33" s="34" t="n">
        <v>648</v>
      </c>
      <c r="N33" s="35"/>
    </row>
    <row collapsed="false" customFormat="false" customHeight="true" hidden="false" ht="14.25" outlineLevel="0" r="34">
      <c r="A34" s="8" t="n">
        <v>21</v>
      </c>
      <c r="B34" s="29" t="s">
        <v>131</v>
      </c>
      <c r="C34" s="30" t="s">
        <v>62</v>
      </c>
      <c r="D34" s="30" t="s">
        <v>132</v>
      </c>
      <c r="E34" s="31" t="s">
        <v>133</v>
      </c>
      <c r="F34" s="30" t="s">
        <v>134</v>
      </c>
      <c r="G34" s="32" t="n">
        <v>432</v>
      </c>
      <c r="H34" s="37" t="n">
        <v>43846</v>
      </c>
      <c r="I34" s="37" t="n">
        <v>43847</v>
      </c>
      <c r="J34" s="8" t="s">
        <v>30</v>
      </c>
      <c r="K34" s="34" t="n">
        <v>2674.2</v>
      </c>
      <c r="L34" s="8" t="n">
        <v>1.5</v>
      </c>
      <c r="M34" s="34" t="n">
        <v>648</v>
      </c>
      <c r="N34" s="35"/>
    </row>
    <row collapsed="false" customFormat="false" customHeight="true" hidden="false" ht="24.75" outlineLevel="0" r="35">
      <c r="A35" s="8"/>
      <c r="B35" s="29" t="s">
        <v>85</v>
      </c>
      <c r="C35" s="30" t="s">
        <v>86</v>
      </c>
      <c r="D35" s="30" t="s">
        <v>87</v>
      </c>
      <c r="E35" s="31"/>
      <c r="F35" s="30"/>
      <c r="G35" s="32" t="n">
        <v>432</v>
      </c>
      <c r="H35" s="37"/>
      <c r="I35" s="37"/>
      <c r="J35" s="8"/>
      <c r="K35" s="34" t="n">
        <v>2674.2</v>
      </c>
      <c r="L35" s="8" t="n">
        <v>1.5</v>
      </c>
      <c r="M35" s="34" t="n">
        <v>648</v>
      </c>
      <c r="N35" s="35"/>
    </row>
    <row collapsed="false" customFormat="false" customHeight="true" hidden="false" ht="14.25" outlineLevel="0" r="36">
      <c r="A36" s="8"/>
      <c r="B36" s="29" t="s">
        <v>135</v>
      </c>
      <c r="C36" s="30" t="s">
        <v>96</v>
      </c>
      <c r="D36" s="30" t="s">
        <v>136</v>
      </c>
      <c r="E36" s="31"/>
      <c r="F36" s="30"/>
      <c r="G36" s="32" t="n">
        <v>432</v>
      </c>
      <c r="H36" s="37"/>
      <c r="I36" s="37" t="n">
        <v>43850</v>
      </c>
      <c r="J36" s="8"/>
      <c r="K36" s="34" t="n">
        <v>2674.2</v>
      </c>
      <c r="L36" s="8" t="n">
        <v>4.5</v>
      </c>
      <c r="M36" s="34" t="n">
        <v>1944</v>
      </c>
      <c r="N36" s="35"/>
    </row>
    <row collapsed="false" customFormat="false" customHeight="true" hidden="false" ht="14.25" outlineLevel="0" r="37">
      <c r="A37" s="8" t="n">
        <v>22</v>
      </c>
      <c r="B37" s="36" t="s">
        <v>137</v>
      </c>
      <c r="C37" s="30" t="s">
        <v>138</v>
      </c>
      <c r="D37" s="30" t="s">
        <v>139</v>
      </c>
      <c r="E37" s="31" t="s">
        <v>140</v>
      </c>
      <c r="F37" s="30" t="s">
        <v>141</v>
      </c>
      <c r="G37" s="32" t="n">
        <v>432</v>
      </c>
      <c r="H37" s="33" t="n">
        <v>43871</v>
      </c>
      <c r="I37" s="33" t="n">
        <v>43873</v>
      </c>
      <c r="J37" s="30" t="s">
        <v>90</v>
      </c>
      <c r="K37" s="34"/>
      <c r="L37" s="8" t="n">
        <v>2.5</v>
      </c>
      <c r="M37" s="34" t="n">
        <v>1080</v>
      </c>
      <c r="N37" s="35"/>
    </row>
    <row collapsed="false" customFormat="false" customHeight="true" hidden="false" ht="32.25" outlineLevel="0" r="38">
      <c r="A38" s="8"/>
      <c r="B38" s="36" t="s">
        <v>142</v>
      </c>
      <c r="C38" s="30" t="s">
        <v>143</v>
      </c>
      <c r="D38" s="30" t="s">
        <v>144</v>
      </c>
      <c r="E38" s="31"/>
      <c r="F38" s="30"/>
      <c r="G38" s="32" t="n">
        <v>432</v>
      </c>
      <c r="H38" s="33"/>
      <c r="I38" s="33"/>
      <c r="J38" s="33"/>
      <c r="K38" s="34"/>
      <c r="L38" s="8" t="n">
        <v>2.5</v>
      </c>
      <c r="M38" s="34" t="n">
        <v>1080</v>
      </c>
      <c r="N38" s="35"/>
    </row>
    <row collapsed="false" customFormat="false" customHeight="true" hidden="false" ht="14.25" outlineLevel="0" r="39">
      <c r="A39" s="8" t="n">
        <v>23</v>
      </c>
      <c r="B39" s="36" t="s">
        <v>101</v>
      </c>
      <c r="C39" s="8" t="s">
        <v>96</v>
      </c>
      <c r="D39" s="30" t="s">
        <v>102</v>
      </c>
      <c r="E39" s="31" t="s">
        <v>145</v>
      </c>
      <c r="F39" s="30" t="s">
        <v>89</v>
      </c>
      <c r="G39" s="32" t="n">
        <v>432</v>
      </c>
      <c r="H39" s="33" t="n">
        <v>43873</v>
      </c>
      <c r="I39" s="33" t="n">
        <v>43874</v>
      </c>
      <c r="J39" s="30" t="s">
        <v>100</v>
      </c>
      <c r="K39" s="34"/>
      <c r="L39" s="8" t="n">
        <v>1.5</v>
      </c>
      <c r="M39" s="34" t="n">
        <v>648</v>
      </c>
      <c r="N39" s="35"/>
    </row>
    <row collapsed="false" customFormat="false" customHeight="true" hidden="false" ht="23.25" outlineLevel="0" r="40">
      <c r="A40" s="8"/>
      <c r="B40" s="36" t="s">
        <v>85</v>
      </c>
      <c r="C40" s="30" t="s">
        <v>86</v>
      </c>
      <c r="D40" s="30" t="s">
        <v>87</v>
      </c>
      <c r="E40" s="31"/>
      <c r="F40" s="30"/>
      <c r="G40" s="32" t="n">
        <v>432</v>
      </c>
      <c r="H40" s="33"/>
      <c r="I40" s="33" t="n">
        <v>43873</v>
      </c>
      <c r="J40" s="30"/>
      <c r="K40" s="34"/>
      <c r="L40" s="8" t="n">
        <v>0.5</v>
      </c>
      <c r="M40" s="34" t="n">
        <v>216</v>
      </c>
      <c r="N40" s="35"/>
    </row>
    <row collapsed="false" customFormat="false" customHeight="true" hidden="false" ht="24" outlineLevel="0" r="41">
      <c r="A41" s="8" t="n">
        <v>24</v>
      </c>
      <c r="B41" s="36" t="s">
        <v>34</v>
      </c>
      <c r="C41" s="30" t="s">
        <v>17</v>
      </c>
      <c r="D41" s="30" t="n">
        <v>266</v>
      </c>
      <c r="E41" s="31" t="s">
        <v>146</v>
      </c>
      <c r="F41" s="30" t="s">
        <v>36</v>
      </c>
      <c r="G41" s="32" t="n">
        <v>684</v>
      </c>
      <c r="H41" s="33" t="n">
        <v>43878</v>
      </c>
      <c r="I41" s="33" t="n">
        <v>43882</v>
      </c>
      <c r="J41" s="30" t="s">
        <v>37</v>
      </c>
      <c r="K41" s="34"/>
      <c r="L41" s="8" t="n">
        <v>5.5</v>
      </c>
      <c r="M41" s="34" t="n">
        <v>3762</v>
      </c>
      <c r="N41" s="35"/>
    </row>
    <row collapsed="false" customFormat="false" customHeight="true" hidden="false" ht="19.5" outlineLevel="0" r="42">
      <c r="A42" s="8"/>
      <c r="B42" s="36" t="s">
        <v>147</v>
      </c>
      <c r="C42" s="30" t="s">
        <v>94</v>
      </c>
      <c r="D42" s="30" t="s">
        <v>148</v>
      </c>
      <c r="E42" s="31"/>
      <c r="F42" s="30"/>
      <c r="G42" s="32" t="n">
        <v>432</v>
      </c>
      <c r="H42" s="33"/>
      <c r="I42" s="33"/>
      <c r="J42" s="33"/>
      <c r="K42" s="34"/>
      <c r="L42" s="8" t="n">
        <v>5.5</v>
      </c>
      <c r="M42" s="34" t="n">
        <v>2376</v>
      </c>
      <c r="N42" s="35"/>
    </row>
    <row collapsed="false" customFormat="false" customHeight="true" hidden="false" ht="14.25" outlineLevel="0" r="43">
      <c r="A43" s="8"/>
      <c r="B43" s="36" t="s">
        <v>41</v>
      </c>
      <c r="C43" s="30" t="s">
        <v>39</v>
      </c>
      <c r="D43" s="30" t="s">
        <v>42</v>
      </c>
      <c r="E43" s="31"/>
      <c r="F43" s="30"/>
      <c r="G43" s="32" t="n">
        <v>432</v>
      </c>
      <c r="H43" s="33"/>
      <c r="I43" s="33"/>
      <c r="J43" s="33"/>
      <c r="K43" s="34"/>
      <c r="L43" s="8" t="n">
        <v>5.5</v>
      </c>
      <c r="M43" s="34" t="n">
        <v>2376</v>
      </c>
      <c r="N43" s="35"/>
    </row>
    <row collapsed="false" customFormat="false" customHeight="true" hidden="false" ht="14.25" outlineLevel="0" r="44">
      <c r="A44" s="8" t="n">
        <v>25</v>
      </c>
      <c r="B44" s="36" t="s">
        <v>149</v>
      </c>
      <c r="C44" s="30" t="s">
        <v>26</v>
      </c>
      <c r="D44" s="30" t="s">
        <v>150</v>
      </c>
      <c r="E44" s="31" t="s">
        <v>151</v>
      </c>
      <c r="F44" s="30" t="s">
        <v>152</v>
      </c>
      <c r="G44" s="32" t="n">
        <v>684</v>
      </c>
      <c r="H44" s="33" t="n">
        <v>43871</v>
      </c>
      <c r="I44" s="33" t="n">
        <v>43874</v>
      </c>
      <c r="J44" s="30" t="s">
        <v>30</v>
      </c>
      <c r="K44" s="34" t="n">
        <v>1798.33</v>
      </c>
      <c r="L44" s="8" t="n">
        <v>3.5</v>
      </c>
      <c r="M44" s="34" t="n">
        <v>2394</v>
      </c>
      <c r="N44" s="35"/>
    </row>
    <row collapsed="false" customFormat="false" customHeight="true" hidden="false" ht="14.25" outlineLevel="0" r="45">
      <c r="A45" s="8"/>
      <c r="B45" s="36" t="s">
        <v>153</v>
      </c>
      <c r="C45" s="30" t="s">
        <v>154</v>
      </c>
      <c r="D45" s="30" t="s">
        <v>155</v>
      </c>
      <c r="E45" s="31"/>
      <c r="F45" s="30"/>
      <c r="G45" s="32" t="n">
        <v>432</v>
      </c>
      <c r="H45" s="33"/>
      <c r="I45" s="33"/>
      <c r="J45" s="33"/>
      <c r="K45" s="34" t="n">
        <v>1798.33</v>
      </c>
      <c r="L45" s="8" t="n">
        <v>3.5</v>
      </c>
      <c r="M45" s="34" t="n">
        <v>1512</v>
      </c>
      <c r="N45" s="35"/>
    </row>
    <row collapsed="false" customFormat="false" customHeight="true" hidden="false" ht="14.25" outlineLevel="0" r="46">
      <c r="A46" s="8"/>
      <c r="B46" s="36" t="s">
        <v>156</v>
      </c>
      <c r="C46" s="30" t="s">
        <v>157</v>
      </c>
      <c r="D46" s="30" t="s">
        <v>158</v>
      </c>
      <c r="E46" s="31"/>
      <c r="F46" s="30"/>
      <c r="G46" s="32" t="n">
        <v>432</v>
      </c>
      <c r="H46" s="33"/>
      <c r="I46" s="33"/>
      <c r="J46" s="33"/>
      <c r="K46" s="34" t="n">
        <v>1798.33</v>
      </c>
      <c r="L46" s="8" t="n">
        <v>3.5</v>
      </c>
      <c r="M46" s="34" t="n">
        <v>1512</v>
      </c>
      <c r="N46" s="35"/>
    </row>
    <row collapsed="false" customFormat="false" customHeight="true" hidden="false" ht="14.25" outlineLevel="0" r="47">
      <c r="A47" s="8" t="n">
        <v>26</v>
      </c>
      <c r="B47" s="36" t="s">
        <v>149</v>
      </c>
      <c r="C47" s="30" t="s">
        <v>26</v>
      </c>
      <c r="D47" s="30" t="s">
        <v>150</v>
      </c>
      <c r="E47" s="31" t="s">
        <v>159</v>
      </c>
      <c r="F47" s="30" t="s">
        <v>160</v>
      </c>
      <c r="G47" s="32" t="n">
        <v>684</v>
      </c>
      <c r="H47" s="33" t="n">
        <v>43878</v>
      </c>
      <c r="I47" s="33" t="n">
        <v>43882</v>
      </c>
      <c r="J47" s="30" t="s">
        <v>30</v>
      </c>
      <c r="K47" s="34" t="n">
        <v>1002.33</v>
      </c>
      <c r="L47" s="8" t="n">
        <v>4.5</v>
      </c>
      <c r="M47" s="34" t="n">
        <v>3078</v>
      </c>
      <c r="N47" s="35"/>
    </row>
    <row collapsed="false" customFormat="false" customHeight="true" hidden="false" ht="14.25" outlineLevel="0" r="48">
      <c r="A48" s="8"/>
      <c r="B48" s="38" t="s">
        <v>161</v>
      </c>
      <c r="C48" s="30" t="s">
        <v>17</v>
      </c>
      <c r="D48" s="30" t="s">
        <v>162</v>
      </c>
      <c r="E48" s="31"/>
      <c r="F48" s="30"/>
      <c r="G48" s="32" t="n">
        <v>684</v>
      </c>
      <c r="H48" s="33"/>
      <c r="I48" s="33"/>
      <c r="J48" s="33"/>
      <c r="K48" s="34" t="n">
        <v>1002.33</v>
      </c>
      <c r="L48" s="8" t="n">
        <v>4.5</v>
      </c>
      <c r="M48" s="34" t="n">
        <v>3078</v>
      </c>
      <c r="N48" s="35"/>
    </row>
    <row collapsed="false" customFormat="false" customHeight="true" hidden="false" ht="14.25" outlineLevel="0" r="49">
      <c r="A49" s="8"/>
      <c r="B49" s="38" t="s">
        <v>163</v>
      </c>
      <c r="C49" s="30" t="s">
        <v>17</v>
      </c>
      <c r="D49" s="30" t="s">
        <v>164</v>
      </c>
      <c r="E49" s="31"/>
      <c r="F49" s="30"/>
      <c r="G49" s="32" t="n">
        <v>684</v>
      </c>
      <c r="H49" s="33"/>
      <c r="I49" s="33"/>
      <c r="J49" s="33"/>
      <c r="K49" s="34" t="n">
        <v>1002.33</v>
      </c>
      <c r="L49" s="8" t="n">
        <v>4.5</v>
      </c>
      <c r="M49" s="34" t="n">
        <v>3078</v>
      </c>
      <c r="N49" s="35"/>
    </row>
    <row collapsed="false" customFormat="false" customHeight="true" hidden="false" ht="14.25" outlineLevel="0" r="50">
      <c r="A50" s="8"/>
      <c r="B50" s="38" t="s">
        <v>153</v>
      </c>
      <c r="C50" s="30" t="s">
        <v>154</v>
      </c>
      <c r="D50" s="30" t="s">
        <v>155</v>
      </c>
      <c r="E50" s="31"/>
      <c r="F50" s="30"/>
      <c r="G50" s="32" t="n">
        <v>432</v>
      </c>
      <c r="H50" s="33"/>
      <c r="I50" s="33"/>
      <c r="J50" s="33"/>
      <c r="K50" s="34" t="n">
        <v>1002.33</v>
      </c>
      <c r="L50" s="8" t="n">
        <v>4.5</v>
      </c>
      <c r="M50" s="34" t="n">
        <v>1944</v>
      </c>
      <c r="N50" s="35"/>
    </row>
    <row collapsed="false" customFormat="false" customHeight="true" hidden="false" ht="14.25" outlineLevel="0" r="51">
      <c r="A51" s="8"/>
      <c r="B51" s="38" t="s">
        <v>165</v>
      </c>
      <c r="C51" s="30" t="s">
        <v>154</v>
      </c>
      <c r="D51" s="30" t="s">
        <v>166</v>
      </c>
      <c r="E51" s="31"/>
      <c r="F51" s="30"/>
      <c r="G51" s="32" t="n">
        <v>432</v>
      </c>
      <c r="H51" s="33"/>
      <c r="I51" s="33"/>
      <c r="J51" s="33"/>
      <c r="K51" s="34" t="n">
        <v>1002.33</v>
      </c>
      <c r="L51" s="8" t="n">
        <v>4.5</v>
      </c>
      <c r="M51" s="34" t="n">
        <v>1944</v>
      </c>
      <c r="N51" s="35"/>
    </row>
    <row collapsed="false" customFormat="false" customHeight="true" hidden="false" ht="14.25" outlineLevel="0" r="52">
      <c r="A52" s="8"/>
      <c r="B52" s="38" t="s">
        <v>167</v>
      </c>
      <c r="C52" s="30" t="s">
        <v>168</v>
      </c>
      <c r="D52" s="30" t="s">
        <v>169</v>
      </c>
      <c r="E52" s="31"/>
      <c r="F52" s="30"/>
      <c r="G52" s="32" t="n">
        <v>432</v>
      </c>
      <c r="H52" s="33"/>
      <c r="I52" s="33"/>
      <c r="J52" s="33"/>
      <c r="K52" s="34" t="n">
        <v>1002.33</v>
      </c>
      <c r="L52" s="8" t="n">
        <v>4.5</v>
      </c>
      <c r="M52" s="34" t="n">
        <v>1944</v>
      </c>
      <c r="N52" s="35"/>
    </row>
    <row collapsed="false" customFormat="false" customHeight="true" hidden="false" ht="28.5" outlineLevel="0" r="53">
      <c r="A53" s="8" t="n">
        <v>27</v>
      </c>
      <c r="B53" s="38" t="s">
        <v>69</v>
      </c>
      <c r="C53" s="30" t="s">
        <v>17</v>
      </c>
      <c r="D53" s="30" t="s">
        <v>170</v>
      </c>
      <c r="E53" s="31" t="s">
        <v>171</v>
      </c>
      <c r="F53" s="30" t="s">
        <v>54</v>
      </c>
      <c r="G53" s="32" t="n">
        <v>1140</v>
      </c>
      <c r="H53" s="33" t="n">
        <v>43870</v>
      </c>
      <c r="I53" s="33" t="n">
        <v>43872</v>
      </c>
      <c r="J53" s="30" t="s">
        <v>30</v>
      </c>
      <c r="K53" s="34" t="n">
        <v>3664.64</v>
      </c>
      <c r="L53" s="8" t="n">
        <v>2.5</v>
      </c>
      <c r="M53" s="34" t="n">
        <v>2850</v>
      </c>
      <c r="N53" s="35"/>
    </row>
    <row collapsed="false" customFormat="false" customHeight="false" hidden="false" ht="25.35" outlineLevel="0" r="54">
      <c r="A54" s="8" t="n">
        <v>28</v>
      </c>
      <c r="B54" s="38" t="s">
        <v>172</v>
      </c>
      <c r="C54" s="30" t="s">
        <v>17</v>
      </c>
      <c r="D54" s="30" t="s">
        <v>173</v>
      </c>
      <c r="E54" s="31" t="s">
        <v>174</v>
      </c>
      <c r="F54" s="30" t="s">
        <v>48</v>
      </c>
      <c r="G54" s="32" t="n">
        <v>1140</v>
      </c>
      <c r="H54" s="33" t="n">
        <v>43878</v>
      </c>
      <c r="I54" s="33" t="n">
        <v>43881</v>
      </c>
      <c r="J54" s="30" t="s">
        <v>30</v>
      </c>
      <c r="K54" s="34" t="n">
        <v>2635.52</v>
      </c>
      <c r="L54" s="8" t="n">
        <v>0</v>
      </c>
      <c r="M54" s="34" t="n">
        <v>0</v>
      </c>
      <c r="N54" s="35"/>
    </row>
    <row collapsed="false" customFormat="false" customHeight="true" hidden="false" ht="14.25" outlineLevel="0" r="55">
      <c r="A55" s="8" t="n">
        <v>29</v>
      </c>
      <c r="B55" s="38" t="s">
        <v>25</v>
      </c>
      <c r="C55" s="30" t="s">
        <v>26</v>
      </c>
      <c r="D55" s="30" t="s">
        <v>27</v>
      </c>
      <c r="E55" s="31" t="s">
        <v>175</v>
      </c>
      <c r="F55" s="30" t="s">
        <v>54</v>
      </c>
      <c r="G55" s="32" t="n">
        <v>1140</v>
      </c>
      <c r="H55" s="33" t="n">
        <v>43880</v>
      </c>
      <c r="I55" s="33" t="n">
        <v>43882</v>
      </c>
      <c r="J55" s="30" t="s">
        <v>30</v>
      </c>
      <c r="K55" s="34" t="n">
        <v>2283.06</v>
      </c>
      <c r="L55" s="8" t="n">
        <v>2.5</v>
      </c>
      <c r="M55" s="34" t="n">
        <v>2850</v>
      </c>
      <c r="N55" s="35"/>
    </row>
    <row collapsed="false" customFormat="false" customHeight="true" hidden="false" ht="39" outlineLevel="0" r="56">
      <c r="A56" s="8"/>
      <c r="B56" s="38" t="s">
        <v>116</v>
      </c>
      <c r="C56" s="30" t="s">
        <v>117</v>
      </c>
      <c r="D56" s="30" t="s">
        <v>118</v>
      </c>
      <c r="E56" s="31"/>
      <c r="F56" s="30"/>
      <c r="G56" s="32" t="n">
        <v>900</v>
      </c>
      <c r="H56" s="33"/>
      <c r="I56" s="33"/>
      <c r="J56" s="33"/>
      <c r="K56" s="34" t="n">
        <v>2283.06</v>
      </c>
      <c r="L56" s="8" t="n">
        <v>2.5</v>
      </c>
      <c r="M56" s="34" t="n">
        <v>2250</v>
      </c>
      <c r="N56" s="35"/>
    </row>
    <row collapsed="false" customFormat="false" customHeight="true" hidden="false" ht="14.25" outlineLevel="0" r="57">
      <c r="A57" s="8" t="n">
        <v>30</v>
      </c>
      <c r="B57" s="38" t="s">
        <v>176</v>
      </c>
      <c r="C57" s="30" t="s">
        <v>62</v>
      </c>
      <c r="D57" s="30" t="s">
        <v>177</v>
      </c>
      <c r="E57" s="31" t="s">
        <v>178</v>
      </c>
      <c r="F57" s="30" t="s">
        <v>48</v>
      </c>
      <c r="G57" s="32" t="n">
        <v>900</v>
      </c>
      <c r="H57" s="33" t="n">
        <v>43877</v>
      </c>
      <c r="I57" s="33" t="n">
        <v>43880</v>
      </c>
      <c r="J57" s="30" t="s">
        <v>30</v>
      </c>
      <c r="K57" s="34" t="n">
        <v>3334.41</v>
      </c>
      <c r="L57" s="8" t="n">
        <v>3.5</v>
      </c>
      <c r="M57" s="34" t="n">
        <v>3150</v>
      </c>
      <c r="N57" s="35"/>
    </row>
    <row collapsed="false" customFormat="false" customHeight="true" hidden="false" ht="14.25" outlineLevel="0" r="58">
      <c r="A58" s="8"/>
      <c r="B58" s="38" t="s">
        <v>179</v>
      </c>
      <c r="C58" s="30" t="s">
        <v>62</v>
      </c>
      <c r="D58" s="30" t="s">
        <v>180</v>
      </c>
      <c r="E58" s="31"/>
      <c r="F58" s="30"/>
      <c r="G58" s="32" t="n">
        <v>900</v>
      </c>
      <c r="H58" s="33"/>
      <c r="I58" s="33"/>
      <c r="J58" s="33"/>
      <c r="K58" s="34" t="n">
        <v>3334.41</v>
      </c>
      <c r="L58" s="8" t="n">
        <v>3.5</v>
      </c>
      <c r="M58" s="34" t="n">
        <v>3150</v>
      </c>
      <c r="N58" s="35"/>
    </row>
    <row collapsed="false" customFormat="false" customHeight="true" hidden="false" ht="14.25" outlineLevel="0" r="59">
      <c r="A59" s="8"/>
      <c r="B59" s="38" t="s">
        <v>181</v>
      </c>
      <c r="C59" s="30" t="s">
        <v>182</v>
      </c>
      <c r="D59" s="30" t="s">
        <v>183</v>
      </c>
      <c r="E59" s="31"/>
      <c r="F59" s="30"/>
      <c r="G59" s="32" t="n">
        <v>900</v>
      </c>
      <c r="H59" s="33"/>
      <c r="I59" s="33"/>
      <c r="J59" s="33"/>
      <c r="K59" s="34" t="n">
        <v>3334.41</v>
      </c>
      <c r="L59" s="8" t="n">
        <v>3.5</v>
      </c>
      <c r="M59" s="34" t="n">
        <v>3150</v>
      </c>
      <c r="N59" s="35"/>
    </row>
    <row collapsed="false" customFormat="false" customHeight="true" hidden="false" ht="14.25" outlineLevel="0" r="60">
      <c r="A60" s="8" t="n">
        <v>31</v>
      </c>
      <c r="B60" s="38" t="s">
        <v>184</v>
      </c>
      <c r="C60" s="30" t="s">
        <v>185</v>
      </c>
      <c r="D60" s="30" t="s">
        <v>186</v>
      </c>
      <c r="E60" s="31" t="s">
        <v>187</v>
      </c>
      <c r="F60" s="30" t="s">
        <v>134</v>
      </c>
      <c r="G60" s="32" t="n">
        <v>432</v>
      </c>
      <c r="H60" s="33" t="n">
        <v>43878</v>
      </c>
      <c r="I60" s="33" t="n">
        <v>43882</v>
      </c>
      <c r="J60" s="30" t="s">
        <v>68</v>
      </c>
      <c r="K60" s="34"/>
      <c r="L60" s="8" t="n">
        <v>4.5</v>
      </c>
      <c r="M60" s="34" t="n">
        <v>1944</v>
      </c>
      <c r="N60" s="35"/>
    </row>
    <row collapsed="false" customFormat="false" customHeight="true" hidden="false" ht="14.25" outlineLevel="0" r="61">
      <c r="A61" s="8"/>
      <c r="B61" s="38" t="s">
        <v>188</v>
      </c>
      <c r="C61" s="30" t="s">
        <v>96</v>
      </c>
      <c r="D61" s="30" t="s">
        <v>189</v>
      </c>
      <c r="E61" s="31"/>
      <c r="F61" s="30"/>
      <c r="G61" s="32" t="n">
        <v>432</v>
      </c>
      <c r="H61" s="33"/>
      <c r="I61" s="33"/>
      <c r="J61" s="33"/>
      <c r="K61" s="34"/>
      <c r="L61" s="8" t="n">
        <v>4.5</v>
      </c>
      <c r="M61" s="34" t="n">
        <v>1944</v>
      </c>
      <c r="N61" s="35"/>
    </row>
    <row collapsed="false" customFormat="false" customHeight="true" hidden="false" ht="14.25" outlineLevel="0" r="62">
      <c r="A62" s="8"/>
      <c r="B62" s="38" t="s">
        <v>124</v>
      </c>
      <c r="C62" s="30" t="s">
        <v>125</v>
      </c>
      <c r="D62" s="30" t="s">
        <v>126</v>
      </c>
      <c r="E62" s="31"/>
      <c r="F62" s="30"/>
      <c r="G62" s="32" t="n">
        <v>432</v>
      </c>
      <c r="H62" s="33"/>
      <c r="I62" s="33"/>
      <c r="J62" s="33"/>
      <c r="K62" s="34"/>
      <c r="L62" s="8" t="n">
        <v>4.5</v>
      </c>
      <c r="M62" s="34" t="n">
        <v>1944</v>
      </c>
      <c r="N62" s="35"/>
    </row>
    <row collapsed="false" customFormat="false" customHeight="true" hidden="false" ht="14.25" outlineLevel="0" r="63">
      <c r="A63" s="8"/>
      <c r="B63" s="38" t="s">
        <v>190</v>
      </c>
      <c r="C63" s="30" t="s">
        <v>191</v>
      </c>
      <c r="D63" s="30" t="s">
        <v>192</v>
      </c>
      <c r="E63" s="31"/>
      <c r="F63" s="30"/>
      <c r="G63" s="32" t="n">
        <v>432</v>
      </c>
      <c r="H63" s="33"/>
      <c r="I63" s="33"/>
      <c r="J63" s="33"/>
      <c r="K63" s="34"/>
      <c r="L63" s="8" t="n">
        <v>4.5</v>
      </c>
      <c r="M63" s="34" t="n">
        <v>1944</v>
      </c>
      <c r="N63" s="35"/>
    </row>
    <row collapsed="false" customFormat="false" customHeight="true" hidden="false" ht="14.25" outlineLevel="0" r="64">
      <c r="A64" s="8"/>
      <c r="B64" s="38" t="s">
        <v>193</v>
      </c>
      <c r="C64" s="30" t="s">
        <v>194</v>
      </c>
      <c r="D64" s="30" t="s">
        <v>195</v>
      </c>
      <c r="E64" s="31"/>
      <c r="F64" s="30"/>
      <c r="G64" s="32" t="n">
        <v>4321</v>
      </c>
      <c r="H64" s="33"/>
      <c r="I64" s="33"/>
      <c r="J64" s="33"/>
      <c r="K64" s="34"/>
      <c r="L64" s="8" t="n">
        <v>4.5</v>
      </c>
      <c r="M64" s="34" t="n">
        <v>1944</v>
      </c>
      <c r="N64" s="35"/>
    </row>
    <row collapsed="false" customFormat="false" customHeight="true" hidden="false" ht="71.65" outlineLevel="0" r="65">
      <c r="A65" s="8" t="n">
        <v>32</v>
      </c>
      <c r="B65" s="38" t="s">
        <v>85</v>
      </c>
      <c r="C65" s="30" t="s">
        <v>86</v>
      </c>
      <c r="D65" s="30" t="s">
        <v>87</v>
      </c>
      <c r="E65" s="31" t="s">
        <v>196</v>
      </c>
      <c r="F65" s="30" t="s">
        <v>197</v>
      </c>
      <c r="G65" s="32" t="n">
        <v>432</v>
      </c>
      <c r="H65" s="33" t="n">
        <v>43881</v>
      </c>
      <c r="I65" s="33" t="n">
        <v>43882</v>
      </c>
      <c r="J65" s="30" t="s">
        <v>37</v>
      </c>
      <c r="K65" s="34"/>
      <c r="L65" s="8" t="n">
        <v>15</v>
      </c>
      <c r="M65" s="34" t="n">
        <v>648</v>
      </c>
      <c r="N65" s="35"/>
    </row>
    <row collapsed="false" customFormat="false" customHeight="true" hidden="false" ht="30.75" outlineLevel="0" r="66">
      <c r="A66" s="8" t="n">
        <v>33</v>
      </c>
      <c r="B66" s="38" t="s">
        <v>64</v>
      </c>
      <c r="C66" s="30" t="s">
        <v>17</v>
      </c>
      <c r="D66" s="30" t="s">
        <v>65</v>
      </c>
      <c r="E66" s="39" t="s">
        <v>198</v>
      </c>
      <c r="F66" s="30" t="s">
        <v>67</v>
      </c>
      <c r="G66" s="32" t="n">
        <v>684</v>
      </c>
      <c r="H66" s="33" t="n">
        <v>43682</v>
      </c>
      <c r="I66" s="33" t="n">
        <v>43686</v>
      </c>
      <c r="J66" s="30" t="s">
        <v>90</v>
      </c>
      <c r="K66" s="34"/>
      <c r="L66" s="8" t="n">
        <v>4.5</v>
      </c>
      <c r="M66" s="34" t="n">
        <v>3078</v>
      </c>
      <c r="N66" s="35"/>
    </row>
    <row collapsed="false" customFormat="false" customHeight="true" hidden="false" ht="14.25" outlineLevel="0" r="67">
      <c r="A67" s="8" t="n">
        <v>34</v>
      </c>
      <c r="B67" s="40" t="s">
        <v>199</v>
      </c>
      <c r="C67" s="30" t="s">
        <v>39</v>
      </c>
      <c r="D67" s="30" t="n">
        <v>66168</v>
      </c>
      <c r="E67" s="31" t="s">
        <v>200</v>
      </c>
      <c r="F67" s="30" t="s">
        <v>201</v>
      </c>
      <c r="G67" s="32" t="n">
        <v>432</v>
      </c>
      <c r="H67" s="33" t="n">
        <v>43891</v>
      </c>
      <c r="I67" s="33" t="n">
        <v>43895</v>
      </c>
      <c r="J67" s="30" t="s">
        <v>30</v>
      </c>
      <c r="K67" s="34" t="n">
        <v>1512.75</v>
      </c>
      <c r="L67" s="8" t="n">
        <v>4.5</v>
      </c>
      <c r="M67" s="34" t="n">
        <v>1944</v>
      </c>
      <c r="N67" s="35"/>
    </row>
    <row collapsed="false" customFormat="false" customHeight="true" hidden="false" ht="14.25" outlineLevel="0" r="68">
      <c r="A68" s="8"/>
      <c r="B68" s="38" t="s">
        <v>202</v>
      </c>
      <c r="C68" s="30" t="s">
        <v>203</v>
      </c>
      <c r="D68" s="30" t="s">
        <v>204</v>
      </c>
      <c r="E68" s="31"/>
      <c r="F68" s="30"/>
      <c r="G68" s="32" t="n">
        <v>432</v>
      </c>
      <c r="H68" s="33"/>
      <c r="I68" s="33"/>
      <c r="J68" s="33"/>
      <c r="K68" s="34" t="n">
        <v>1512.75</v>
      </c>
      <c r="L68" s="8" t="n">
        <v>4.5</v>
      </c>
      <c r="M68" s="34" t="n">
        <v>1944</v>
      </c>
      <c r="N68" s="35"/>
    </row>
    <row collapsed="false" customFormat="false" customHeight="true" hidden="false" ht="44.25" outlineLevel="0" r="69">
      <c r="A69" s="8" t="n">
        <v>35</v>
      </c>
      <c r="B69" s="38" t="s">
        <v>205</v>
      </c>
      <c r="C69" s="30" t="s">
        <v>39</v>
      </c>
      <c r="D69" s="30" t="s">
        <v>206</v>
      </c>
      <c r="E69" s="31" t="s">
        <v>207</v>
      </c>
      <c r="F69" s="30" t="s">
        <v>208</v>
      </c>
      <c r="G69" s="32" t="n">
        <v>432</v>
      </c>
      <c r="H69" s="33" t="n">
        <v>43892</v>
      </c>
      <c r="I69" s="33" t="n">
        <v>43896</v>
      </c>
      <c r="J69" s="30" t="s">
        <v>68</v>
      </c>
      <c r="K69" s="34"/>
      <c r="L69" s="8" t="n">
        <v>4.5</v>
      </c>
      <c r="M69" s="34" t="n">
        <v>1944</v>
      </c>
      <c r="N69" s="35"/>
    </row>
    <row collapsed="false" customFormat="false" customHeight="true" hidden="false" ht="24" outlineLevel="0" r="70">
      <c r="A70" s="8" t="n">
        <v>36</v>
      </c>
      <c r="B70" s="38" t="s">
        <v>209</v>
      </c>
      <c r="C70" s="30" t="s">
        <v>80</v>
      </c>
      <c r="D70" s="30" t="s">
        <v>210</v>
      </c>
      <c r="E70" s="31" t="s">
        <v>211</v>
      </c>
      <c r="F70" s="30" t="s">
        <v>212</v>
      </c>
      <c r="G70" s="32" t="n">
        <v>432</v>
      </c>
      <c r="H70" s="33" t="n">
        <v>43892</v>
      </c>
      <c r="I70" s="33" t="n">
        <v>43897</v>
      </c>
      <c r="J70" s="30" t="s">
        <v>30</v>
      </c>
      <c r="K70" s="34" t="n">
        <v>2272.33</v>
      </c>
      <c r="L70" s="8" t="n">
        <v>5.5</v>
      </c>
      <c r="M70" s="34" t="n">
        <v>2376</v>
      </c>
      <c r="N70" s="35"/>
    </row>
    <row collapsed="false" customFormat="false" customHeight="true" hidden="false" ht="27" outlineLevel="0" r="71">
      <c r="A71" s="8"/>
      <c r="B71" s="38" t="s">
        <v>213</v>
      </c>
      <c r="C71" s="30" t="s">
        <v>39</v>
      </c>
      <c r="D71" s="30" t="s">
        <v>214</v>
      </c>
      <c r="E71" s="31"/>
      <c r="F71" s="30"/>
      <c r="G71" s="32" t="n">
        <v>432</v>
      </c>
      <c r="H71" s="33"/>
      <c r="I71" s="33"/>
      <c r="J71" s="33"/>
      <c r="K71" s="34" t="n">
        <v>2272.33</v>
      </c>
      <c r="L71" s="8" t="n">
        <v>5.5</v>
      </c>
      <c r="M71" s="34" t="n">
        <v>2376</v>
      </c>
      <c r="N71" s="35"/>
    </row>
    <row collapsed="false" customFormat="false" customHeight="true" hidden="false" ht="20.25" outlineLevel="0" r="72">
      <c r="A72" s="8" t="n">
        <v>37</v>
      </c>
      <c r="B72" s="38" t="s">
        <v>215</v>
      </c>
      <c r="C72" s="30" t="s">
        <v>76</v>
      </c>
      <c r="D72" s="30" t="s">
        <v>216</v>
      </c>
      <c r="E72" s="31" t="s">
        <v>217</v>
      </c>
      <c r="F72" s="30" t="s">
        <v>218</v>
      </c>
      <c r="G72" s="32" t="n">
        <v>1140</v>
      </c>
      <c r="H72" s="33" t="n">
        <v>43893</v>
      </c>
      <c r="I72" s="33" t="n">
        <v>43897</v>
      </c>
      <c r="J72" s="30" t="s">
        <v>30</v>
      </c>
      <c r="K72" s="34" t="n">
        <f aca="false">2800.42+1085.83</f>
        <v>3886.25</v>
      </c>
      <c r="L72" s="8" t="n">
        <v>4.5</v>
      </c>
      <c r="M72" s="34" t="n">
        <v>5130</v>
      </c>
      <c r="N72" s="35"/>
    </row>
    <row collapsed="false" customFormat="false" customHeight="true" hidden="false" ht="21" outlineLevel="0" r="73">
      <c r="A73" s="8"/>
      <c r="B73" s="38" t="s">
        <v>219</v>
      </c>
      <c r="C73" s="30" t="s">
        <v>17</v>
      </c>
      <c r="D73" s="30" t="s">
        <v>220</v>
      </c>
      <c r="E73" s="31"/>
      <c r="F73" s="30"/>
      <c r="G73" s="32" t="n">
        <v>1140</v>
      </c>
      <c r="H73" s="33"/>
      <c r="I73" s="33"/>
      <c r="J73" s="33"/>
      <c r="K73" s="34" t="n">
        <v>2800.42</v>
      </c>
      <c r="L73" s="8" t="n">
        <v>4.5</v>
      </c>
      <c r="M73" s="34" t="n">
        <v>5130</v>
      </c>
      <c r="N73" s="35"/>
    </row>
    <row collapsed="false" customFormat="false" customHeight="true" hidden="false" ht="21" outlineLevel="0" r="74">
      <c r="A74" s="8"/>
      <c r="B74" s="38" t="s">
        <v>221</v>
      </c>
      <c r="C74" s="30" t="s">
        <v>80</v>
      </c>
      <c r="D74" s="30" t="s">
        <v>222</v>
      </c>
      <c r="E74" s="31"/>
      <c r="F74" s="30"/>
      <c r="G74" s="32" t="n">
        <v>800</v>
      </c>
      <c r="H74" s="33"/>
      <c r="I74" s="33"/>
      <c r="J74" s="33"/>
      <c r="K74" s="34" t="n">
        <v>2800.42</v>
      </c>
      <c r="L74" s="8" t="n">
        <v>4.5</v>
      </c>
      <c r="M74" s="34" t="n">
        <v>3600</v>
      </c>
      <c r="N74" s="35"/>
    </row>
    <row collapsed="false" customFormat="false" customHeight="true" hidden="false" ht="21.75" outlineLevel="0" r="75">
      <c r="A75" s="8" t="n">
        <v>38</v>
      </c>
      <c r="B75" s="38" t="s">
        <v>223</v>
      </c>
      <c r="C75" s="30" t="s">
        <v>17</v>
      </c>
      <c r="D75" s="30" t="s">
        <v>224</v>
      </c>
      <c r="E75" s="31" t="s">
        <v>225</v>
      </c>
      <c r="F75" s="30" t="s">
        <v>226</v>
      </c>
      <c r="G75" s="32" t="n">
        <v>684</v>
      </c>
      <c r="H75" s="33" t="n">
        <v>43877</v>
      </c>
      <c r="I75" s="33" t="n">
        <v>43881</v>
      </c>
      <c r="J75" s="30" t="s">
        <v>68</v>
      </c>
      <c r="K75" s="34"/>
      <c r="L75" s="8" t="n">
        <v>4.5</v>
      </c>
      <c r="M75" s="34" t="n">
        <v>3078</v>
      </c>
      <c r="N75" s="35"/>
    </row>
    <row collapsed="false" customFormat="false" customHeight="true" hidden="false" ht="55.9" outlineLevel="0" r="76">
      <c r="A76" s="8" t="n">
        <v>39</v>
      </c>
      <c r="B76" s="38" t="s">
        <v>227</v>
      </c>
      <c r="C76" s="30" t="s">
        <v>228</v>
      </c>
      <c r="D76" s="30"/>
      <c r="E76" s="31" t="s">
        <v>229</v>
      </c>
      <c r="F76" s="30" t="s">
        <v>230</v>
      </c>
      <c r="G76" s="32" t="n">
        <v>0</v>
      </c>
      <c r="H76" s="33" t="n">
        <v>43870</v>
      </c>
      <c r="I76" s="33" t="n">
        <v>43877</v>
      </c>
      <c r="J76" s="30" t="s">
        <v>30</v>
      </c>
      <c r="K76" s="34" t="n">
        <v>2459.52</v>
      </c>
      <c r="L76" s="8" t="n">
        <v>0</v>
      </c>
      <c r="M76" s="34" t="n">
        <v>0</v>
      </c>
      <c r="N76" s="35"/>
    </row>
    <row collapsed="false" customFormat="false" customHeight="true" hidden="false" ht="14.25" outlineLevel="0" r="77">
      <c r="C77" s="41"/>
      <c r="I77" s="22" t="s">
        <v>43</v>
      </c>
      <c r="J77" s="22"/>
      <c r="K77" s="23" t="inlineStr">
        <f aca="false">SUM(K4:K76)</f>
        <is>
          <t/>
        </is>
      </c>
      <c r="L77" s="42" t="n">
        <f aca="false">SUM(L4:L76)</f>
        <v>247.5</v>
      </c>
      <c r="M77" s="23" t="inlineStr">
        <f aca="false">SUM(M4:M76)</f>
        <is>
          <t/>
        </is>
      </c>
    </row>
  </sheetData>
  <mergeCells count="139">
    <mergeCell ref="A1:M1"/>
    <mergeCell ref="A2:A3"/>
    <mergeCell ref="B2:B3"/>
    <mergeCell ref="C2:C3"/>
    <mergeCell ref="D2:D3"/>
    <mergeCell ref="E2:E3"/>
    <mergeCell ref="F2:F3"/>
    <mergeCell ref="G2:G3"/>
    <mergeCell ref="H2:I2"/>
    <mergeCell ref="J2:K2"/>
    <mergeCell ref="L2:M2"/>
    <mergeCell ref="A4:A5"/>
    <mergeCell ref="E4:E5"/>
    <mergeCell ref="F4:F5"/>
    <mergeCell ref="H4:H5"/>
    <mergeCell ref="I4:I5"/>
    <mergeCell ref="J4:J5"/>
    <mergeCell ref="A6:A7"/>
    <mergeCell ref="E6:E7"/>
    <mergeCell ref="F6:F7"/>
    <mergeCell ref="H6:H7"/>
    <mergeCell ref="I6:I7"/>
    <mergeCell ref="J6:J7"/>
    <mergeCell ref="A8:A9"/>
    <mergeCell ref="E8:E9"/>
    <mergeCell ref="F8:F9"/>
    <mergeCell ref="H8:H9"/>
    <mergeCell ref="J8:J9"/>
    <mergeCell ref="A16:A17"/>
    <mergeCell ref="E16:E17"/>
    <mergeCell ref="F16:F17"/>
    <mergeCell ref="H16:H17"/>
    <mergeCell ref="I16:I17"/>
    <mergeCell ref="J16:J17"/>
    <mergeCell ref="A19:A20"/>
    <mergeCell ref="E19:E20"/>
    <mergeCell ref="F19:F20"/>
    <mergeCell ref="H19:H20"/>
    <mergeCell ref="I19:I20"/>
    <mergeCell ref="J19:J20"/>
    <mergeCell ref="A21:A22"/>
    <mergeCell ref="E21:E22"/>
    <mergeCell ref="F21:F22"/>
    <mergeCell ref="H21:H22"/>
    <mergeCell ref="I21:I22"/>
    <mergeCell ref="J21:J22"/>
    <mergeCell ref="A23:A24"/>
    <mergeCell ref="E23:E24"/>
    <mergeCell ref="F23:F24"/>
    <mergeCell ref="H23:H24"/>
    <mergeCell ref="I23:I24"/>
    <mergeCell ref="J23:J24"/>
    <mergeCell ref="A26:A27"/>
    <mergeCell ref="E26:E27"/>
    <mergeCell ref="J26:J27"/>
    <mergeCell ref="A29:A30"/>
    <mergeCell ref="E29:E30"/>
    <mergeCell ref="F29:F30"/>
    <mergeCell ref="H29:H30"/>
    <mergeCell ref="I29:I30"/>
    <mergeCell ref="J29:J30"/>
    <mergeCell ref="A32:A33"/>
    <mergeCell ref="E32:E33"/>
    <mergeCell ref="F32:F33"/>
    <mergeCell ref="H32:H33"/>
    <mergeCell ref="I32:I33"/>
    <mergeCell ref="J32:J33"/>
    <mergeCell ref="A34:A36"/>
    <mergeCell ref="E34:E36"/>
    <mergeCell ref="F34:F36"/>
    <mergeCell ref="H34:H36"/>
    <mergeCell ref="I34:I35"/>
    <mergeCell ref="J34:J36"/>
    <mergeCell ref="A37:A38"/>
    <mergeCell ref="E37:E38"/>
    <mergeCell ref="F37:F38"/>
    <mergeCell ref="H37:H38"/>
    <mergeCell ref="I37:I38"/>
    <mergeCell ref="J37:J38"/>
    <mergeCell ref="A39:A40"/>
    <mergeCell ref="E39:E40"/>
    <mergeCell ref="F39:F40"/>
    <mergeCell ref="H39:H40"/>
    <mergeCell ref="J39:J40"/>
    <mergeCell ref="A41:A43"/>
    <mergeCell ref="E41:E43"/>
    <mergeCell ref="F41:F43"/>
    <mergeCell ref="H41:H43"/>
    <mergeCell ref="I41:I43"/>
    <mergeCell ref="J41:J43"/>
    <mergeCell ref="A44:A46"/>
    <mergeCell ref="E44:E46"/>
    <mergeCell ref="F44:F46"/>
    <mergeCell ref="H44:H46"/>
    <mergeCell ref="I44:I46"/>
    <mergeCell ref="J44:J46"/>
    <mergeCell ref="A47:A52"/>
    <mergeCell ref="E47:E52"/>
    <mergeCell ref="F47:F52"/>
    <mergeCell ref="H47:H52"/>
    <mergeCell ref="I47:I52"/>
    <mergeCell ref="J47:J52"/>
    <mergeCell ref="A55:A56"/>
    <mergeCell ref="E55:E56"/>
    <mergeCell ref="F55:F56"/>
    <mergeCell ref="H55:H56"/>
    <mergeCell ref="I55:I56"/>
    <mergeCell ref="J55:J56"/>
    <mergeCell ref="A57:A59"/>
    <mergeCell ref="E57:E59"/>
    <mergeCell ref="F57:F59"/>
    <mergeCell ref="H57:H59"/>
    <mergeCell ref="I57:I59"/>
    <mergeCell ref="J57:J59"/>
    <mergeCell ref="A60:A64"/>
    <mergeCell ref="E60:E64"/>
    <mergeCell ref="F60:F64"/>
    <mergeCell ref="H60:H64"/>
    <mergeCell ref="I60:I64"/>
    <mergeCell ref="J60:J64"/>
    <mergeCell ref="A67:A68"/>
    <mergeCell ref="E67:E68"/>
    <mergeCell ref="F67:F68"/>
    <mergeCell ref="H67:H68"/>
    <mergeCell ref="I67:I68"/>
    <mergeCell ref="J67:J68"/>
    <mergeCell ref="A70:A71"/>
    <mergeCell ref="E70:E71"/>
    <mergeCell ref="F70:F71"/>
    <mergeCell ref="H70:H71"/>
    <mergeCell ref="I70:I71"/>
    <mergeCell ref="J70:J71"/>
    <mergeCell ref="A72:A74"/>
    <mergeCell ref="E72:E74"/>
    <mergeCell ref="F72:F74"/>
    <mergeCell ref="H72:H74"/>
    <mergeCell ref="I72:I74"/>
    <mergeCell ref="J72:J74"/>
    <mergeCell ref="I77:J77"/>
  </mergeCells>
  <printOptions headings="false" gridLines="false" gridLinesSet="true" horizontalCentered="false" verticalCentered="false"/>
  <pageMargins left="0.275694444444444" right="0.196527777777778" top="0.7875" bottom="0.7875" header="0.511805555555555" footer="0.511805555555555"/>
  <pageSetup blackAndWhite="false" cellComments="none" copies="1" draft="false" firstPageNumber="0" fitToHeight="1" fitToWidth="1" horizontalDpi="300" orientation="portrait" pageOrder="downThenOver" paperSize="9" scale="100" useFirstPageNumber="false" usePrinterDefaults="false" verticalDpi="300"/>
  <headerFooter differentFirst="false" differentOddEven="false">
    <oddHeader/>
    <oddFooter/>
  </headerFooter>
</worksheet>
</file>

<file path=xl/worksheets/sheet3.xml><?xml version="1.0" encoding="utf-8"?>
<worksheet xmlns="http://schemas.openxmlformats.org/spreadsheetml/2006/main" xmlns:r="http://schemas.openxmlformats.org/officeDocument/2006/relationships">
  <sheetPr filterMode="false">
    <pageSetUpPr fitToPage="false"/>
  </sheetPr>
  <dimension ref="A1:M58"/>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60">
      <selection activeCell="A1" activeCellId="0" pane="topLeft" sqref="A1"/>
    </sheetView>
  </sheetViews>
  <cols>
    <col collapsed="false" hidden="false" max="1" min="1" style="0" width="3.62745098039216"/>
    <col collapsed="false" hidden="false" max="2" min="2" style="0" width="26.4980392156863"/>
    <col collapsed="false" hidden="false" max="3" min="3" style="0" width="13.8980392156863"/>
    <col collapsed="false" hidden="false" max="4" min="4" style="0" width="8.93725490196078"/>
    <col collapsed="false" hidden="false" max="5" min="5" style="0" width="34.1490196078431"/>
    <col collapsed="false" hidden="false" max="6" min="6" style="0" width="10.5333333333333"/>
    <col collapsed="false" hidden="false" max="7" min="7" style="0" width="11.4117647058824"/>
    <col collapsed="false" hidden="false" max="8" min="8" style="0" width="8.19607843137255"/>
    <col collapsed="false" hidden="false" max="9" min="9" style="0" width="8.93725490196078"/>
    <col collapsed="false" hidden="false" max="10" min="10" style="0" width="10.6313725490196"/>
    <col collapsed="false" hidden="false" max="11" min="11" style="0" width="10.9019607843137"/>
    <col collapsed="false" hidden="false" max="12" min="12" style="0" width="7.01960784313726"/>
    <col collapsed="false" hidden="false" max="13" min="13" style="0" width="11.0352941176471"/>
    <col collapsed="false" hidden="false" max="14" min="14" style="0" width="14.8039215686275"/>
    <col collapsed="false" hidden="false" max="21" min="15" style="0" width="8.56470588235294"/>
    <col collapsed="false" hidden="false" max="1020" min="22" style="0" width="8.76470588235294"/>
    <col collapsed="false" hidden="false" max="1025" min="1021" style="0" width="8.56470588235294"/>
  </cols>
  <sheetData>
    <row collapsed="false" customFormat="false" customHeight="true" hidden="false" ht="27.75" outlineLevel="0" r="1">
      <c r="A1" s="43" t="s">
        <v>231</v>
      </c>
      <c r="B1" s="43"/>
      <c r="C1" s="43"/>
      <c r="D1" s="43"/>
      <c r="E1" s="43"/>
      <c r="F1" s="43"/>
      <c r="G1" s="43"/>
      <c r="H1" s="43"/>
      <c r="I1" s="43"/>
      <c r="J1" s="43"/>
      <c r="K1" s="43"/>
      <c r="L1" s="43"/>
      <c r="M1" s="43"/>
    </row>
    <row collapsed="false" customFormat="false" customHeight="true" hidden="false" ht="27.75" outlineLevel="0" r="2">
      <c r="A2" s="26" t="s">
        <v>1</v>
      </c>
      <c r="B2" s="26" t="s">
        <v>2</v>
      </c>
      <c r="C2" s="27" t="s">
        <v>3</v>
      </c>
      <c r="D2" s="26" t="s">
        <v>4</v>
      </c>
      <c r="E2" s="27" t="s">
        <v>5</v>
      </c>
      <c r="F2" s="27" t="s">
        <v>6</v>
      </c>
      <c r="G2" s="27" t="s">
        <v>7</v>
      </c>
      <c r="H2" s="27" t="s">
        <v>8</v>
      </c>
      <c r="I2" s="27"/>
      <c r="J2" s="27" t="s">
        <v>9</v>
      </c>
      <c r="K2" s="27"/>
      <c r="L2" s="28" t="s">
        <v>10</v>
      </c>
      <c r="M2" s="28"/>
    </row>
    <row collapsed="false" customFormat="false" customHeight="false" hidden="false" ht="14.75" outlineLevel="0" r="3">
      <c r="A3" s="26"/>
      <c r="B3" s="26"/>
      <c r="C3" s="27"/>
      <c r="D3" s="26"/>
      <c r="E3" s="27"/>
      <c r="F3" s="27"/>
      <c r="G3" s="27"/>
      <c r="H3" s="27" t="s">
        <v>11</v>
      </c>
      <c r="I3" s="27" t="s">
        <v>12</v>
      </c>
      <c r="J3" s="27" t="s">
        <v>13</v>
      </c>
      <c r="K3" s="27" t="s">
        <v>14</v>
      </c>
      <c r="L3" s="27" t="s">
        <v>15</v>
      </c>
      <c r="M3" s="28" t="s">
        <v>14</v>
      </c>
    </row>
    <row collapsed="false" customFormat="false" customHeight="true" hidden="false" ht="27.75" outlineLevel="0" r="4">
      <c r="A4" s="30" t="n">
        <v>1</v>
      </c>
      <c r="B4" s="38" t="s">
        <v>172</v>
      </c>
      <c r="C4" s="30" t="s">
        <v>17</v>
      </c>
      <c r="D4" s="30" t="s">
        <v>173</v>
      </c>
      <c r="E4" s="31" t="s">
        <v>174</v>
      </c>
      <c r="F4" s="30" t="s">
        <v>48</v>
      </c>
      <c r="G4" s="44"/>
      <c r="H4" s="33" t="n">
        <v>43906</v>
      </c>
      <c r="I4" s="33" t="n">
        <v>43910</v>
      </c>
      <c r="J4" s="30" t="s">
        <v>30</v>
      </c>
      <c r="K4" s="34" t="n">
        <v>1288.52</v>
      </c>
      <c r="L4" s="8" t="n">
        <v>0</v>
      </c>
      <c r="M4" s="34" t="n">
        <v>0</v>
      </c>
    </row>
    <row collapsed="false" customFormat="false" customHeight="true" hidden="false" ht="27.75" outlineLevel="0" r="5">
      <c r="A5" s="30" t="n">
        <v>2</v>
      </c>
      <c r="B5" s="38" t="s">
        <v>172</v>
      </c>
      <c r="C5" s="30" t="s">
        <v>17</v>
      </c>
      <c r="D5" s="30" t="s">
        <v>173</v>
      </c>
      <c r="E5" s="31" t="s">
        <v>174</v>
      </c>
      <c r="F5" s="30" t="s">
        <v>48</v>
      </c>
      <c r="G5" s="44"/>
      <c r="H5" s="33" t="n">
        <v>43913</v>
      </c>
      <c r="I5" s="33" t="n">
        <v>43916</v>
      </c>
      <c r="J5" s="30" t="s">
        <v>30</v>
      </c>
      <c r="K5" s="34" t="n">
        <v>773.62</v>
      </c>
      <c r="L5" s="8" t="n">
        <v>0</v>
      </c>
      <c r="M5" s="34" t="n">
        <v>0</v>
      </c>
    </row>
    <row collapsed="false" customFormat="false" customHeight="true" hidden="false" ht="27.75" outlineLevel="0" r="6">
      <c r="A6" s="30" t="n">
        <v>3</v>
      </c>
      <c r="B6" s="38" t="s">
        <v>232</v>
      </c>
      <c r="C6" s="30" t="s">
        <v>62</v>
      </c>
      <c r="D6" s="30" t="s">
        <v>233</v>
      </c>
      <c r="E6" s="31" t="s">
        <v>234</v>
      </c>
      <c r="F6" s="30" t="s">
        <v>54</v>
      </c>
      <c r="G6" s="44" t="n">
        <v>900</v>
      </c>
      <c r="H6" s="33" t="n">
        <v>43898</v>
      </c>
      <c r="I6" s="33" t="n">
        <v>43902</v>
      </c>
      <c r="J6" s="8" t="s">
        <v>30</v>
      </c>
      <c r="K6" s="34" t="n">
        <v>1124.44</v>
      </c>
      <c r="L6" s="8" t="n">
        <v>4.5</v>
      </c>
      <c r="M6" s="34" t="n">
        <v>4050</v>
      </c>
    </row>
    <row collapsed="false" customFormat="false" customHeight="true" hidden="false" ht="27.75" outlineLevel="0" r="7">
      <c r="A7" s="30"/>
      <c r="B7" s="38" t="s">
        <v>235</v>
      </c>
      <c r="C7" s="30" t="s">
        <v>80</v>
      </c>
      <c r="D7" s="30" t="s">
        <v>236</v>
      </c>
      <c r="E7" s="31"/>
      <c r="F7" s="30"/>
      <c r="G7" s="44" t="n">
        <v>900</v>
      </c>
      <c r="H7" s="33"/>
      <c r="I7" s="33"/>
      <c r="J7" s="33"/>
      <c r="K7" s="34" t="n">
        <v>1064.43</v>
      </c>
      <c r="L7" s="8" t="n">
        <v>4.5</v>
      </c>
      <c r="M7" s="34" t="n">
        <v>4050</v>
      </c>
    </row>
    <row collapsed="false" customFormat="false" customHeight="true" hidden="false" ht="64.15" outlineLevel="0" r="8">
      <c r="A8" s="30" t="n">
        <v>4</v>
      </c>
      <c r="B8" s="45" t="s">
        <v>237</v>
      </c>
      <c r="C8" s="30" t="s">
        <v>228</v>
      </c>
      <c r="D8" s="30"/>
      <c r="E8" s="31" t="s">
        <v>238</v>
      </c>
      <c r="F8" s="30" t="s">
        <v>230</v>
      </c>
      <c r="G8" s="44"/>
      <c r="H8" s="33" t="n">
        <v>43894</v>
      </c>
      <c r="I8" s="33" t="n">
        <v>43897</v>
      </c>
      <c r="J8" s="30" t="s">
        <v>30</v>
      </c>
      <c r="K8" s="34" t="n">
        <v>2942.42</v>
      </c>
      <c r="L8" s="8" t="n">
        <v>0</v>
      </c>
      <c r="M8" s="34" t="n">
        <v>0</v>
      </c>
    </row>
    <row collapsed="false" customFormat="false" customHeight="true" hidden="false" ht="27.75" outlineLevel="0" r="9">
      <c r="A9" s="30" t="n">
        <v>5</v>
      </c>
      <c r="B9" s="38" t="s">
        <v>239</v>
      </c>
      <c r="C9" s="30" t="s">
        <v>17</v>
      </c>
      <c r="D9" s="30" t="s">
        <v>240</v>
      </c>
      <c r="E9" s="31" t="s">
        <v>241</v>
      </c>
      <c r="F9" s="30" t="s">
        <v>218</v>
      </c>
      <c r="G9" s="44" t="n">
        <v>1140</v>
      </c>
      <c r="H9" s="33" t="n">
        <v>43894</v>
      </c>
      <c r="I9" s="33" t="n">
        <v>43897</v>
      </c>
      <c r="J9" s="30" t="s">
        <v>30</v>
      </c>
      <c r="K9" s="34" t="n">
        <v>2914.5</v>
      </c>
      <c r="L9" s="8" t="n">
        <v>3.5</v>
      </c>
      <c r="M9" s="34" t="n">
        <v>3990</v>
      </c>
    </row>
    <row collapsed="false" customFormat="false" customHeight="true" hidden="false" ht="27.75" outlineLevel="0" r="10">
      <c r="A10" s="30" t="n">
        <v>6</v>
      </c>
      <c r="B10" s="38" t="s">
        <v>16</v>
      </c>
      <c r="C10" s="30" t="s">
        <v>17</v>
      </c>
      <c r="D10" s="30" t="s">
        <v>18</v>
      </c>
      <c r="E10" s="31" t="s">
        <v>242</v>
      </c>
      <c r="F10" s="30" t="s">
        <v>20</v>
      </c>
      <c r="G10" s="44" t="n">
        <v>684</v>
      </c>
      <c r="H10" s="33" t="n">
        <v>43899</v>
      </c>
      <c r="I10" s="33" t="n">
        <v>43903</v>
      </c>
      <c r="J10" s="30" t="s">
        <v>243</v>
      </c>
      <c r="K10" s="34"/>
      <c r="L10" s="8" t="n">
        <v>4.5</v>
      </c>
      <c r="M10" s="34" t="n">
        <v>3078</v>
      </c>
    </row>
    <row collapsed="false" customFormat="false" customHeight="true" hidden="false" ht="27.75" outlineLevel="0" r="11">
      <c r="A11" s="30"/>
      <c r="B11" s="38" t="s">
        <v>22</v>
      </c>
      <c r="C11" s="30" t="s">
        <v>94</v>
      </c>
      <c r="D11" s="30" t="s">
        <v>24</v>
      </c>
      <c r="E11" s="31"/>
      <c r="F11" s="30"/>
      <c r="G11" s="44" t="n">
        <v>432</v>
      </c>
      <c r="H11" s="33"/>
      <c r="I11" s="33"/>
      <c r="J11" s="33"/>
      <c r="K11" s="34"/>
      <c r="L11" s="8" t="n">
        <v>4.5</v>
      </c>
      <c r="M11" s="34" t="n">
        <v>1944</v>
      </c>
    </row>
    <row collapsed="false" customFormat="false" customHeight="true" hidden="false" ht="27.75" outlineLevel="0" r="12">
      <c r="A12" s="30" t="n">
        <v>7</v>
      </c>
      <c r="B12" s="38" t="s">
        <v>244</v>
      </c>
      <c r="C12" s="30" t="s">
        <v>17</v>
      </c>
      <c r="D12" s="30" t="s">
        <v>245</v>
      </c>
      <c r="E12" s="31" t="s">
        <v>246</v>
      </c>
      <c r="F12" s="30" t="s">
        <v>218</v>
      </c>
      <c r="G12" s="44" t="n">
        <v>1140</v>
      </c>
      <c r="H12" s="33" t="n">
        <v>43893</v>
      </c>
      <c r="I12" s="33" t="n">
        <v>43896</v>
      </c>
      <c r="J12" s="30" t="s">
        <v>30</v>
      </c>
      <c r="K12" s="34" t="n">
        <v>2867.2</v>
      </c>
      <c r="L12" s="8" t="n">
        <v>3.5</v>
      </c>
      <c r="M12" s="34" t="n">
        <v>3990</v>
      </c>
    </row>
    <row collapsed="false" customFormat="false" customHeight="true" hidden="false" ht="56.25" outlineLevel="0" r="13">
      <c r="A13" s="30" t="n">
        <v>8</v>
      </c>
      <c r="B13" s="38" t="s">
        <v>247</v>
      </c>
      <c r="C13" s="30" t="s">
        <v>248</v>
      </c>
      <c r="D13" s="30" t="s">
        <v>249</v>
      </c>
      <c r="E13" s="31" t="s">
        <v>250</v>
      </c>
      <c r="F13" s="8" t="s">
        <v>251</v>
      </c>
      <c r="G13" s="44" t="n">
        <v>432</v>
      </c>
      <c r="H13" s="33" t="n">
        <v>43899</v>
      </c>
      <c r="I13" s="33" t="n">
        <v>43902</v>
      </c>
      <c r="J13" s="30" t="s">
        <v>68</v>
      </c>
      <c r="K13" s="34"/>
      <c r="L13" s="8" t="n">
        <v>3.5</v>
      </c>
      <c r="M13" s="34" t="n">
        <v>1512</v>
      </c>
    </row>
    <row collapsed="false" customFormat="false" customHeight="true" hidden="false" ht="48" outlineLevel="0" r="14">
      <c r="A14" s="30" t="n">
        <v>9</v>
      </c>
      <c r="B14" s="38" t="s">
        <v>252</v>
      </c>
      <c r="C14" s="30" t="s">
        <v>72</v>
      </c>
      <c r="D14" s="30" t="s">
        <v>253</v>
      </c>
      <c r="E14" s="31" t="s">
        <v>254</v>
      </c>
      <c r="F14" s="30" t="s">
        <v>255</v>
      </c>
      <c r="G14" s="44" t="n">
        <v>900</v>
      </c>
      <c r="H14" s="33" t="n">
        <v>43894</v>
      </c>
      <c r="I14" s="33" t="n">
        <v>43897</v>
      </c>
      <c r="J14" s="30" t="s">
        <v>30</v>
      </c>
      <c r="K14" s="34" t="n">
        <v>2298.84</v>
      </c>
      <c r="L14" s="8" t="n">
        <v>3.5</v>
      </c>
      <c r="M14" s="34" t="n">
        <v>3150</v>
      </c>
    </row>
    <row collapsed="false" customFormat="false" customHeight="true" hidden="false" ht="40.5" outlineLevel="0" r="15">
      <c r="A15" s="30" t="n">
        <v>10</v>
      </c>
      <c r="B15" s="38" t="s">
        <v>85</v>
      </c>
      <c r="C15" s="30" t="s">
        <v>86</v>
      </c>
      <c r="D15" s="30" t="s">
        <v>87</v>
      </c>
      <c r="E15" s="31" t="s">
        <v>256</v>
      </c>
      <c r="F15" s="30" t="s">
        <v>257</v>
      </c>
      <c r="G15" s="44" t="n">
        <v>432</v>
      </c>
      <c r="H15" s="33" t="n">
        <v>43892</v>
      </c>
      <c r="I15" s="33" t="n">
        <v>43894</v>
      </c>
      <c r="J15" s="30" t="s">
        <v>30</v>
      </c>
      <c r="K15" s="34" t="n">
        <v>2617.33</v>
      </c>
      <c r="L15" s="8" t="n">
        <v>2.5</v>
      </c>
      <c r="M15" s="34" t="n">
        <v>1080</v>
      </c>
    </row>
    <row collapsed="false" customFormat="false" customHeight="true" hidden="false" ht="40.5" outlineLevel="0" r="16">
      <c r="A16" s="30" t="n">
        <v>11</v>
      </c>
      <c r="B16" s="38" t="s">
        <v>258</v>
      </c>
      <c r="C16" s="30" t="s">
        <v>32</v>
      </c>
      <c r="D16" s="30" t="s">
        <v>33</v>
      </c>
      <c r="E16" s="31" t="s">
        <v>259</v>
      </c>
      <c r="F16" s="30" t="s">
        <v>260</v>
      </c>
      <c r="G16" s="44" t="n">
        <v>900</v>
      </c>
      <c r="H16" s="33" t="n">
        <v>43894</v>
      </c>
      <c r="I16" s="33" t="n">
        <v>43898</v>
      </c>
      <c r="J16" s="30" t="s">
        <v>30</v>
      </c>
      <c r="K16" s="34" t="n">
        <v>2803.94</v>
      </c>
      <c r="L16" s="8" t="n">
        <v>2.5</v>
      </c>
      <c r="M16" s="34" t="n">
        <v>2250</v>
      </c>
    </row>
    <row collapsed="false" customFormat="false" customHeight="true" hidden="false" ht="27.75" outlineLevel="0" r="17">
      <c r="A17" s="30" t="n">
        <v>12</v>
      </c>
      <c r="B17" s="38" t="s">
        <v>25</v>
      </c>
      <c r="C17" s="30" t="s">
        <v>26</v>
      </c>
      <c r="D17" s="30" t="s">
        <v>27</v>
      </c>
      <c r="E17" s="31" t="s">
        <v>261</v>
      </c>
      <c r="F17" s="30" t="s">
        <v>260</v>
      </c>
      <c r="G17" s="44" t="n">
        <v>1140</v>
      </c>
      <c r="H17" s="33" t="n">
        <v>43894</v>
      </c>
      <c r="I17" s="33" t="n">
        <v>43898</v>
      </c>
      <c r="J17" s="30" t="s">
        <v>30</v>
      </c>
      <c r="K17" s="34" t="n">
        <v>3514.94</v>
      </c>
      <c r="L17" s="8" t="n">
        <v>2.5</v>
      </c>
      <c r="M17" s="34" t="n">
        <v>2850</v>
      </c>
    </row>
    <row collapsed="false" customFormat="false" customHeight="true" hidden="false" ht="27.75" outlineLevel="0" r="18">
      <c r="A18" s="30"/>
      <c r="B18" s="38" t="s">
        <v>116</v>
      </c>
      <c r="C18" s="30" t="s">
        <v>262</v>
      </c>
      <c r="D18" s="30" t="s">
        <v>118</v>
      </c>
      <c r="E18" s="31"/>
      <c r="F18" s="30"/>
      <c r="G18" s="44" t="n">
        <v>900</v>
      </c>
      <c r="H18" s="33"/>
      <c r="I18" s="33"/>
      <c r="J18" s="33"/>
      <c r="K18" s="34" t="n">
        <v>3514.94</v>
      </c>
      <c r="L18" s="8" t="n">
        <v>2.5</v>
      </c>
      <c r="M18" s="34" t="n">
        <v>2250</v>
      </c>
    </row>
    <row collapsed="false" customFormat="false" customHeight="true" hidden="false" ht="42" outlineLevel="0" r="19">
      <c r="A19" s="30" t="n">
        <v>13</v>
      </c>
      <c r="B19" s="38" t="s">
        <v>263</v>
      </c>
      <c r="C19" s="30" t="s">
        <v>17</v>
      </c>
      <c r="D19" s="30" t="s">
        <v>264</v>
      </c>
      <c r="E19" s="31" t="s">
        <v>265</v>
      </c>
      <c r="F19" s="30" t="s">
        <v>48</v>
      </c>
      <c r="G19" s="44" t="n">
        <v>1140</v>
      </c>
      <c r="H19" s="33" t="n">
        <v>43894</v>
      </c>
      <c r="I19" s="33" t="n">
        <v>43895</v>
      </c>
      <c r="J19" s="30" t="s">
        <v>30</v>
      </c>
      <c r="K19" s="34" t="n">
        <v>3541.03</v>
      </c>
      <c r="L19" s="8" t="n">
        <v>1.5</v>
      </c>
      <c r="M19" s="34" t="n">
        <v>1710</v>
      </c>
    </row>
    <row collapsed="false" customFormat="false" customHeight="true" hidden="false" ht="27.75" outlineLevel="0" r="20">
      <c r="A20" s="30" t="n">
        <v>14</v>
      </c>
      <c r="B20" s="38" t="s">
        <v>149</v>
      </c>
      <c r="C20" s="30" t="s">
        <v>26</v>
      </c>
      <c r="D20" s="30" t="s">
        <v>150</v>
      </c>
      <c r="E20" s="31" t="s">
        <v>266</v>
      </c>
      <c r="F20" s="30" t="s">
        <v>48</v>
      </c>
      <c r="G20" s="44" t="n">
        <v>1140</v>
      </c>
      <c r="H20" s="33" t="n">
        <v>43901</v>
      </c>
      <c r="I20" s="33" t="n">
        <v>43903</v>
      </c>
      <c r="J20" s="30" t="s">
        <v>30</v>
      </c>
      <c r="K20" s="34" t="n">
        <v>1541.04</v>
      </c>
      <c r="L20" s="8" t="n">
        <v>2.5</v>
      </c>
      <c r="M20" s="34" t="n">
        <v>2850</v>
      </c>
    </row>
    <row collapsed="false" customFormat="false" customHeight="true" hidden="false" ht="27.75" outlineLevel="0" r="21">
      <c r="A21" s="30"/>
      <c r="B21" s="38" t="s">
        <v>161</v>
      </c>
      <c r="C21" s="30" t="s">
        <v>17</v>
      </c>
      <c r="D21" s="30" t="s">
        <v>162</v>
      </c>
      <c r="E21" s="31"/>
      <c r="F21" s="30"/>
      <c r="G21" s="44" t="n">
        <v>1140</v>
      </c>
      <c r="H21" s="33"/>
      <c r="I21" s="33"/>
      <c r="J21" s="33"/>
      <c r="K21" s="34" t="n">
        <v>1541.04</v>
      </c>
      <c r="L21" s="8" t="n">
        <v>2.5</v>
      </c>
      <c r="M21" s="34" t="n">
        <v>2850</v>
      </c>
    </row>
    <row collapsed="false" customFormat="false" customHeight="true" hidden="false" ht="27.75" outlineLevel="0" r="22">
      <c r="A22" s="30"/>
      <c r="B22" s="38" t="s">
        <v>163</v>
      </c>
      <c r="C22" s="30" t="s">
        <v>17</v>
      </c>
      <c r="D22" s="30" t="s">
        <v>164</v>
      </c>
      <c r="E22" s="31"/>
      <c r="F22" s="30"/>
      <c r="G22" s="44" t="n">
        <v>1140</v>
      </c>
      <c r="H22" s="33"/>
      <c r="I22" s="33"/>
      <c r="J22" s="33"/>
      <c r="K22" s="34" t="n">
        <v>1541.04</v>
      </c>
      <c r="L22" s="8" t="n">
        <v>2.5</v>
      </c>
      <c r="M22" s="34" t="n">
        <v>2850</v>
      </c>
    </row>
    <row collapsed="false" customFormat="false" customHeight="true" hidden="false" ht="27.75" outlineLevel="0" r="23">
      <c r="A23" s="30" t="n">
        <v>15</v>
      </c>
      <c r="B23" s="38" t="s">
        <v>267</v>
      </c>
      <c r="C23" s="30" t="s">
        <v>228</v>
      </c>
      <c r="D23" s="30"/>
      <c r="E23" s="31" t="s">
        <v>268</v>
      </c>
      <c r="F23" s="30" t="s">
        <v>230</v>
      </c>
      <c r="G23" s="44"/>
      <c r="H23" s="33" t="n">
        <v>43813</v>
      </c>
      <c r="I23" s="33" t="n">
        <v>43817</v>
      </c>
      <c r="J23" s="30" t="s">
        <v>30</v>
      </c>
      <c r="K23" s="34" t="n">
        <v>1820.84</v>
      </c>
      <c r="L23" s="8" t="n">
        <v>0</v>
      </c>
      <c r="M23" s="34" t="n">
        <v>0</v>
      </c>
    </row>
    <row collapsed="false" customFormat="false" customHeight="false" hidden="false" ht="61.15" outlineLevel="0" r="24">
      <c r="A24" s="30" t="n">
        <v>16</v>
      </c>
      <c r="B24" s="38" t="s">
        <v>269</v>
      </c>
      <c r="C24" s="30" t="s">
        <v>228</v>
      </c>
      <c r="D24" s="30"/>
      <c r="E24" s="31" t="s">
        <v>229</v>
      </c>
      <c r="F24" s="30" t="s">
        <v>230</v>
      </c>
      <c r="G24" s="44"/>
      <c r="H24" s="33" t="n">
        <v>43893</v>
      </c>
      <c r="I24" s="33" t="n">
        <v>43898</v>
      </c>
      <c r="J24" s="30" t="s">
        <v>30</v>
      </c>
      <c r="K24" s="34" t="n">
        <v>2390.4</v>
      </c>
      <c r="L24" s="8" t="n">
        <v>0</v>
      </c>
      <c r="M24" s="34" t="n">
        <v>0</v>
      </c>
    </row>
    <row collapsed="false" customFormat="false" customHeight="true" hidden="false" ht="61.9" outlineLevel="0" r="25">
      <c r="A25" s="30" t="n">
        <v>17</v>
      </c>
      <c r="B25" s="38" t="s">
        <v>270</v>
      </c>
      <c r="C25" s="30" t="s">
        <v>228</v>
      </c>
      <c r="D25" s="30"/>
      <c r="E25" s="31" t="s">
        <v>229</v>
      </c>
      <c r="F25" s="30" t="s">
        <v>230</v>
      </c>
      <c r="G25" s="44"/>
      <c r="H25" s="33" t="n">
        <v>43893</v>
      </c>
      <c r="I25" s="33" t="n">
        <v>43895</v>
      </c>
      <c r="J25" s="30" t="s">
        <v>30</v>
      </c>
      <c r="K25" s="34" t="n">
        <v>1433.44</v>
      </c>
      <c r="L25" s="8" t="n">
        <v>0</v>
      </c>
      <c r="M25" s="34" t="n">
        <v>0</v>
      </c>
    </row>
    <row collapsed="false" customFormat="false" customHeight="true" hidden="false" ht="55.15" outlineLevel="0" r="26">
      <c r="A26" s="30" t="n">
        <v>18</v>
      </c>
      <c r="B26" s="38" t="s">
        <v>271</v>
      </c>
      <c r="C26" s="30" t="s">
        <v>272</v>
      </c>
      <c r="D26" s="30" t="s">
        <v>273</v>
      </c>
      <c r="E26" s="31" t="s">
        <v>274</v>
      </c>
      <c r="F26" s="30" t="s">
        <v>134</v>
      </c>
      <c r="G26" s="44" t="n">
        <v>432</v>
      </c>
      <c r="H26" s="33" t="n">
        <v>43902</v>
      </c>
      <c r="I26" s="33" t="n">
        <v>43905</v>
      </c>
      <c r="J26" s="30" t="s">
        <v>90</v>
      </c>
      <c r="K26" s="34"/>
      <c r="L26" s="8" t="n">
        <v>3.5</v>
      </c>
      <c r="M26" s="34" t="n">
        <v>1512</v>
      </c>
    </row>
    <row collapsed="false" customFormat="false" customHeight="true" hidden="false" ht="27.75" outlineLevel="0" r="27">
      <c r="A27" s="30" t="n">
        <v>19</v>
      </c>
      <c r="B27" s="38" t="s">
        <v>113</v>
      </c>
      <c r="C27" s="30" t="s">
        <v>26</v>
      </c>
      <c r="D27" s="30" t="s">
        <v>114</v>
      </c>
      <c r="E27" s="31" t="s">
        <v>275</v>
      </c>
      <c r="F27" s="30" t="s">
        <v>276</v>
      </c>
      <c r="G27" s="44" t="n">
        <v>684</v>
      </c>
      <c r="H27" s="33" t="n">
        <v>43902</v>
      </c>
      <c r="I27" s="33" t="n">
        <v>43904</v>
      </c>
      <c r="J27" s="30" t="s">
        <v>30</v>
      </c>
      <c r="K27" s="34" t="n">
        <v>2614.5</v>
      </c>
      <c r="L27" s="8" t="n">
        <v>2.5</v>
      </c>
      <c r="M27" s="34" t="n">
        <v>2850</v>
      </c>
    </row>
    <row collapsed="false" customFormat="false" customHeight="true" hidden="false" ht="27.75" outlineLevel="0" r="28">
      <c r="A28" s="30" t="n">
        <v>20</v>
      </c>
      <c r="B28" s="38" t="s">
        <v>84</v>
      </c>
      <c r="C28" s="30" t="s">
        <v>277</v>
      </c>
      <c r="D28" s="30" t="s">
        <v>63</v>
      </c>
      <c r="E28" s="31" t="s">
        <v>278</v>
      </c>
      <c r="F28" s="30" t="s">
        <v>48</v>
      </c>
      <c r="G28" s="44" t="n">
        <v>900</v>
      </c>
      <c r="H28" s="33" t="n">
        <v>43901</v>
      </c>
      <c r="I28" s="33" t="n">
        <v>43904</v>
      </c>
      <c r="J28" s="30" t="s">
        <v>30</v>
      </c>
      <c r="K28" s="34" t="n">
        <v>3559.51</v>
      </c>
      <c r="L28" s="8" t="n">
        <v>3.5</v>
      </c>
      <c r="M28" s="34" t="n">
        <v>3150</v>
      </c>
    </row>
    <row collapsed="false" customFormat="false" customHeight="true" hidden="false" ht="27.75" outlineLevel="0" r="29">
      <c r="A29" s="30"/>
      <c r="B29" s="38" t="s">
        <v>279</v>
      </c>
      <c r="C29" s="30" t="s">
        <v>86</v>
      </c>
      <c r="D29" s="30" t="s">
        <v>280</v>
      </c>
      <c r="E29" s="31"/>
      <c r="F29" s="30"/>
      <c r="G29" s="44" t="n">
        <v>900</v>
      </c>
      <c r="H29" s="33"/>
      <c r="I29" s="33"/>
      <c r="J29" s="33"/>
      <c r="K29" s="34" t="n">
        <v>3559.51</v>
      </c>
      <c r="L29" s="8" t="n">
        <v>3.5</v>
      </c>
      <c r="M29" s="34" t="n">
        <v>3150</v>
      </c>
    </row>
    <row collapsed="false" customFormat="false" customHeight="true" hidden="false" ht="27.75" outlineLevel="0" r="30">
      <c r="A30" s="30" t="n">
        <v>21</v>
      </c>
      <c r="B30" s="38" t="s">
        <v>31</v>
      </c>
      <c r="C30" s="30" t="s">
        <v>32</v>
      </c>
      <c r="D30" s="30" t="s">
        <v>33</v>
      </c>
      <c r="E30" s="31" t="s">
        <v>278</v>
      </c>
      <c r="F30" s="30" t="s">
        <v>48</v>
      </c>
      <c r="G30" s="44" t="n">
        <v>900</v>
      </c>
      <c r="H30" s="33" t="n">
        <v>43901</v>
      </c>
      <c r="I30" s="33" t="n">
        <v>43904</v>
      </c>
      <c r="J30" s="30" t="s">
        <v>30</v>
      </c>
      <c r="K30" s="34" t="n">
        <v>3559.51</v>
      </c>
      <c r="L30" s="8" t="n">
        <v>3.5</v>
      </c>
      <c r="M30" s="34" t="n">
        <v>3150</v>
      </c>
    </row>
    <row collapsed="false" customFormat="false" customHeight="true" hidden="false" ht="27.75" outlineLevel="0" r="31">
      <c r="A31" s="30" t="n">
        <v>22</v>
      </c>
      <c r="B31" s="38" t="s">
        <v>281</v>
      </c>
      <c r="C31" s="30" t="s">
        <v>17</v>
      </c>
      <c r="D31" s="30" t="s">
        <v>282</v>
      </c>
      <c r="E31" s="31" t="s">
        <v>283</v>
      </c>
      <c r="F31" s="46" t="s">
        <v>284</v>
      </c>
      <c r="G31" s="44"/>
      <c r="H31" s="47" t="n">
        <v>43904</v>
      </c>
      <c r="I31" s="47" t="n">
        <v>43907</v>
      </c>
      <c r="J31" s="30" t="s">
        <v>30</v>
      </c>
      <c r="K31" s="34" t="n">
        <v>3001.03</v>
      </c>
      <c r="L31" s="8" t="n">
        <v>3.5</v>
      </c>
      <c r="M31" s="34" t="n">
        <v>3990</v>
      </c>
    </row>
    <row collapsed="false" customFormat="false" customHeight="true" hidden="false" ht="27.75" outlineLevel="0" r="32">
      <c r="A32" s="30"/>
      <c r="B32" s="38" t="s">
        <v>285</v>
      </c>
      <c r="C32" s="30" t="s">
        <v>17</v>
      </c>
      <c r="D32" s="30" t="s">
        <v>286</v>
      </c>
      <c r="E32" s="31"/>
      <c r="F32" s="46"/>
      <c r="G32" s="44"/>
      <c r="H32" s="47"/>
      <c r="I32" s="47"/>
      <c r="J32" s="47"/>
      <c r="K32" s="34" t="n">
        <v>3001.03</v>
      </c>
      <c r="L32" s="8" t="n">
        <v>3.5</v>
      </c>
      <c r="M32" s="34" t="n">
        <v>3990</v>
      </c>
    </row>
    <row collapsed="false" customFormat="false" customHeight="true" hidden="false" ht="27.75" outlineLevel="0" r="33">
      <c r="A33" s="30" t="n">
        <v>23</v>
      </c>
      <c r="B33" s="38" t="s">
        <v>85</v>
      </c>
      <c r="C33" s="30" t="s">
        <v>86</v>
      </c>
      <c r="D33" s="30" t="s">
        <v>87</v>
      </c>
      <c r="E33" s="31" t="s">
        <v>287</v>
      </c>
      <c r="F33" s="30" t="s">
        <v>197</v>
      </c>
      <c r="G33" s="44" t="n">
        <v>432</v>
      </c>
      <c r="H33" s="33" t="n">
        <v>43901</v>
      </c>
      <c r="I33" s="33" t="n">
        <v>43903</v>
      </c>
      <c r="J33" s="30" t="s">
        <v>37</v>
      </c>
      <c r="K33" s="34"/>
      <c r="L33" s="8" t="n">
        <v>2.5</v>
      </c>
      <c r="M33" s="34" t="n">
        <v>1080</v>
      </c>
    </row>
    <row collapsed="false" customFormat="false" customHeight="true" hidden="false" ht="27.75" outlineLevel="0" r="34">
      <c r="A34" s="30" t="n">
        <v>24</v>
      </c>
      <c r="B34" s="38" t="s">
        <v>288</v>
      </c>
      <c r="C34" s="30" t="s">
        <v>39</v>
      </c>
      <c r="D34" s="30" t="n">
        <v>58980</v>
      </c>
      <c r="E34" s="31" t="s">
        <v>289</v>
      </c>
      <c r="F34" s="30" t="s">
        <v>54</v>
      </c>
      <c r="G34" s="44" t="n">
        <v>720</v>
      </c>
      <c r="H34" s="33" t="n">
        <v>43903</v>
      </c>
      <c r="I34" s="33" t="n">
        <v>43906</v>
      </c>
      <c r="J34" s="30" t="s">
        <v>30</v>
      </c>
      <c r="K34" s="34"/>
      <c r="L34" s="8" t="n">
        <v>3.5</v>
      </c>
      <c r="M34" s="34" t="n">
        <v>2520</v>
      </c>
    </row>
    <row collapsed="false" customFormat="false" customHeight="true" hidden="false" ht="27.75" outlineLevel="0" r="35">
      <c r="A35" s="30" t="n">
        <v>25</v>
      </c>
      <c r="B35" s="38" t="s">
        <v>290</v>
      </c>
      <c r="C35" s="30" t="s">
        <v>17</v>
      </c>
      <c r="D35" s="30" t="s">
        <v>291</v>
      </c>
      <c r="E35" s="31" t="s">
        <v>292</v>
      </c>
      <c r="F35" s="30" t="s">
        <v>230</v>
      </c>
      <c r="G35" s="44" t="n">
        <v>684</v>
      </c>
      <c r="H35" s="33" t="n">
        <v>43899</v>
      </c>
      <c r="I35" s="33" t="n">
        <v>43903</v>
      </c>
      <c r="J35" s="30" t="s">
        <v>90</v>
      </c>
      <c r="K35" s="34"/>
      <c r="L35" s="8" t="n">
        <v>4.5</v>
      </c>
      <c r="M35" s="34" t="n">
        <v>3078</v>
      </c>
    </row>
    <row collapsed="false" customFormat="false" customHeight="true" hidden="false" ht="27.75" outlineLevel="0" r="36">
      <c r="A36" s="30"/>
      <c r="B36" s="38" t="s">
        <v>293</v>
      </c>
      <c r="C36" s="30" t="s">
        <v>17</v>
      </c>
      <c r="D36" s="30" t="s">
        <v>294</v>
      </c>
      <c r="E36" s="31"/>
      <c r="F36" s="30"/>
      <c r="G36" s="44" t="n">
        <v>684</v>
      </c>
      <c r="H36" s="33"/>
      <c r="I36" s="33"/>
      <c r="J36" s="33"/>
      <c r="K36" s="34"/>
      <c r="L36" s="8" t="n">
        <v>4.5</v>
      </c>
      <c r="M36" s="34" t="n">
        <v>3078</v>
      </c>
    </row>
    <row collapsed="false" customFormat="false" customHeight="true" hidden="false" ht="39" outlineLevel="0" r="37">
      <c r="A37" s="30" t="n">
        <v>26</v>
      </c>
      <c r="B37" s="38" t="s">
        <v>85</v>
      </c>
      <c r="C37" s="30" t="s">
        <v>86</v>
      </c>
      <c r="D37" s="30" t="s">
        <v>87</v>
      </c>
      <c r="E37" s="31" t="s">
        <v>295</v>
      </c>
      <c r="F37" s="30" t="s">
        <v>197</v>
      </c>
      <c r="G37" s="44" t="n">
        <v>432</v>
      </c>
      <c r="H37" s="33" t="n">
        <v>43874</v>
      </c>
      <c r="I37" s="33" t="n">
        <v>43875</v>
      </c>
      <c r="J37" s="30" t="s">
        <v>37</v>
      </c>
      <c r="K37" s="34"/>
      <c r="L37" s="8" t="n">
        <v>1.5</v>
      </c>
      <c r="M37" s="34" t="n">
        <v>648</v>
      </c>
    </row>
    <row collapsed="false" customFormat="false" customHeight="true" hidden="false" ht="27.75" outlineLevel="0" r="38">
      <c r="A38" s="30" t="n">
        <v>27</v>
      </c>
      <c r="B38" s="38" t="s">
        <v>149</v>
      </c>
      <c r="C38" s="30" t="s">
        <v>26</v>
      </c>
      <c r="D38" s="30" t="s">
        <v>150</v>
      </c>
      <c r="E38" s="31" t="s">
        <v>296</v>
      </c>
      <c r="F38" s="46" t="s">
        <v>284</v>
      </c>
      <c r="G38" s="44"/>
      <c r="H38" s="47" t="n">
        <v>43913</v>
      </c>
      <c r="I38" s="47" t="n">
        <v>43917</v>
      </c>
      <c r="J38" s="30" t="s">
        <v>30</v>
      </c>
      <c r="K38" s="34" t="n">
        <v>1068.33</v>
      </c>
      <c r="L38" s="8" t="n">
        <v>0</v>
      </c>
      <c r="M38" s="34" t="n">
        <v>0</v>
      </c>
    </row>
    <row collapsed="false" customFormat="false" customHeight="true" hidden="false" ht="27.75" outlineLevel="0" r="39">
      <c r="A39" s="30"/>
      <c r="B39" s="38" t="s">
        <v>297</v>
      </c>
      <c r="C39" s="30" t="s">
        <v>298</v>
      </c>
      <c r="D39" s="30" t="s">
        <v>299</v>
      </c>
      <c r="E39" s="31"/>
      <c r="F39" s="46"/>
      <c r="G39" s="44"/>
      <c r="H39" s="47"/>
      <c r="I39" s="47"/>
      <c r="J39" s="47"/>
      <c r="K39" s="34" t="n">
        <v>1068.33</v>
      </c>
      <c r="L39" s="8" t="n">
        <v>0</v>
      </c>
      <c r="M39" s="34" t="n">
        <v>0</v>
      </c>
    </row>
    <row collapsed="false" customFormat="false" customHeight="true" hidden="false" ht="27.75" outlineLevel="0" r="40">
      <c r="A40" s="30"/>
      <c r="B40" s="38" t="s">
        <v>300</v>
      </c>
      <c r="C40" s="30" t="s">
        <v>72</v>
      </c>
      <c r="D40" s="30" t="s">
        <v>301</v>
      </c>
      <c r="E40" s="31"/>
      <c r="F40" s="46"/>
      <c r="G40" s="44"/>
      <c r="H40" s="47"/>
      <c r="I40" s="47"/>
      <c r="J40" s="47"/>
      <c r="K40" s="34" t="n">
        <v>1068.33</v>
      </c>
      <c r="L40" s="8" t="n">
        <v>0</v>
      </c>
      <c r="M40" s="34" t="n">
        <v>0</v>
      </c>
    </row>
    <row collapsed="false" customFormat="false" customHeight="true" hidden="false" ht="27.75" outlineLevel="0" r="41">
      <c r="A41" s="30"/>
      <c r="B41" s="38" t="s">
        <v>302</v>
      </c>
      <c r="C41" s="30" t="s">
        <v>72</v>
      </c>
      <c r="D41" s="30" t="s">
        <v>303</v>
      </c>
      <c r="E41" s="31"/>
      <c r="F41" s="46"/>
      <c r="G41" s="44"/>
      <c r="H41" s="47"/>
      <c r="I41" s="47"/>
      <c r="J41" s="47"/>
      <c r="K41" s="34" t="n">
        <v>1068.33</v>
      </c>
      <c r="L41" s="8" t="n">
        <v>0</v>
      </c>
      <c r="M41" s="34" t="n">
        <v>0</v>
      </c>
    </row>
    <row collapsed="false" customFormat="false" customHeight="true" hidden="false" ht="27.75" outlineLevel="0" r="42">
      <c r="A42" s="30"/>
      <c r="B42" s="38" t="s">
        <v>304</v>
      </c>
      <c r="C42" s="30" t="s">
        <v>305</v>
      </c>
      <c r="D42" s="30" t="s">
        <v>306</v>
      </c>
      <c r="E42" s="31"/>
      <c r="F42" s="46"/>
      <c r="G42" s="44"/>
      <c r="H42" s="47"/>
      <c r="I42" s="47"/>
      <c r="J42" s="47"/>
      <c r="K42" s="34" t="n">
        <v>1068.33</v>
      </c>
      <c r="L42" s="8" t="n">
        <v>0</v>
      </c>
      <c r="M42" s="34" t="n">
        <v>0</v>
      </c>
    </row>
    <row collapsed="false" customFormat="false" customHeight="true" hidden="false" ht="27.75" outlineLevel="0" r="43">
      <c r="A43" s="30"/>
      <c r="B43" s="38" t="s">
        <v>156</v>
      </c>
      <c r="C43" s="30" t="s">
        <v>307</v>
      </c>
      <c r="D43" s="30" t="s">
        <v>158</v>
      </c>
      <c r="E43" s="31"/>
      <c r="F43" s="46"/>
      <c r="G43" s="44"/>
      <c r="H43" s="47"/>
      <c r="I43" s="47"/>
      <c r="J43" s="47"/>
      <c r="K43" s="34" t="n">
        <v>1068.33</v>
      </c>
      <c r="L43" s="8" t="n">
        <v>0</v>
      </c>
      <c r="M43" s="34" t="n">
        <v>0</v>
      </c>
    </row>
    <row collapsed="false" customFormat="false" customHeight="true" hidden="false" ht="27.75" outlineLevel="0" r="44">
      <c r="A44" s="30" t="n">
        <v>28</v>
      </c>
      <c r="B44" s="38" t="s">
        <v>34</v>
      </c>
      <c r="C44" s="30" t="s">
        <v>17</v>
      </c>
      <c r="D44" s="30" t="n">
        <v>266</v>
      </c>
      <c r="E44" s="31" t="s">
        <v>308</v>
      </c>
      <c r="F44" s="46" t="s">
        <v>284</v>
      </c>
      <c r="G44" s="44"/>
      <c r="H44" s="47" t="n">
        <v>43914</v>
      </c>
      <c r="I44" s="47" t="n">
        <v>43918</v>
      </c>
      <c r="J44" s="30" t="s">
        <v>30</v>
      </c>
      <c r="K44" s="34" t="n">
        <v>1682.74</v>
      </c>
      <c r="L44" s="8" t="n">
        <v>0</v>
      </c>
      <c r="M44" s="34" t="n">
        <v>0</v>
      </c>
    </row>
    <row collapsed="false" customFormat="false" customHeight="true" hidden="false" ht="27.75" outlineLevel="0" r="45">
      <c r="A45" s="30" t="n">
        <v>29</v>
      </c>
      <c r="B45" s="38" t="s">
        <v>309</v>
      </c>
      <c r="C45" s="30" t="s">
        <v>310</v>
      </c>
      <c r="D45" s="30" t="s">
        <v>311</v>
      </c>
      <c r="E45" s="31" t="s">
        <v>312</v>
      </c>
      <c r="F45" s="46" t="s">
        <v>284</v>
      </c>
      <c r="G45" s="44" t="n">
        <v>800</v>
      </c>
      <c r="H45" s="47" t="n">
        <v>43907</v>
      </c>
      <c r="I45" s="47" t="n">
        <v>43911</v>
      </c>
      <c r="J45" s="30" t="s">
        <v>30</v>
      </c>
      <c r="K45" s="34" t="n">
        <v>1038.06</v>
      </c>
      <c r="L45" s="8" t="n">
        <v>4.5</v>
      </c>
      <c r="M45" s="34" t="n">
        <v>3600</v>
      </c>
    </row>
    <row collapsed="false" customFormat="false" customHeight="true" hidden="false" ht="27.75" outlineLevel="0" r="46">
      <c r="A46" s="30"/>
      <c r="B46" s="38" t="s">
        <v>313</v>
      </c>
      <c r="C46" s="30" t="s">
        <v>314</v>
      </c>
      <c r="D46" s="30" t="s">
        <v>315</v>
      </c>
      <c r="E46" s="31"/>
      <c r="F46" s="46"/>
      <c r="G46" s="44" t="n">
        <v>800</v>
      </c>
      <c r="H46" s="47"/>
      <c r="I46" s="47"/>
      <c r="J46" s="47"/>
      <c r="K46" s="34" t="n">
        <v>1038.06</v>
      </c>
      <c r="L46" s="8" t="n">
        <v>4.5</v>
      </c>
      <c r="M46" s="34" t="n">
        <v>3600</v>
      </c>
    </row>
    <row collapsed="false" customFormat="false" customHeight="true" hidden="false" ht="27.75" outlineLevel="0" r="47">
      <c r="A47" s="30" t="n">
        <v>30</v>
      </c>
      <c r="B47" s="38" t="s">
        <v>25</v>
      </c>
      <c r="C47" s="30" t="s">
        <v>26</v>
      </c>
      <c r="D47" s="30" t="s">
        <v>27</v>
      </c>
      <c r="E47" s="31" t="s">
        <v>316</v>
      </c>
      <c r="F47" s="46" t="s">
        <v>284</v>
      </c>
      <c r="G47" s="44" t="n">
        <v>1140</v>
      </c>
      <c r="H47" s="47" t="n">
        <v>43909</v>
      </c>
      <c r="I47" s="47" t="n">
        <v>43912</v>
      </c>
      <c r="J47" s="30" t="s">
        <v>30</v>
      </c>
      <c r="K47" s="34" t="n">
        <v>1299.52</v>
      </c>
      <c r="L47" s="8" t="n">
        <v>0</v>
      </c>
      <c r="M47" s="34" t="n">
        <v>0</v>
      </c>
    </row>
    <row collapsed="false" customFormat="false" customHeight="true" hidden="false" ht="27.75" outlineLevel="0" r="48">
      <c r="A48" s="30" t="n">
        <v>31</v>
      </c>
      <c r="B48" s="38" t="s">
        <v>317</v>
      </c>
      <c r="C48" s="30" t="s">
        <v>17</v>
      </c>
      <c r="D48" s="30" t="n">
        <v>266</v>
      </c>
      <c r="E48" s="31" t="s">
        <v>318</v>
      </c>
      <c r="F48" s="46" t="s">
        <v>319</v>
      </c>
      <c r="G48" s="44" t="n">
        <v>684</v>
      </c>
      <c r="H48" s="47" t="n">
        <v>43906</v>
      </c>
      <c r="I48" s="47" t="n">
        <v>43910</v>
      </c>
      <c r="J48" s="30" t="s">
        <v>320</v>
      </c>
      <c r="K48" s="34"/>
      <c r="L48" s="8" t="n">
        <v>4.5</v>
      </c>
      <c r="M48" s="34" t="n">
        <v>3078</v>
      </c>
    </row>
    <row collapsed="false" customFormat="false" customHeight="true" hidden="false" ht="27.75" outlineLevel="0" r="49">
      <c r="A49" s="30"/>
      <c r="B49" s="38" t="s">
        <v>321</v>
      </c>
      <c r="C49" s="30" t="s">
        <v>94</v>
      </c>
      <c r="D49" s="30" t="s">
        <v>322</v>
      </c>
      <c r="E49" s="31"/>
      <c r="F49" s="46"/>
      <c r="G49" s="44" t="n">
        <v>432</v>
      </c>
      <c r="H49" s="47"/>
      <c r="I49" s="47"/>
      <c r="J49" s="47"/>
      <c r="K49" s="34"/>
      <c r="L49" s="8" t="n">
        <v>4.5</v>
      </c>
      <c r="M49" s="34" t="n">
        <v>1944</v>
      </c>
    </row>
    <row collapsed="false" customFormat="false" customHeight="true" hidden="false" ht="27.75" outlineLevel="0" r="50">
      <c r="A50" s="30"/>
      <c r="B50" s="38" t="s">
        <v>323</v>
      </c>
      <c r="C50" s="30" t="s">
        <v>39</v>
      </c>
      <c r="D50" s="30" t="s">
        <v>42</v>
      </c>
      <c r="E50" s="31"/>
      <c r="F50" s="46"/>
      <c r="G50" s="44" t="n">
        <v>432</v>
      </c>
      <c r="H50" s="47"/>
      <c r="I50" s="47"/>
      <c r="J50" s="47"/>
      <c r="K50" s="34"/>
      <c r="L50" s="8" t="n">
        <v>4.5</v>
      </c>
      <c r="M50" s="34" t="n">
        <v>1944</v>
      </c>
    </row>
    <row collapsed="false" customFormat="false" customHeight="true" hidden="false" ht="27.75" outlineLevel="0" r="51">
      <c r="A51" s="30" t="n">
        <v>32</v>
      </c>
      <c r="B51" s="38" t="s">
        <v>213</v>
      </c>
      <c r="C51" s="30" t="s">
        <v>39</v>
      </c>
      <c r="D51" s="30" t="s">
        <v>324</v>
      </c>
      <c r="E51" s="31" t="s">
        <v>325</v>
      </c>
      <c r="F51" s="8" t="s">
        <v>326</v>
      </c>
      <c r="G51" s="44" t="n">
        <v>432</v>
      </c>
      <c r="H51" s="33" t="n">
        <v>43908</v>
      </c>
      <c r="I51" s="33" t="n">
        <v>43910</v>
      </c>
      <c r="J51" s="30" t="s">
        <v>90</v>
      </c>
      <c r="K51" s="34"/>
      <c r="L51" s="8" t="n">
        <v>2.5</v>
      </c>
      <c r="M51" s="34" t="n">
        <v>1080</v>
      </c>
    </row>
    <row collapsed="false" customFormat="false" customHeight="true" hidden="false" ht="55.5" outlineLevel="0" r="52">
      <c r="A52" s="30"/>
      <c r="B52" s="38" t="s">
        <v>209</v>
      </c>
      <c r="C52" s="30" t="s">
        <v>272</v>
      </c>
      <c r="D52" s="30" t="s">
        <v>327</v>
      </c>
      <c r="E52" s="31"/>
      <c r="F52" s="8"/>
      <c r="G52" s="44" t="n">
        <v>432</v>
      </c>
      <c r="H52" s="33"/>
      <c r="I52" s="33"/>
      <c r="J52" s="33"/>
      <c r="K52" s="34"/>
      <c r="L52" s="8" t="n">
        <v>2.5</v>
      </c>
      <c r="M52" s="34" t="n">
        <v>1080</v>
      </c>
    </row>
    <row collapsed="false" customFormat="false" customHeight="true" hidden="false" ht="27.75" outlineLevel="0" r="53">
      <c r="A53" s="30" t="n">
        <v>33</v>
      </c>
      <c r="B53" s="38" t="s">
        <v>328</v>
      </c>
      <c r="C53" s="30" t="s">
        <v>329</v>
      </c>
      <c r="D53" s="30" t="s">
        <v>330</v>
      </c>
      <c r="E53" s="31" t="s">
        <v>331</v>
      </c>
      <c r="F53" s="8" t="s">
        <v>332</v>
      </c>
      <c r="G53" s="44" t="n">
        <v>432</v>
      </c>
      <c r="H53" s="33" t="n">
        <v>43906</v>
      </c>
      <c r="I53" s="33" t="n">
        <v>43910</v>
      </c>
      <c r="J53" s="30" t="s">
        <v>100</v>
      </c>
      <c r="K53" s="34"/>
      <c r="L53" s="8" t="n">
        <v>4.5</v>
      </c>
      <c r="M53" s="34" t="n">
        <v>1944</v>
      </c>
    </row>
    <row collapsed="false" customFormat="false" customHeight="true" hidden="false" ht="27.75" outlineLevel="0" r="54">
      <c r="A54" s="30"/>
      <c r="B54" s="38" t="s">
        <v>333</v>
      </c>
      <c r="C54" s="30" t="s">
        <v>39</v>
      </c>
      <c r="D54" s="30" t="s">
        <v>334</v>
      </c>
      <c r="E54" s="31"/>
      <c r="F54" s="8"/>
      <c r="G54" s="44" t="n">
        <v>432</v>
      </c>
      <c r="H54" s="33"/>
      <c r="I54" s="33"/>
      <c r="J54" s="33"/>
      <c r="K54" s="34"/>
      <c r="L54" s="8" t="n">
        <v>4.5</v>
      </c>
      <c r="M54" s="34" t="n">
        <v>1944</v>
      </c>
    </row>
    <row collapsed="false" customFormat="false" customHeight="true" hidden="false" ht="27.75" outlineLevel="0" r="55">
      <c r="A55" s="30" t="n">
        <v>34</v>
      </c>
      <c r="B55" s="38" t="s">
        <v>199</v>
      </c>
      <c r="C55" s="30" t="s">
        <v>39</v>
      </c>
      <c r="D55" s="30" t="n">
        <v>66168</v>
      </c>
      <c r="E55" s="31" t="s">
        <v>335</v>
      </c>
      <c r="F55" s="8" t="s">
        <v>160</v>
      </c>
      <c r="G55" s="44" t="n">
        <v>432</v>
      </c>
      <c r="H55" s="33" t="n">
        <v>43906</v>
      </c>
      <c r="I55" s="33" t="n">
        <v>43910</v>
      </c>
      <c r="J55" s="30" t="s">
        <v>30</v>
      </c>
      <c r="K55" s="34" t="n">
        <v>662.33</v>
      </c>
      <c r="L55" s="8" t="n">
        <v>4.5</v>
      </c>
      <c r="M55" s="34" t="n">
        <v>1944</v>
      </c>
    </row>
    <row collapsed="false" customFormat="false" customHeight="true" hidden="false" ht="27.75" outlineLevel="0" r="56">
      <c r="A56" s="30"/>
      <c r="B56" s="38" t="s">
        <v>336</v>
      </c>
      <c r="C56" s="30" t="s">
        <v>203</v>
      </c>
      <c r="D56" s="30" t="s">
        <v>204</v>
      </c>
      <c r="E56" s="31"/>
      <c r="F56" s="8"/>
      <c r="G56" s="44" t="n">
        <v>432</v>
      </c>
      <c r="H56" s="33"/>
      <c r="I56" s="33"/>
      <c r="J56" s="33"/>
      <c r="K56" s="34" t="n">
        <v>662.33</v>
      </c>
      <c r="L56" s="8" t="n">
        <v>4.5</v>
      </c>
      <c r="M56" s="34" t="n">
        <v>1944</v>
      </c>
    </row>
    <row collapsed="false" customFormat="false" customHeight="true" hidden="false" ht="48.75" outlineLevel="0" r="57">
      <c r="A57" s="30" t="n">
        <v>35</v>
      </c>
      <c r="B57" s="38" t="s">
        <v>252</v>
      </c>
      <c r="C57" s="30" t="s">
        <v>72</v>
      </c>
      <c r="D57" s="30" t="s">
        <v>337</v>
      </c>
      <c r="E57" s="31" t="s">
        <v>338</v>
      </c>
      <c r="F57" s="46" t="s">
        <v>284</v>
      </c>
      <c r="G57" s="30"/>
      <c r="H57" s="47" t="n">
        <v>43909</v>
      </c>
      <c r="I57" s="47" t="n">
        <v>43911</v>
      </c>
      <c r="J57" s="30" t="s">
        <v>30</v>
      </c>
      <c r="K57" s="34" t="n">
        <v>1940.42</v>
      </c>
      <c r="L57" s="8" t="n">
        <v>0</v>
      </c>
      <c r="M57" s="34" t="n">
        <v>0</v>
      </c>
    </row>
    <row collapsed="false" customFormat="false" customHeight="true" hidden="false" ht="27.75" outlineLevel="0" r="58">
      <c r="I58" s="22" t="s">
        <v>43</v>
      </c>
      <c r="J58" s="22"/>
      <c r="K58" s="23" t="inlineStr">
        <f aca="false">SUM(K4:K57)</f>
        <is>
          <t/>
        </is>
      </c>
      <c r="L58" s="42" t="n">
        <f aca="false">SUM(L4:L57)</f>
        <v>136.5</v>
      </c>
      <c r="M58" s="23" t="inlineStr">
        <f aca="false">SUM(M4:M57)</f>
        <is>
          <t/>
        </is>
      </c>
    </row>
  </sheetData>
  <mergeCells count="90">
    <mergeCell ref="A1:M1"/>
    <mergeCell ref="A2:A3"/>
    <mergeCell ref="B2:B3"/>
    <mergeCell ref="C2:C3"/>
    <mergeCell ref="D2:D3"/>
    <mergeCell ref="E2:E3"/>
    <mergeCell ref="F2:F3"/>
    <mergeCell ref="G2:G3"/>
    <mergeCell ref="H2:I2"/>
    <mergeCell ref="J2:K2"/>
    <mergeCell ref="L2:M2"/>
    <mergeCell ref="A6:A7"/>
    <mergeCell ref="E6:E7"/>
    <mergeCell ref="F6:F7"/>
    <mergeCell ref="H6:H7"/>
    <mergeCell ref="I6:I7"/>
    <mergeCell ref="J6:J7"/>
    <mergeCell ref="A10:A11"/>
    <mergeCell ref="E10:E11"/>
    <mergeCell ref="F10:F11"/>
    <mergeCell ref="H10:H11"/>
    <mergeCell ref="I10:I11"/>
    <mergeCell ref="J10:J11"/>
    <mergeCell ref="A17:A18"/>
    <mergeCell ref="E17:E18"/>
    <mergeCell ref="F17:F18"/>
    <mergeCell ref="H17:H18"/>
    <mergeCell ref="I17:I18"/>
    <mergeCell ref="J17:J18"/>
    <mergeCell ref="A20:A22"/>
    <mergeCell ref="E20:E22"/>
    <mergeCell ref="F20:F22"/>
    <mergeCell ref="H20:H22"/>
    <mergeCell ref="I20:I22"/>
    <mergeCell ref="J20:J22"/>
    <mergeCell ref="A28:A29"/>
    <mergeCell ref="E28:E29"/>
    <mergeCell ref="F28:F29"/>
    <mergeCell ref="H28:H29"/>
    <mergeCell ref="I28:I29"/>
    <mergeCell ref="J28:J29"/>
    <mergeCell ref="A31:A32"/>
    <mergeCell ref="E31:E32"/>
    <mergeCell ref="F31:F32"/>
    <mergeCell ref="H31:H32"/>
    <mergeCell ref="I31:I32"/>
    <mergeCell ref="J31:J32"/>
    <mergeCell ref="A35:A36"/>
    <mergeCell ref="E35:E36"/>
    <mergeCell ref="F35:F36"/>
    <mergeCell ref="H35:H36"/>
    <mergeCell ref="I35:I36"/>
    <mergeCell ref="J35:J36"/>
    <mergeCell ref="A38:A43"/>
    <mergeCell ref="E38:E43"/>
    <mergeCell ref="F38:F43"/>
    <mergeCell ref="H38:H43"/>
    <mergeCell ref="I38:I43"/>
    <mergeCell ref="J38:J43"/>
    <mergeCell ref="A45:A46"/>
    <mergeCell ref="E45:E46"/>
    <mergeCell ref="F45:F46"/>
    <mergeCell ref="H45:H46"/>
    <mergeCell ref="I45:I46"/>
    <mergeCell ref="J45:J46"/>
    <mergeCell ref="A48:A50"/>
    <mergeCell ref="E48:E50"/>
    <mergeCell ref="F48:F50"/>
    <mergeCell ref="H48:H50"/>
    <mergeCell ref="I48:I50"/>
    <mergeCell ref="J48:J50"/>
    <mergeCell ref="A51:A52"/>
    <mergeCell ref="E51:E52"/>
    <mergeCell ref="F51:F52"/>
    <mergeCell ref="H51:H52"/>
    <mergeCell ref="I51:I52"/>
    <mergeCell ref="J51:J52"/>
    <mergeCell ref="A53:A54"/>
    <mergeCell ref="E53:E54"/>
    <mergeCell ref="F53:F54"/>
    <mergeCell ref="H53:H54"/>
    <mergeCell ref="I53:I54"/>
    <mergeCell ref="J53:J54"/>
    <mergeCell ref="A55:A56"/>
    <mergeCell ref="E55:E56"/>
    <mergeCell ref="F55:F56"/>
    <mergeCell ref="H55:H56"/>
    <mergeCell ref="I55:I56"/>
    <mergeCell ref="J55:J56"/>
    <mergeCell ref="I58:J58"/>
  </mergeCells>
  <printOptions headings="false" gridLines="false" gridLinesSet="true" horizontalCentered="false" verticalCentered="false"/>
  <pageMargins left="0.196527777777778" right="0.196527777777778" top="0.7875" bottom="0.7875" header="0.511805555555555" footer="0.511805555555555"/>
  <pageSetup blackAndWhite="false" cellComments="none" copies="1" draft="false" firstPageNumber="0" fitToHeight="1" fitToWidth="1" horizontalDpi="300" orientation="portrait" pageOrder="downThenOver" paperSize="9" scale="100" useFirstPageNumber="false" usePrinterDefaults="false" verticalDpi="300"/>
  <headerFooter differentFirst="false" differentOddEven="false">
    <oddHeader/>
    <oddFooter/>
  </headerFooter>
</worksheet>
</file>

<file path=xl/worksheets/sheet4.xml><?xml version="1.0" encoding="utf-8"?>
<worksheet xmlns="http://schemas.openxmlformats.org/spreadsheetml/2006/main" xmlns:r="http://schemas.openxmlformats.org/officeDocument/2006/relationships">
  <sheetPr filterMode="false">
    <pageSetUpPr fitToPage="false"/>
  </sheetPr>
  <dimension ref="A1:M9"/>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60">
      <selection activeCell="A1" activeCellId="0" pane="topLeft" sqref="A1"/>
    </sheetView>
  </sheetViews>
  <cols>
    <col collapsed="false" hidden="false" max="1" min="1" style="0" width="3.62745098039216"/>
    <col collapsed="false" hidden="false" max="2" min="2" style="0" width="21.043137254902"/>
    <col collapsed="false" hidden="false" max="3" min="3" style="0" width="10.121568627451"/>
    <col collapsed="false" hidden="false" max="4" min="4" style="0" width="9.61176470588235"/>
    <col collapsed="false" hidden="false" max="5" min="5" style="0" width="30.0039215686275"/>
    <col collapsed="false" hidden="false" max="6" min="6" style="0" width="8.83137254901961"/>
    <col collapsed="false" hidden="false" max="7" min="7" style="0" width="11.4117647058824"/>
    <col collapsed="false" hidden="false" max="8" min="8" style="0" width="8.19607843137255"/>
    <col collapsed="false" hidden="false" max="9" min="9" style="0" width="7.53725490196078"/>
    <col collapsed="false" hidden="false" max="10" min="10" style="0" width="10.5333333333333"/>
    <col collapsed="false" hidden="false" max="11" min="11" style="0" width="8.93725490196078"/>
    <col collapsed="false" hidden="false" max="12" min="12" style="0" width="6.74901960784314"/>
    <col collapsed="false" hidden="false" max="13" min="13" style="0" width="9.86666666666667"/>
    <col collapsed="false" hidden="false" max="14" min="14" style="0" width="13.5019607843137"/>
    <col collapsed="false" hidden="false" max="15" min="15" style="0" width="14.1529411764706"/>
    <col collapsed="false" hidden="false" max="22" min="16" style="0" width="8.56470588235294"/>
    <col collapsed="false" hidden="false" max="1021" min="23" style="0" width="8.76470588235294"/>
    <col collapsed="false" hidden="false" max="1025" min="1022" style="0" width="8.56470588235294"/>
  </cols>
  <sheetData>
    <row collapsed="false" customFormat="false" customHeight="true" hidden="false" ht="33.75" outlineLevel="0" r="1">
      <c r="A1" s="48" t="s">
        <v>339</v>
      </c>
      <c r="B1" s="48"/>
      <c r="C1" s="48"/>
      <c r="D1" s="48"/>
      <c r="E1" s="48"/>
      <c r="F1" s="48"/>
      <c r="G1" s="48"/>
      <c r="H1" s="48"/>
      <c r="I1" s="48"/>
      <c r="J1" s="48"/>
      <c r="K1" s="48"/>
      <c r="L1" s="48"/>
      <c r="M1" s="48"/>
    </row>
    <row collapsed="false" customFormat="false" customHeight="true" hidden="false" ht="27.75" outlineLevel="0" r="2">
      <c r="A2" s="26" t="s">
        <v>1</v>
      </c>
      <c r="B2" s="26" t="s">
        <v>2</v>
      </c>
      <c r="C2" s="27" t="s">
        <v>3</v>
      </c>
      <c r="D2" s="26" t="s">
        <v>4</v>
      </c>
      <c r="E2" s="27" t="s">
        <v>5</v>
      </c>
      <c r="F2" s="27" t="s">
        <v>6</v>
      </c>
      <c r="G2" s="27" t="s">
        <v>7</v>
      </c>
      <c r="H2" s="27" t="s">
        <v>8</v>
      </c>
      <c r="I2" s="27"/>
      <c r="J2" s="27" t="s">
        <v>9</v>
      </c>
      <c r="K2" s="27"/>
      <c r="L2" s="28" t="s">
        <v>10</v>
      </c>
      <c r="M2" s="28"/>
    </row>
    <row collapsed="false" customFormat="false" customHeight="true" hidden="false" ht="27.75" outlineLevel="0" r="3">
      <c r="A3" s="26"/>
      <c r="B3" s="26"/>
      <c r="C3" s="27"/>
      <c r="D3" s="26"/>
      <c r="E3" s="27"/>
      <c r="F3" s="27"/>
      <c r="G3" s="27"/>
      <c r="H3" s="27" t="s">
        <v>11</v>
      </c>
      <c r="I3" s="27" t="s">
        <v>12</v>
      </c>
      <c r="J3" s="27" t="s">
        <v>13</v>
      </c>
      <c r="K3" s="27" t="s">
        <v>14</v>
      </c>
      <c r="L3" s="27" t="s">
        <v>15</v>
      </c>
      <c r="M3" s="28" t="s">
        <v>14</v>
      </c>
    </row>
    <row collapsed="false" customFormat="false" customHeight="true" hidden="false" ht="27.75" outlineLevel="0" r="4">
      <c r="A4" s="30" t="n">
        <v>1</v>
      </c>
      <c r="B4" s="13" t="s">
        <v>340</v>
      </c>
      <c r="C4" s="13" t="s">
        <v>17</v>
      </c>
      <c r="D4" s="11" t="s">
        <v>245</v>
      </c>
      <c r="E4" s="12" t="s">
        <v>341</v>
      </c>
      <c r="F4" s="49" t="s">
        <v>332</v>
      </c>
      <c r="G4" s="14" t="n">
        <v>684</v>
      </c>
      <c r="H4" s="50" t="n">
        <v>43689</v>
      </c>
      <c r="I4" s="50" t="n">
        <v>43691</v>
      </c>
      <c r="J4" s="49" t="s">
        <v>90</v>
      </c>
      <c r="K4" s="11"/>
      <c r="L4" s="16" t="n">
        <v>2.5</v>
      </c>
      <c r="M4" s="51" t="n">
        <v>570</v>
      </c>
    </row>
    <row collapsed="false" customFormat="false" customHeight="true" hidden="false" ht="37.35" outlineLevel="0" r="5">
      <c r="A5" s="30" t="n">
        <v>2</v>
      </c>
      <c r="B5" s="13" t="s">
        <v>342</v>
      </c>
      <c r="C5" s="13" t="s">
        <v>17</v>
      </c>
      <c r="D5" s="11" t="s">
        <v>343</v>
      </c>
      <c r="E5" s="12" t="s">
        <v>344</v>
      </c>
      <c r="F5" s="16" t="s">
        <v>89</v>
      </c>
      <c r="G5" s="14" t="n">
        <v>684</v>
      </c>
      <c r="H5" s="50" t="n">
        <v>43787</v>
      </c>
      <c r="I5" s="50" t="n">
        <v>43792</v>
      </c>
      <c r="J5" s="49" t="s">
        <v>100</v>
      </c>
      <c r="K5" s="11"/>
      <c r="L5" s="16" t="n">
        <v>5.5</v>
      </c>
      <c r="M5" s="51" t="n">
        <v>3762</v>
      </c>
    </row>
    <row collapsed="false" customFormat="false" customHeight="true" hidden="false" ht="27.75" outlineLevel="0" r="6">
      <c r="A6" s="30" t="n">
        <v>3</v>
      </c>
      <c r="B6" s="13" t="s">
        <v>85</v>
      </c>
      <c r="C6" s="13" t="s">
        <v>86</v>
      </c>
      <c r="D6" s="11" t="s">
        <v>87</v>
      </c>
      <c r="E6" s="12" t="s">
        <v>345</v>
      </c>
      <c r="F6" s="49" t="s">
        <v>257</v>
      </c>
      <c r="G6" s="14" t="n">
        <v>432</v>
      </c>
      <c r="H6" s="50" t="n">
        <v>43934</v>
      </c>
      <c r="I6" s="50" t="n">
        <v>43937</v>
      </c>
      <c r="J6" s="16" t="s">
        <v>30</v>
      </c>
      <c r="K6" s="52" t="n">
        <v>2284.43</v>
      </c>
      <c r="L6" s="16" t="n">
        <v>3.5</v>
      </c>
      <c r="M6" s="51" t="n">
        <v>1512</v>
      </c>
    </row>
    <row collapsed="false" customFormat="false" customHeight="true" hidden="false" ht="27.75" outlineLevel="0" r="7">
      <c r="A7" s="30"/>
      <c r="B7" s="13" t="s">
        <v>346</v>
      </c>
      <c r="C7" s="13" t="s">
        <v>86</v>
      </c>
      <c r="D7" s="11" t="s">
        <v>347</v>
      </c>
      <c r="E7" s="12"/>
      <c r="F7" s="49"/>
      <c r="G7" s="14" t="n">
        <v>432</v>
      </c>
      <c r="H7" s="50"/>
      <c r="I7" s="50"/>
      <c r="J7" s="50"/>
      <c r="K7" s="52" t="n">
        <v>2284.43</v>
      </c>
      <c r="L7" s="16" t="n">
        <v>3.5</v>
      </c>
      <c r="M7" s="51" t="n">
        <v>1512</v>
      </c>
    </row>
    <row collapsed="false" customFormat="false" customHeight="true" hidden="false" ht="36" outlineLevel="0" r="8">
      <c r="A8" s="30" t="n">
        <v>4</v>
      </c>
      <c r="B8" s="13" t="s">
        <v>101</v>
      </c>
      <c r="C8" s="13" t="s">
        <v>329</v>
      </c>
      <c r="D8" s="49" t="s">
        <v>102</v>
      </c>
      <c r="E8" s="12" t="s">
        <v>348</v>
      </c>
      <c r="F8" s="16" t="s">
        <v>89</v>
      </c>
      <c r="G8" s="14" t="n">
        <v>432</v>
      </c>
      <c r="H8" s="50" t="n">
        <v>43902</v>
      </c>
      <c r="I8" s="50" t="n">
        <v>43902</v>
      </c>
      <c r="J8" s="49" t="s">
        <v>100</v>
      </c>
      <c r="K8" s="11"/>
      <c r="L8" s="16" t="n">
        <v>0.5</v>
      </c>
      <c r="M8" s="51" t="n">
        <v>216</v>
      </c>
    </row>
    <row collapsed="false" customFormat="false" customHeight="true" hidden="false" ht="27.75" outlineLevel="0" r="9">
      <c r="I9" s="22" t="s">
        <v>43</v>
      </c>
      <c r="J9" s="22"/>
      <c r="K9" s="23" t="n">
        <f aca="false">SUM(K4:K8)</f>
        <v>4568.86</v>
      </c>
      <c r="L9" s="24" t="n">
        <f aca="false">SUM(L4:L8)</f>
        <v>15.5</v>
      </c>
      <c r="M9" s="53" t="inlineStr">
        <f aca="false">SUM(M4:M8)</f>
        <is>
          <t/>
        </is>
      </c>
    </row>
  </sheetData>
  <mergeCells count="18">
    <mergeCell ref="A1:M1"/>
    <mergeCell ref="A2:A3"/>
    <mergeCell ref="B2:B3"/>
    <mergeCell ref="C2:C3"/>
    <mergeCell ref="D2:D3"/>
    <mergeCell ref="E2:E3"/>
    <mergeCell ref="F2:F3"/>
    <mergeCell ref="G2:G3"/>
    <mergeCell ref="H2:I2"/>
    <mergeCell ref="J2:K2"/>
    <mergeCell ref="L2:M2"/>
    <mergeCell ref="A6:A7"/>
    <mergeCell ref="E6:E7"/>
    <mergeCell ref="F6:F7"/>
    <mergeCell ref="H6:H7"/>
    <mergeCell ref="I6:I7"/>
    <mergeCell ref="J6:J7"/>
    <mergeCell ref="I9:J9"/>
  </mergeCells>
  <printOptions headings="false" gridLines="false" gridLinesSet="true" horizontalCentered="false" verticalCentered="false"/>
  <pageMargins left="0.236111111111111" right="0.196527777777778" top="0.7875" bottom="0.7875" header="0.511805555555555" footer="0.511805555555555"/>
  <pageSetup blackAndWhite="false" cellComments="none" copies="1" draft="false" firstPageNumber="0" fitToHeight="1" fitToWidth="1" horizontalDpi="300" orientation="portrait" pageOrder="downThenOver" paperSize="9" scale="100" useFirstPageNumber="false" usePrinterDefaults="false" verticalDpi="300"/>
  <headerFooter differentFirst="false" differentOddEven="false">
    <oddHeader/>
    <oddFooter/>
  </headerFooter>
</worksheet>
</file>

<file path=xl/worksheets/sheet5.xml><?xml version="1.0" encoding="utf-8"?>
<worksheet xmlns="http://schemas.openxmlformats.org/spreadsheetml/2006/main" xmlns:r="http://schemas.openxmlformats.org/officeDocument/2006/relationships">
  <sheetPr filterMode="false">
    <pageSetUpPr fitToPage="false"/>
  </sheetPr>
  <dimension ref="A1:M6"/>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60">
      <selection activeCell="A1" activeCellId="0" pane="topLeft" sqref="A1"/>
    </sheetView>
  </sheetViews>
  <cols>
    <col collapsed="false" hidden="false" max="1" min="1" style="0" width="3.62745098039216"/>
    <col collapsed="false" hidden="false" max="2" min="2" style="0" width="16.7529411764706"/>
    <col collapsed="false" hidden="false" max="3" min="3" style="0" width="9.48627450980392"/>
    <col collapsed="false" hidden="false" max="4" min="4" style="0" width="8.70588235294118"/>
    <col collapsed="false" hidden="false" max="5" min="5" style="0" width="20.5294117647059"/>
    <col collapsed="false" hidden="false" max="6" min="6" style="0" width="8.45098039215686"/>
    <col collapsed="false" hidden="false" max="7" min="7" style="0" width="11.0352941176471"/>
    <col collapsed="false" hidden="false" max="8" min="8" style="0" width="7.01960784313726"/>
    <col collapsed="false" hidden="false" max="9" min="9" style="0" width="8.93725490196078"/>
    <col collapsed="false" hidden="false" max="10" min="10" style="0" width="10.9019607843137"/>
    <col collapsed="false" hidden="false" max="11" min="11" style="0" width="7.7843137254902"/>
    <col collapsed="false" hidden="false" max="12" min="12" style="0" width="6.36078431372549"/>
    <col collapsed="false" hidden="false" max="13" min="13" style="0" width="9.61176470588235"/>
    <col collapsed="false" hidden="false" max="14" min="14" style="0" width="15.321568627451"/>
    <col collapsed="false" hidden="false" max="15" min="15" style="0" width="14.0313725490196"/>
    <col collapsed="false" hidden="false" max="24" min="16" style="0" width="10.6313725490196"/>
    <col collapsed="false" hidden="false" max="1021" min="25" style="0" width="8.76470588235294"/>
    <col collapsed="false" hidden="false" max="1025" min="1022" style="0" width="8.56470588235294"/>
  </cols>
  <sheetData>
    <row collapsed="false" customFormat="false" customHeight="false" hidden="false" ht="14.75" outlineLevel="0" r="1">
      <c r="A1" s="54" t="s">
        <v>349</v>
      </c>
      <c r="B1" s="54"/>
      <c r="C1" s="54"/>
      <c r="D1" s="54"/>
      <c r="E1" s="54"/>
      <c r="F1" s="54"/>
      <c r="G1" s="54"/>
      <c r="H1" s="54"/>
      <c r="I1" s="54"/>
      <c r="J1" s="54"/>
      <c r="K1" s="54"/>
      <c r="L1" s="54"/>
      <c r="M1" s="54"/>
    </row>
    <row collapsed="false" customFormat="false" customHeight="false" hidden="false" ht="14.75" outlineLevel="0" r="2">
      <c r="A2" s="54"/>
      <c r="B2" s="54"/>
      <c r="C2" s="54"/>
      <c r="D2" s="54"/>
      <c r="E2" s="54"/>
      <c r="F2" s="54"/>
      <c r="G2" s="54"/>
      <c r="H2" s="54"/>
      <c r="I2" s="54"/>
      <c r="J2" s="54"/>
      <c r="K2" s="54"/>
      <c r="L2" s="54"/>
      <c r="M2" s="54"/>
    </row>
    <row collapsed="false" customFormat="false" customHeight="true" hidden="false" ht="27.75" outlineLevel="0" r="3">
      <c r="A3" s="55" t="s">
        <v>1</v>
      </c>
      <c r="B3" s="55" t="s">
        <v>2</v>
      </c>
      <c r="C3" s="56" t="s">
        <v>3</v>
      </c>
      <c r="D3" s="55" t="s">
        <v>4</v>
      </c>
      <c r="E3" s="56" t="s">
        <v>5</v>
      </c>
      <c r="F3" s="56" t="s">
        <v>6</v>
      </c>
      <c r="G3" s="57" t="s">
        <v>7</v>
      </c>
      <c r="H3" s="56" t="s">
        <v>8</v>
      </c>
      <c r="I3" s="56"/>
      <c r="J3" s="56" t="s">
        <v>9</v>
      </c>
      <c r="K3" s="56"/>
      <c r="L3" s="58" t="s">
        <v>10</v>
      </c>
      <c r="M3" s="58"/>
    </row>
    <row collapsed="false" customFormat="false" customHeight="true" hidden="false" ht="19.5" outlineLevel="0" r="4">
      <c r="A4" s="55"/>
      <c r="B4" s="55"/>
      <c r="C4" s="56"/>
      <c r="D4" s="55"/>
      <c r="E4" s="56"/>
      <c r="F4" s="56"/>
      <c r="G4" s="57"/>
      <c r="H4" s="56" t="s">
        <v>11</v>
      </c>
      <c r="I4" s="56" t="s">
        <v>12</v>
      </c>
      <c r="J4" s="56" t="s">
        <v>13</v>
      </c>
      <c r="K4" s="56" t="s">
        <v>14</v>
      </c>
      <c r="L4" s="56" t="s">
        <v>15</v>
      </c>
      <c r="M4" s="58" t="s">
        <v>14</v>
      </c>
    </row>
    <row collapsed="false" customFormat="false" customHeight="true" hidden="false" ht="41.85" outlineLevel="0" r="5">
      <c r="A5" s="59" t="n">
        <v>1</v>
      </c>
      <c r="B5" s="60" t="s">
        <v>350</v>
      </c>
      <c r="C5" s="60" t="s">
        <v>96</v>
      </c>
      <c r="D5" s="61" t="s">
        <v>102</v>
      </c>
      <c r="E5" s="62" t="s">
        <v>351</v>
      </c>
      <c r="F5" s="63" t="s">
        <v>352</v>
      </c>
      <c r="G5" s="64" t="n">
        <v>432</v>
      </c>
      <c r="H5" s="65" t="n">
        <v>43903</v>
      </c>
      <c r="I5" s="65" t="n">
        <v>43903</v>
      </c>
      <c r="J5" s="66" t="s">
        <v>353</v>
      </c>
      <c r="K5" s="66"/>
      <c r="L5" s="66" t="n">
        <v>0.5</v>
      </c>
      <c r="M5" s="64" t="n">
        <v>216</v>
      </c>
    </row>
    <row collapsed="false" customFormat="false" customHeight="true" hidden="false" ht="27.75" outlineLevel="0" r="6">
      <c r="I6" s="67" t="s">
        <v>43</v>
      </c>
      <c r="J6" s="67"/>
      <c r="K6" s="68" t="n">
        <f aca="false">SUM(K5)</f>
        <v>0</v>
      </c>
      <c r="L6" s="69" t="n">
        <f aca="false">SUM(L4:L5)</f>
        <v>0.5</v>
      </c>
      <c r="M6" s="68" t="n">
        <f aca="false">SUM(M5)</f>
        <v>216</v>
      </c>
    </row>
  </sheetData>
  <mergeCells count="12">
    <mergeCell ref="A1:M2"/>
    <mergeCell ref="A3:A4"/>
    <mergeCell ref="B3:B4"/>
    <mergeCell ref="C3:C4"/>
    <mergeCell ref="D3:D4"/>
    <mergeCell ref="E3:E4"/>
    <mergeCell ref="F3:F4"/>
    <mergeCell ref="G3:G4"/>
    <mergeCell ref="H3:I3"/>
    <mergeCell ref="J3:K3"/>
    <mergeCell ref="L3:M3"/>
    <mergeCell ref="I6:J6"/>
  </mergeCells>
  <printOptions headings="false" gridLines="false" gridLinesSet="true" horizontalCentered="false" verticalCentered="false"/>
  <pageMargins left="0.511805555555555" right="0.511805555555555" top="0.7875" bottom="0.7875" header="0.511805555555555" footer="0.511805555555555"/>
  <pageSetup blackAndWhite="false" cellComments="none" copies="1" draft="false" firstPageNumber="0" fitToHeight="1" fitToWidth="1" horizontalDpi="300" orientation="portrait" pageOrder="downThenOver" paperSize="9" scale="100" useFirstPageNumber="false" usePrinterDefaults="false" verticalDpi="300"/>
  <headerFooter differentFirst="false" differentOddEven="false">
    <oddHeader/>
    <oddFooter/>
  </headerFooter>
</worksheet>
</file>

<file path=xl/worksheets/sheet6.xml><?xml version="1.0" encoding="utf-8"?>
<worksheet xmlns="http://schemas.openxmlformats.org/spreadsheetml/2006/main" xmlns:r="http://schemas.openxmlformats.org/officeDocument/2006/relationships">
  <sheetPr filterMode="false">
    <pageSetUpPr fitToPage="false"/>
  </sheetPr>
  <dimension ref="A1:M7"/>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60">
      <selection activeCell="A1" activeCellId="0" pane="topLeft" sqref="A1"/>
    </sheetView>
  </sheetViews>
  <cols>
    <col collapsed="false" hidden="false" max="1" min="1" style="0" width="3.62745098039216"/>
    <col collapsed="false" hidden="false" max="2" min="2" style="0" width="17.2705882352941"/>
    <col collapsed="false" hidden="false" max="3" min="3" style="0" width="12.2117647058824"/>
    <col collapsed="false" hidden="false" max="5" min="5" style="0" width="15.5843137254902"/>
    <col collapsed="false" hidden="false" max="6" min="6" style="0" width="8.69803921568627"/>
    <col collapsed="false" hidden="false" max="7" min="7" style="0" width="11.5607843137255"/>
    <col collapsed="false" hidden="false" max="8" min="8" style="0" width="8.19607843137255"/>
    <col collapsed="false" hidden="false" max="9" min="9" style="0" width="8.05490196078431"/>
    <col collapsed="false" hidden="false" max="10" min="10" style="0" width="10.121568627451"/>
    <col collapsed="false" hidden="false" max="11" min="11" style="0" width="13.2392156862745"/>
    <col collapsed="false" hidden="false" max="12" min="12" style="0" width="6.49411764705882"/>
    <col collapsed="false" hidden="false" max="13" min="13" style="0" width="12.7372549019608"/>
    <col collapsed="false" hidden="false" max="15" min="14" style="0" width="13.5019607843137"/>
    <col collapsed="false" hidden="false" max="25" min="16" style="0" width="10.121568627451"/>
    <col collapsed="false" hidden="false" max="1021" min="26" style="0" width="8.76470588235294"/>
    <col collapsed="false" hidden="false" max="1025" min="1022" style="0" width="8.56470588235294"/>
  </cols>
  <sheetData>
    <row collapsed="false" customFormat="false" customHeight="false" hidden="false" ht="14.75" outlineLevel="0" r="1">
      <c r="A1" s="70" t="s">
        <v>354</v>
      </c>
      <c r="B1" s="70"/>
      <c r="C1" s="70"/>
      <c r="D1" s="70"/>
      <c r="E1" s="70"/>
      <c r="F1" s="70"/>
      <c r="G1" s="70"/>
      <c r="H1" s="70"/>
      <c r="I1" s="70"/>
      <c r="J1" s="70"/>
      <c r="K1" s="70"/>
      <c r="L1" s="70"/>
      <c r="M1" s="70"/>
    </row>
    <row collapsed="false" customFormat="false" customHeight="false" hidden="false" ht="14.75" outlineLevel="0" r="2">
      <c r="A2" s="70"/>
      <c r="B2" s="70"/>
      <c r="C2" s="70"/>
      <c r="D2" s="70"/>
      <c r="E2" s="70"/>
      <c r="F2" s="70"/>
      <c r="G2" s="70"/>
      <c r="H2" s="70"/>
      <c r="I2" s="70"/>
      <c r="J2" s="70"/>
      <c r="K2" s="70"/>
      <c r="L2" s="70"/>
      <c r="M2" s="70"/>
    </row>
    <row collapsed="false" customFormat="false" customHeight="true" hidden="false" ht="27.75" outlineLevel="0" r="3">
      <c r="A3" s="71" t="s">
        <v>1</v>
      </c>
      <c r="B3" s="71" t="s">
        <v>2</v>
      </c>
      <c r="C3" s="72" t="s">
        <v>3</v>
      </c>
      <c r="D3" s="71" t="s">
        <v>4</v>
      </c>
      <c r="E3" s="72" t="s">
        <v>5</v>
      </c>
      <c r="F3" s="72" t="s">
        <v>6</v>
      </c>
      <c r="G3" s="3" t="s">
        <v>7</v>
      </c>
      <c r="H3" s="72" t="s">
        <v>8</v>
      </c>
      <c r="I3" s="72"/>
      <c r="J3" s="72" t="s">
        <v>9</v>
      </c>
      <c r="K3" s="72"/>
      <c r="L3" s="73" t="s">
        <v>10</v>
      </c>
      <c r="M3" s="73"/>
    </row>
    <row collapsed="false" customFormat="false" customHeight="true" hidden="false" ht="27.75" outlineLevel="0" r="4">
      <c r="A4" s="71"/>
      <c r="B4" s="71"/>
      <c r="C4" s="72"/>
      <c r="D4" s="71"/>
      <c r="E4" s="72"/>
      <c r="F4" s="72"/>
      <c r="G4" s="3"/>
      <c r="H4" s="72" t="s">
        <v>355</v>
      </c>
      <c r="I4" s="72" t="s">
        <v>356</v>
      </c>
      <c r="J4" s="72" t="s">
        <v>13</v>
      </c>
      <c r="K4" s="72" t="s">
        <v>14</v>
      </c>
      <c r="L4" s="72" t="s">
        <v>15</v>
      </c>
      <c r="M4" s="73" t="s">
        <v>14</v>
      </c>
    </row>
    <row collapsed="false" customFormat="false" customHeight="true" hidden="false" ht="21" outlineLevel="0" r="5">
      <c r="A5" s="30" t="n">
        <v>1</v>
      </c>
      <c r="B5" s="74" t="s">
        <v>357</v>
      </c>
      <c r="C5" s="75" t="s">
        <v>62</v>
      </c>
      <c r="D5" s="10" t="s">
        <v>132</v>
      </c>
      <c r="E5" s="76" t="s">
        <v>358</v>
      </c>
      <c r="F5" s="77" t="s">
        <v>257</v>
      </c>
      <c r="G5" s="78" t="n">
        <v>432</v>
      </c>
      <c r="H5" s="79" t="n">
        <v>44028</v>
      </c>
      <c r="I5" s="79" t="n">
        <v>44029</v>
      </c>
      <c r="J5" s="77" t="s">
        <v>30</v>
      </c>
      <c r="K5" s="51" t="n">
        <f aca="false">2669.6+61.73</f>
        <v>2731.33</v>
      </c>
      <c r="L5" s="49" t="n">
        <v>1.5</v>
      </c>
      <c r="M5" s="80" t="n">
        <v>648</v>
      </c>
    </row>
    <row collapsed="false" customFormat="false" customHeight="true" hidden="false" ht="18.75" outlineLevel="0" r="6">
      <c r="A6" s="30"/>
      <c r="B6" s="74" t="s">
        <v>359</v>
      </c>
      <c r="C6" s="75" t="s">
        <v>86</v>
      </c>
      <c r="D6" s="10" t="s">
        <v>347</v>
      </c>
      <c r="E6" s="76"/>
      <c r="F6" s="76"/>
      <c r="G6" s="78" t="n">
        <v>432</v>
      </c>
      <c r="H6" s="79"/>
      <c r="I6" s="79"/>
      <c r="J6" s="77"/>
      <c r="K6" s="51" t="n">
        <f aca="false">2669.6+61.73</f>
        <v>2731.33</v>
      </c>
      <c r="L6" s="49" t="n">
        <v>1.5</v>
      </c>
      <c r="M6" s="80" t="n">
        <v>648</v>
      </c>
    </row>
    <row collapsed="false" customFormat="false" customHeight="true" hidden="false" ht="27.75" outlineLevel="0" r="7">
      <c r="I7" s="81" t="s">
        <v>43</v>
      </c>
      <c r="J7" s="81"/>
      <c r="K7" s="82" t="inlineStr">
        <f aca="false">SUM(K5:K6)</f>
        <is>
          <t/>
        </is>
      </c>
      <c r="L7" s="83" t="n">
        <f aca="false">SUM(L5:L6)</f>
        <v>3</v>
      </c>
      <c r="M7" s="82" t="inlineStr">
        <f aca="false">SUM(M5:M6)</f>
        <is>
          <t/>
        </is>
      </c>
    </row>
  </sheetData>
  <mergeCells count="18">
    <mergeCell ref="A1:M2"/>
    <mergeCell ref="A3:A4"/>
    <mergeCell ref="B3:B4"/>
    <mergeCell ref="C3:C4"/>
    <mergeCell ref="D3:D4"/>
    <mergeCell ref="E3:E4"/>
    <mergeCell ref="F3:F4"/>
    <mergeCell ref="G3:G4"/>
    <mergeCell ref="H3:I3"/>
    <mergeCell ref="J3:K3"/>
    <mergeCell ref="L3:M3"/>
    <mergeCell ref="A5:A6"/>
    <mergeCell ref="E5:E6"/>
    <mergeCell ref="F5:F6"/>
    <mergeCell ref="H5:H6"/>
    <mergeCell ref="I5:I6"/>
    <mergeCell ref="J5:J6"/>
    <mergeCell ref="I7:J7"/>
  </mergeCells>
  <printOptions headings="false" gridLines="false" gridLinesSet="true" horizontalCentered="false" verticalCentered="false"/>
  <pageMargins left="0.220138888888889" right="0.216666666666667" top="0.7875" bottom="0.7875" header="0.511805555555555" footer="0.511805555555555"/>
  <pageSetup blackAndWhite="false" cellComments="none" copies="1" draft="false" firstPageNumber="0" fitToHeight="1" fitToWidth="1" horizontalDpi="300" orientation="portrait" pageOrder="downThenOver" paperSize="9" scale="100" useFirstPageNumber="false" usePrinterDefaults="false" verticalDpi="300"/>
  <headerFooter differentFirst="false" differentOddEven="false">
    <oddHeader/>
    <oddFooter/>
  </headerFooter>
</worksheet>
</file>

<file path=xl/worksheets/sheet7.xml><?xml version="1.0" encoding="utf-8"?>
<worksheet xmlns="http://schemas.openxmlformats.org/spreadsheetml/2006/main" xmlns:r="http://schemas.openxmlformats.org/officeDocument/2006/relationships">
  <sheetPr filterMode="false">
    <pageSetUpPr fitToPage="false"/>
  </sheetPr>
  <dimension ref="A1:M12"/>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60">
      <selection activeCell="A1" activeCellId="0" pane="topLeft" sqref="A1"/>
    </sheetView>
  </sheetViews>
  <cols>
    <col collapsed="false" hidden="false" max="1" min="1" style="0" width="3.62745098039216"/>
    <col collapsed="false" hidden="false" max="2" min="2" style="0" width="23.1137254901961"/>
    <col collapsed="false" hidden="false" max="3" min="3" style="0" width="13.2392156862745"/>
    <col collapsed="false" hidden="false" max="4" min="4" style="0" width="10.7803921568627"/>
    <col collapsed="false" hidden="false" max="5" min="5" style="0" width="16.6313725490196"/>
    <col collapsed="false" hidden="false" max="6" min="6" style="0" width="10.121568627451"/>
    <col collapsed="false" hidden="false" max="7" min="7" style="0" width="12.2117647058824"/>
    <col collapsed="false" hidden="false" max="8" min="8" style="0" width="8.70588235294118"/>
    <col collapsed="false" hidden="false" max="9" min="9" style="0" width="8.57254901960784"/>
    <col collapsed="false" hidden="false" max="10" min="10" style="0" width="11.156862745098"/>
    <col collapsed="false" hidden="false" max="11" min="11" style="0" width="16.1137254901961"/>
    <col collapsed="false" hidden="false" max="12" min="12" style="0" width="7.27450980392157"/>
    <col collapsed="false" hidden="false" max="13" min="13" style="0" width="12.7372549019608"/>
    <col collapsed="false" hidden="false" max="14" min="14" style="0" width="14.8039215686275"/>
    <col collapsed="false" hidden="false" max="15" min="15" style="0" width="13.2392156862745"/>
    <col collapsed="false" hidden="false" max="25" min="16" style="0" width="10.121568627451"/>
    <col collapsed="false" hidden="false" max="1021" min="26" style="0" width="8.76470588235294"/>
    <col collapsed="false" hidden="false" max="1025" min="1022" style="0" width="8.56470588235294"/>
  </cols>
  <sheetData>
    <row collapsed="false" customFormat="false" customHeight="false" hidden="false" ht="14.75" outlineLevel="0" r="1">
      <c r="A1" s="84" t="s">
        <v>360</v>
      </c>
      <c r="B1" s="84"/>
      <c r="C1" s="84"/>
      <c r="D1" s="84"/>
      <c r="E1" s="84"/>
      <c r="F1" s="84"/>
      <c r="G1" s="84"/>
      <c r="H1" s="84"/>
      <c r="I1" s="84"/>
      <c r="J1" s="84"/>
      <c r="K1" s="84"/>
      <c r="L1" s="84"/>
      <c r="M1" s="84"/>
    </row>
    <row collapsed="false" customFormat="false" customHeight="false" hidden="false" ht="14.75" outlineLevel="0" r="2">
      <c r="A2" s="84"/>
      <c r="B2" s="84"/>
      <c r="C2" s="84"/>
      <c r="D2" s="84"/>
      <c r="E2" s="84"/>
      <c r="F2" s="84"/>
      <c r="G2" s="84"/>
      <c r="H2" s="84"/>
      <c r="I2" s="84"/>
      <c r="J2" s="84"/>
      <c r="K2" s="84"/>
      <c r="L2" s="84"/>
      <c r="M2" s="84"/>
    </row>
    <row collapsed="false" customFormat="false" customHeight="true" hidden="false" ht="27.75" outlineLevel="0" r="3">
      <c r="A3" s="71" t="s">
        <v>1</v>
      </c>
      <c r="B3" s="71" t="s">
        <v>2</v>
      </c>
      <c r="C3" s="72" t="s">
        <v>3</v>
      </c>
      <c r="D3" s="71" t="s">
        <v>4</v>
      </c>
      <c r="E3" s="72" t="s">
        <v>5</v>
      </c>
      <c r="F3" s="72" t="s">
        <v>6</v>
      </c>
      <c r="G3" s="3" t="s">
        <v>7</v>
      </c>
      <c r="H3" s="72" t="s">
        <v>8</v>
      </c>
      <c r="I3" s="72"/>
      <c r="J3" s="72" t="s">
        <v>9</v>
      </c>
      <c r="K3" s="72"/>
      <c r="L3" s="73" t="s">
        <v>10</v>
      </c>
      <c r="M3" s="73"/>
    </row>
    <row collapsed="false" customFormat="false" customHeight="true" hidden="false" ht="27.75" outlineLevel="0" r="4">
      <c r="A4" s="71"/>
      <c r="B4" s="71"/>
      <c r="C4" s="72"/>
      <c r="D4" s="71"/>
      <c r="E4" s="72"/>
      <c r="F4" s="72"/>
      <c r="G4" s="3"/>
      <c r="H4" s="72" t="s">
        <v>355</v>
      </c>
      <c r="I4" s="72" t="s">
        <v>356</v>
      </c>
      <c r="J4" s="72" t="s">
        <v>13</v>
      </c>
      <c r="K4" s="72" t="s">
        <v>14</v>
      </c>
      <c r="L4" s="72" t="s">
        <v>15</v>
      </c>
      <c r="M4" s="73" t="s">
        <v>14</v>
      </c>
    </row>
    <row collapsed="false" customFormat="false" customHeight="true" hidden="false" ht="27.75" outlineLevel="0" r="5">
      <c r="A5" s="30" t="n">
        <v>1</v>
      </c>
      <c r="B5" s="38" t="s">
        <v>361</v>
      </c>
      <c r="C5" s="38" t="s">
        <v>62</v>
      </c>
      <c r="D5" s="85" t="s">
        <v>362</v>
      </c>
      <c r="E5" s="31" t="s">
        <v>363</v>
      </c>
      <c r="F5" s="8" t="s">
        <v>364</v>
      </c>
      <c r="G5" s="86" t="n">
        <v>432</v>
      </c>
      <c r="H5" s="33" t="n">
        <v>44055</v>
      </c>
      <c r="I5" s="33" t="n">
        <v>44058</v>
      </c>
      <c r="J5" s="30" t="s">
        <v>353</v>
      </c>
      <c r="K5" s="87"/>
      <c r="L5" s="30" t="n">
        <v>3.5</v>
      </c>
      <c r="M5" s="44" t="n">
        <v>1512</v>
      </c>
    </row>
    <row collapsed="false" customFormat="false" customHeight="true" hidden="false" ht="27.75" outlineLevel="0" r="6">
      <c r="A6" s="30"/>
      <c r="B6" s="38" t="s">
        <v>279</v>
      </c>
      <c r="C6" s="38" t="s">
        <v>86</v>
      </c>
      <c r="D6" s="85" t="s">
        <v>280</v>
      </c>
      <c r="E6" s="31"/>
      <c r="F6" s="8"/>
      <c r="G6" s="86" t="n">
        <v>432</v>
      </c>
      <c r="H6" s="33"/>
      <c r="I6" s="33"/>
      <c r="J6" s="33"/>
      <c r="K6" s="87"/>
      <c r="L6" s="30" t="n">
        <v>3.5</v>
      </c>
      <c r="M6" s="44" t="n">
        <v>1512</v>
      </c>
    </row>
    <row collapsed="false" customFormat="false" customHeight="true" hidden="false" ht="27.75" outlineLevel="0" r="7">
      <c r="A7" s="30"/>
      <c r="B7" s="38" t="s">
        <v>328</v>
      </c>
      <c r="C7" s="38" t="s">
        <v>96</v>
      </c>
      <c r="D7" s="85" t="s">
        <v>330</v>
      </c>
      <c r="E7" s="31"/>
      <c r="F7" s="8"/>
      <c r="G7" s="86" t="n">
        <v>432</v>
      </c>
      <c r="H7" s="33"/>
      <c r="I7" s="33"/>
      <c r="J7" s="33"/>
      <c r="K7" s="87"/>
      <c r="L7" s="30" t="n">
        <v>3.5</v>
      </c>
      <c r="M7" s="44" t="n">
        <v>1512</v>
      </c>
    </row>
    <row collapsed="false" customFormat="false" customHeight="true" hidden="false" ht="27.75" outlineLevel="0" r="8">
      <c r="A8" s="30" t="n">
        <v>2</v>
      </c>
      <c r="B8" s="38" t="s">
        <v>365</v>
      </c>
      <c r="C8" s="38" t="s">
        <v>96</v>
      </c>
      <c r="D8" s="85" t="s">
        <v>366</v>
      </c>
      <c r="E8" s="31" t="s">
        <v>367</v>
      </c>
      <c r="F8" s="8" t="s">
        <v>368</v>
      </c>
      <c r="G8" s="86" t="n">
        <v>432</v>
      </c>
      <c r="H8" s="33" t="n">
        <v>44067</v>
      </c>
      <c r="I8" s="33" t="n">
        <v>44071</v>
      </c>
      <c r="J8" s="30" t="s">
        <v>353</v>
      </c>
      <c r="K8" s="87"/>
      <c r="L8" s="30" t="n">
        <v>4.5</v>
      </c>
      <c r="M8" s="44" t="n">
        <v>1944</v>
      </c>
    </row>
    <row collapsed="false" customFormat="false" customHeight="true" hidden="false" ht="27.75" outlineLevel="0" r="9">
      <c r="A9" s="30"/>
      <c r="B9" s="38" t="s">
        <v>369</v>
      </c>
      <c r="C9" s="38" t="s">
        <v>370</v>
      </c>
      <c r="D9" s="85" t="s">
        <v>371</v>
      </c>
      <c r="E9" s="31"/>
      <c r="F9" s="8"/>
      <c r="G9" s="86" t="n">
        <v>432</v>
      </c>
      <c r="H9" s="33"/>
      <c r="I9" s="33"/>
      <c r="J9" s="33"/>
      <c r="K9" s="87"/>
      <c r="L9" s="30" t="n">
        <v>4.5</v>
      </c>
      <c r="M9" s="44" t="n">
        <v>1944</v>
      </c>
    </row>
    <row collapsed="false" customFormat="false" customHeight="true" hidden="false" ht="27.75" outlineLevel="0" r="10">
      <c r="A10" s="30"/>
      <c r="B10" s="38" t="s">
        <v>372</v>
      </c>
      <c r="C10" s="38" t="s">
        <v>373</v>
      </c>
      <c r="D10" s="85" t="s">
        <v>374</v>
      </c>
      <c r="E10" s="31"/>
      <c r="F10" s="8"/>
      <c r="G10" s="86" t="n">
        <v>432</v>
      </c>
      <c r="H10" s="33"/>
      <c r="I10" s="33"/>
      <c r="J10" s="33"/>
      <c r="K10" s="87"/>
      <c r="L10" s="30" t="n">
        <v>4.5</v>
      </c>
      <c r="M10" s="44" t="n">
        <v>1944</v>
      </c>
    </row>
    <row collapsed="false" customFormat="false" customHeight="true" hidden="false" ht="27.75" outlineLevel="0" r="11">
      <c r="A11" s="30"/>
      <c r="B11" s="38" t="s">
        <v>375</v>
      </c>
      <c r="C11" s="38" t="s">
        <v>376</v>
      </c>
      <c r="D11" s="85" t="s">
        <v>377</v>
      </c>
      <c r="E11" s="31"/>
      <c r="F11" s="8"/>
      <c r="G11" s="86" t="n">
        <v>432</v>
      </c>
      <c r="H11" s="33"/>
      <c r="I11" s="33"/>
      <c r="J11" s="33"/>
      <c r="K11" s="87"/>
      <c r="L11" s="30" t="n">
        <v>4.5</v>
      </c>
      <c r="M11" s="44" t="n">
        <v>1944</v>
      </c>
    </row>
    <row collapsed="false" customFormat="false" customHeight="true" hidden="false" ht="27.75" outlineLevel="0" r="12">
      <c r="I12" s="88" t="s">
        <v>43</v>
      </c>
      <c r="J12" s="88"/>
      <c r="K12" s="89" t="n">
        <f aca="false">SUM(K5:K11)</f>
        <v>0</v>
      </c>
      <c r="L12" s="90" t="n">
        <f aca="false">SUM(L5:L11)</f>
        <v>28.5</v>
      </c>
      <c r="M12" s="89" t="inlineStr">
        <f aca="false">SUM(M5:M11)</f>
        <is>
          <t/>
        </is>
      </c>
    </row>
  </sheetData>
  <mergeCells count="24">
    <mergeCell ref="A1:M2"/>
    <mergeCell ref="A3:A4"/>
    <mergeCell ref="B3:B4"/>
    <mergeCell ref="C3:C4"/>
    <mergeCell ref="D3:D4"/>
    <mergeCell ref="E3:E4"/>
    <mergeCell ref="F3:F4"/>
    <mergeCell ref="G3:G4"/>
    <mergeCell ref="H3:I3"/>
    <mergeCell ref="J3:K3"/>
    <mergeCell ref="L3:M3"/>
    <mergeCell ref="A5:A7"/>
    <mergeCell ref="E5:E7"/>
    <mergeCell ref="F5:F7"/>
    <mergeCell ref="H5:H7"/>
    <mergeCell ref="I5:I7"/>
    <mergeCell ref="J5:J7"/>
    <mergeCell ref="A8:A11"/>
    <mergeCell ref="E8:E11"/>
    <mergeCell ref="F8:F11"/>
    <mergeCell ref="H8:H11"/>
    <mergeCell ref="I8:I11"/>
    <mergeCell ref="J8:J11"/>
    <mergeCell ref="I12:J12"/>
  </mergeCells>
  <printOptions headings="false" gridLines="false" gridLinesSet="true" horizontalCentered="false" verticalCentered="false"/>
  <pageMargins left="0.236111111111111" right="0.196527777777778" top="0.7875" bottom="0.7875" header="0.511805555555555" footer="0.511805555555555"/>
  <pageSetup blackAndWhite="false" cellComments="none" copies="1" draft="false" firstPageNumber="0" fitToHeight="1" fitToWidth="1" horizontalDpi="300" orientation="landscape" pageOrder="downThenOver" paperSize="9" scale="83" useFirstPageNumber="false" usePrinterDefaults="false" verticalDpi="300"/>
  <headerFooter differentFirst="false" differentOddEven="false">
    <oddHeader/>
    <oddFooter/>
  </headerFooter>
</worksheet>
</file>

<file path=xl/worksheets/sheet8.xml><?xml version="1.0" encoding="utf-8"?>
<worksheet xmlns="http://schemas.openxmlformats.org/spreadsheetml/2006/main" xmlns:r="http://schemas.openxmlformats.org/officeDocument/2006/relationships">
  <sheetPr filterMode="false">
    <pageSetUpPr fitToPage="false"/>
  </sheetPr>
  <dimension ref="A1:W23"/>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60">
      <selection activeCell="A1" activeCellId="0" pane="topLeft" sqref="A1"/>
    </sheetView>
  </sheetViews>
  <cols>
    <col collapsed="false" hidden="false" max="1" min="1" style="0" width="2.72549019607843"/>
    <col collapsed="false" hidden="false" max="2" min="2" style="0" width="21.4196078431373"/>
    <col collapsed="false" hidden="false" max="3" min="3" style="0" width="8.76470588235294"/>
    <col collapsed="false" hidden="false" max="4" min="4" style="0" width="11.2980392156863"/>
    <col collapsed="false" hidden="false" max="5" min="5" style="91" width="31.8274509803922"/>
    <col collapsed="false" hidden="false" max="6" min="6" style="0" width="11.0352941176471"/>
    <col collapsed="false" hidden="false" max="7" min="7" style="0" width="13.8980392156863"/>
    <col collapsed="false" hidden="false" max="8" min="8" style="0" width="8.45098039215686"/>
    <col collapsed="false" hidden="false" max="9" min="9" style="0" width="8.69803921568627"/>
    <col collapsed="false" hidden="false" max="10" min="10" style="0" width="8.57254901960784"/>
    <col collapsed="false" hidden="false" max="11" min="11" style="0" width="10.2549019607843"/>
    <col collapsed="false" hidden="false" max="12" min="12" style="0" width="8.31764705882353"/>
    <col collapsed="false" hidden="false" max="13" min="13" style="0" width="12.7372549019608"/>
    <col collapsed="false" hidden="false" max="23" min="14" style="0" width="9.61176470588235"/>
    <col collapsed="false" hidden="false" max="1019" min="24" style="0" width="8.76470588235294"/>
    <col collapsed="false" hidden="false" max="1025" min="1020" style="0" width="8.56470588235294"/>
  </cols>
  <sheetData>
    <row collapsed="false" customFormat="false" customHeight="true" hidden="false" ht="20.25" outlineLevel="0" r="1">
      <c r="A1" s="70" t="s">
        <v>378</v>
      </c>
      <c r="B1" s="70"/>
      <c r="C1" s="70"/>
      <c r="D1" s="70"/>
      <c r="E1" s="70"/>
      <c r="F1" s="70"/>
      <c r="G1" s="70"/>
      <c r="H1" s="70"/>
      <c r="I1" s="70"/>
      <c r="J1" s="70"/>
      <c r="K1" s="70"/>
      <c r="L1" s="70"/>
      <c r="M1" s="70"/>
    </row>
    <row collapsed="false" customFormat="false" customHeight="true" hidden="false" ht="20.25" outlineLevel="0" r="2">
      <c r="A2" s="70"/>
      <c r="B2" s="70"/>
      <c r="C2" s="70"/>
      <c r="D2" s="70"/>
      <c r="E2" s="70"/>
      <c r="F2" s="70"/>
      <c r="G2" s="70"/>
      <c r="H2" s="70"/>
      <c r="I2" s="70"/>
      <c r="J2" s="70"/>
      <c r="K2" s="70"/>
      <c r="L2" s="70"/>
      <c r="M2" s="70"/>
    </row>
    <row collapsed="false" customFormat="false" customHeight="true" hidden="false" ht="33" outlineLevel="0" r="3">
      <c r="A3" s="71" t="s">
        <v>1</v>
      </c>
      <c r="B3" s="71" t="s">
        <v>2</v>
      </c>
      <c r="C3" s="72" t="s">
        <v>379</v>
      </c>
      <c r="D3" s="71" t="s">
        <v>4</v>
      </c>
      <c r="E3" s="72" t="s">
        <v>5</v>
      </c>
      <c r="F3" s="72" t="s">
        <v>6</v>
      </c>
      <c r="G3" s="72" t="s">
        <v>7</v>
      </c>
      <c r="H3" s="72" t="s">
        <v>8</v>
      </c>
      <c r="I3" s="72"/>
      <c r="J3" s="72" t="s">
        <v>9</v>
      </c>
      <c r="K3" s="72"/>
      <c r="L3" s="73" t="s">
        <v>10</v>
      </c>
      <c r="M3" s="73"/>
      <c r="N3" s="92"/>
      <c r="O3" s="92"/>
      <c r="P3" s="92"/>
      <c r="Q3" s="92"/>
      <c r="R3" s="92"/>
      <c r="S3" s="92"/>
      <c r="T3" s="92"/>
      <c r="U3" s="92"/>
      <c r="V3" s="92"/>
      <c r="W3" s="92"/>
    </row>
    <row collapsed="false" customFormat="false" customHeight="true" hidden="false" ht="33" outlineLevel="0" r="4">
      <c r="A4" s="71"/>
      <c r="B4" s="71"/>
      <c r="C4" s="72"/>
      <c r="D4" s="71"/>
      <c r="E4" s="72"/>
      <c r="F4" s="72"/>
      <c r="G4" s="72"/>
      <c r="H4" s="72" t="s">
        <v>355</v>
      </c>
      <c r="I4" s="72" t="s">
        <v>356</v>
      </c>
      <c r="J4" s="72" t="s">
        <v>13</v>
      </c>
      <c r="K4" s="72" t="s">
        <v>14</v>
      </c>
      <c r="L4" s="72" t="s">
        <v>15</v>
      </c>
      <c r="M4" s="73" t="s">
        <v>14</v>
      </c>
      <c r="N4" s="92"/>
      <c r="O4" s="92"/>
      <c r="P4" s="92"/>
      <c r="Q4" s="92"/>
      <c r="R4" s="92"/>
      <c r="S4" s="92"/>
      <c r="T4" s="92"/>
      <c r="U4" s="92"/>
      <c r="V4" s="92"/>
      <c r="W4" s="92"/>
    </row>
    <row collapsed="false" customFormat="false" customHeight="true" hidden="false" ht="15.75" outlineLevel="0" r="5">
      <c r="A5" s="93" t="n">
        <v>1</v>
      </c>
      <c r="B5" s="38" t="s">
        <v>34</v>
      </c>
      <c r="C5" s="38" t="s">
        <v>380</v>
      </c>
      <c r="D5" s="30" t="n">
        <v>266</v>
      </c>
      <c r="E5" s="31" t="s">
        <v>381</v>
      </c>
      <c r="F5" s="8" t="s">
        <v>382</v>
      </c>
      <c r="G5" s="94" t="inlineStr">
        <f aca="false">M5/L5</f>
        <is>
          <t/>
        </is>
      </c>
      <c r="H5" s="95" t="n">
        <v>44081</v>
      </c>
      <c r="I5" s="95" t="n">
        <v>44085</v>
      </c>
      <c r="J5" s="8" t="s">
        <v>353</v>
      </c>
      <c r="K5" s="40"/>
      <c r="L5" s="30" t="n">
        <v>4.5</v>
      </c>
      <c r="M5" s="44" t="n">
        <v>3078</v>
      </c>
      <c r="N5" s="96"/>
      <c r="O5" s="96"/>
      <c r="P5" s="96"/>
      <c r="Q5" s="96"/>
      <c r="R5" s="96"/>
      <c r="S5" s="96"/>
      <c r="T5" s="96"/>
      <c r="U5" s="96"/>
      <c r="V5" s="96"/>
      <c r="W5" s="96"/>
    </row>
    <row collapsed="false" customFormat="false" customHeight="true" hidden="false" ht="21" outlineLevel="0" r="6">
      <c r="A6" s="93"/>
      <c r="B6" s="38" t="s">
        <v>383</v>
      </c>
      <c r="C6" s="38" t="s">
        <v>72</v>
      </c>
      <c r="D6" s="85" t="s">
        <v>322</v>
      </c>
      <c r="E6" s="31"/>
      <c r="F6" s="8"/>
      <c r="G6" s="94" t="n">
        <v>432</v>
      </c>
      <c r="H6" s="95"/>
      <c r="I6" s="95"/>
      <c r="J6" s="8"/>
      <c r="K6" s="40"/>
      <c r="L6" s="30" t="n">
        <v>4.5</v>
      </c>
      <c r="M6" s="44" t="n">
        <v>1944</v>
      </c>
      <c r="N6" s="96"/>
      <c r="O6" s="96"/>
      <c r="P6" s="96"/>
      <c r="Q6" s="96"/>
      <c r="R6" s="96"/>
      <c r="S6" s="96"/>
      <c r="T6" s="96"/>
      <c r="U6" s="96"/>
      <c r="V6" s="96"/>
      <c r="W6" s="96"/>
    </row>
    <row collapsed="false" customFormat="false" customHeight="true" hidden="false" ht="18" outlineLevel="0" r="7">
      <c r="A7" s="93"/>
      <c r="B7" s="38" t="s">
        <v>41</v>
      </c>
      <c r="C7" s="38" t="s">
        <v>384</v>
      </c>
      <c r="D7" s="85" t="s">
        <v>42</v>
      </c>
      <c r="E7" s="31"/>
      <c r="F7" s="8"/>
      <c r="G7" s="94" t="n">
        <v>432</v>
      </c>
      <c r="H7" s="95"/>
      <c r="I7" s="95"/>
      <c r="J7" s="8"/>
      <c r="K7" s="40"/>
      <c r="L7" s="30" t="n">
        <v>4.5</v>
      </c>
      <c r="M7" s="44" t="n">
        <v>1944</v>
      </c>
      <c r="N7" s="96"/>
      <c r="O7" s="96"/>
      <c r="P7" s="96"/>
      <c r="Q7" s="96"/>
      <c r="R7" s="96"/>
      <c r="S7" s="96"/>
      <c r="T7" s="96"/>
      <c r="U7" s="96"/>
      <c r="V7" s="96"/>
      <c r="W7" s="96"/>
    </row>
    <row collapsed="false" customFormat="false" customHeight="true" hidden="false" ht="13.5" outlineLevel="0" r="8">
      <c r="A8" s="93" t="n">
        <v>2</v>
      </c>
      <c r="B8" s="38" t="s">
        <v>385</v>
      </c>
      <c r="C8" s="38" t="s">
        <v>39</v>
      </c>
      <c r="D8" s="85" t="s">
        <v>386</v>
      </c>
      <c r="E8" s="31" t="s">
        <v>387</v>
      </c>
      <c r="F8" s="8" t="s">
        <v>388</v>
      </c>
      <c r="G8" s="94" t="n">
        <v>432</v>
      </c>
      <c r="H8" s="95" t="n">
        <v>44095</v>
      </c>
      <c r="I8" s="95" t="n">
        <v>44098</v>
      </c>
      <c r="J8" s="8" t="s">
        <v>353</v>
      </c>
      <c r="K8" s="40"/>
      <c r="L8" s="30" t="n">
        <v>3.5</v>
      </c>
      <c r="M8" s="44" t="n">
        <v>1512</v>
      </c>
      <c r="N8" s="96"/>
      <c r="O8" s="96"/>
      <c r="P8" s="96"/>
      <c r="Q8" s="96"/>
      <c r="R8" s="96"/>
      <c r="S8" s="96"/>
      <c r="T8" s="96"/>
      <c r="U8" s="96"/>
      <c r="V8" s="96"/>
      <c r="W8" s="96"/>
    </row>
    <row collapsed="false" customFormat="false" customHeight="true" hidden="false" ht="24.75" outlineLevel="0" r="9">
      <c r="A9" s="93"/>
      <c r="B9" s="38" t="s">
        <v>328</v>
      </c>
      <c r="C9" s="38" t="s">
        <v>96</v>
      </c>
      <c r="D9" s="85" t="s">
        <v>330</v>
      </c>
      <c r="E9" s="31"/>
      <c r="F9" s="8"/>
      <c r="G9" s="94" t="n">
        <v>432</v>
      </c>
      <c r="H9" s="95"/>
      <c r="I9" s="95"/>
      <c r="J9" s="8"/>
      <c r="K9" s="40"/>
      <c r="L9" s="30" t="n">
        <v>3.5</v>
      </c>
      <c r="M9" s="44" t="n">
        <v>1512</v>
      </c>
      <c r="N9" s="96"/>
      <c r="O9" s="96"/>
      <c r="P9" s="96"/>
      <c r="Q9" s="96"/>
      <c r="R9" s="96"/>
      <c r="S9" s="96"/>
      <c r="T9" s="96"/>
      <c r="U9" s="96"/>
      <c r="V9" s="96"/>
      <c r="W9" s="96"/>
    </row>
    <row collapsed="false" customFormat="false" customHeight="true" hidden="false" ht="14.25" outlineLevel="0" r="10">
      <c r="A10" s="93" t="n">
        <v>3</v>
      </c>
      <c r="B10" s="38" t="s">
        <v>232</v>
      </c>
      <c r="C10" s="38" t="s">
        <v>62</v>
      </c>
      <c r="D10" s="85" t="s">
        <v>233</v>
      </c>
      <c r="E10" s="31" t="s">
        <v>389</v>
      </c>
      <c r="F10" s="8" t="s">
        <v>390</v>
      </c>
      <c r="G10" s="94" t="n">
        <v>432</v>
      </c>
      <c r="H10" s="95" t="n">
        <v>44084</v>
      </c>
      <c r="I10" s="95" t="n">
        <v>44084</v>
      </c>
      <c r="J10" s="8" t="s">
        <v>353</v>
      </c>
      <c r="K10" s="40"/>
      <c r="L10" s="30" t="n">
        <v>0.5</v>
      </c>
      <c r="M10" s="44" t="n">
        <v>216</v>
      </c>
      <c r="N10" s="96"/>
      <c r="O10" s="96"/>
      <c r="P10" s="96"/>
      <c r="Q10" s="96"/>
      <c r="R10" s="96"/>
      <c r="S10" s="96"/>
      <c r="T10" s="96"/>
      <c r="U10" s="96"/>
      <c r="V10" s="96"/>
      <c r="W10" s="96"/>
    </row>
    <row collapsed="false" customFormat="false" customHeight="true" hidden="false" ht="17.25" outlineLevel="0" r="11">
      <c r="A11" s="93"/>
      <c r="B11" s="38" t="s">
        <v>131</v>
      </c>
      <c r="C11" s="38" t="s">
        <v>62</v>
      </c>
      <c r="D11" s="85" t="s">
        <v>391</v>
      </c>
      <c r="E11" s="31"/>
      <c r="F11" s="8"/>
      <c r="G11" s="94" t="n">
        <v>432</v>
      </c>
      <c r="H11" s="95"/>
      <c r="I11" s="95"/>
      <c r="J11" s="8"/>
      <c r="K11" s="40"/>
      <c r="L11" s="30" t="n">
        <v>0.5</v>
      </c>
      <c r="M11" s="44" t="n">
        <v>216</v>
      </c>
      <c r="N11" s="96"/>
      <c r="O11" s="96"/>
      <c r="P11" s="96"/>
      <c r="Q11" s="96"/>
      <c r="R11" s="96"/>
      <c r="S11" s="96"/>
      <c r="T11" s="96"/>
      <c r="U11" s="96"/>
      <c r="V11" s="96"/>
      <c r="W11" s="96"/>
    </row>
    <row collapsed="false" customFormat="false" customHeight="true" hidden="false" ht="17.25" outlineLevel="0" r="12">
      <c r="A12" s="93" t="n">
        <v>4</v>
      </c>
      <c r="B12" s="38" t="s">
        <v>392</v>
      </c>
      <c r="C12" s="38" t="s">
        <v>62</v>
      </c>
      <c r="D12" s="85" t="s">
        <v>362</v>
      </c>
      <c r="E12" s="31" t="s">
        <v>393</v>
      </c>
      <c r="F12" s="8" t="s">
        <v>394</v>
      </c>
      <c r="G12" s="94" t="n">
        <v>432</v>
      </c>
      <c r="H12" s="95" t="n">
        <v>44102</v>
      </c>
      <c r="I12" s="95" t="n">
        <v>44107</v>
      </c>
      <c r="J12" s="8" t="s">
        <v>395</v>
      </c>
      <c r="K12" s="97" t="n">
        <f aca="false">1216.8+34.57+986.9+27.16</f>
        <v>2265.43</v>
      </c>
      <c r="L12" s="44" t="inlineStr">
        <f aca="false">M12/G12</f>
        <is>
          <t/>
        </is>
      </c>
      <c r="M12" s="44" t="n">
        <f aca="false">2376</f>
        <v>2376</v>
      </c>
      <c r="N12" s="96"/>
      <c r="O12" s="96"/>
      <c r="P12" s="96"/>
      <c r="Q12" s="96"/>
      <c r="R12" s="96"/>
      <c r="S12" s="96"/>
      <c r="T12" s="96"/>
      <c r="U12" s="96"/>
      <c r="V12" s="96"/>
      <c r="W12" s="96"/>
    </row>
    <row collapsed="false" customFormat="false" customHeight="true" hidden="false" ht="17.25" outlineLevel="0" r="13">
      <c r="A13" s="93"/>
      <c r="B13" s="38" t="s">
        <v>213</v>
      </c>
      <c r="C13" s="38" t="s">
        <v>396</v>
      </c>
      <c r="D13" s="85" t="s">
        <v>397</v>
      </c>
      <c r="E13" s="31"/>
      <c r="F13" s="8"/>
      <c r="G13" s="94" t="n">
        <v>432</v>
      </c>
      <c r="H13" s="95"/>
      <c r="I13" s="95"/>
      <c r="J13" s="8"/>
      <c r="K13" s="97" t="n">
        <f aca="false">1216.8+34.57+986.9+27.16</f>
        <v>2265.43</v>
      </c>
      <c r="L13" s="44" t="inlineStr">
        <f aca="false">M13/G13</f>
        <is>
          <t/>
        </is>
      </c>
      <c r="M13" s="44" t="n">
        <f aca="false">2376</f>
        <v>2376</v>
      </c>
      <c r="N13" s="96"/>
      <c r="O13" s="96"/>
      <c r="P13" s="96"/>
      <c r="Q13" s="96"/>
      <c r="R13" s="96"/>
      <c r="S13" s="96"/>
      <c r="T13" s="96"/>
      <c r="U13" s="96"/>
      <c r="V13" s="96"/>
      <c r="W13" s="96"/>
    </row>
    <row collapsed="false" customFormat="false" customHeight="true" hidden="false" ht="23.25" outlineLevel="0" r="14">
      <c r="A14" s="93" t="n">
        <v>5</v>
      </c>
      <c r="B14" s="38" t="s">
        <v>398</v>
      </c>
      <c r="C14" s="38" t="s">
        <v>96</v>
      </c>
      <c r="D14" s="85" t="s">
        <v>330</v>
      </c>
      <c r="E14" s="31" t="s">
        <v>399</v>
      </c>
      <c r="F14" s="8" t="s">
        <v>400</v>
      </c>
      <c r="G14" s="94" t="n">
        <v>432</v>
      </c>
      <c r="H14" s="95" t="n">
        <v>44102</v>
      </c>
      <c r="I14" s="95" t="n">
        <v>44105</v>
      </c>
      <c r="J14" s="8" t="s">
        <v>395</v>
      </c>
      <c r="K14" s="97" t="n">
        <f aca="false">2127.6+61.73</f>
        <v>2189.33</v>
      </c>
      <c r="L14" s="44" t="inlineStr">
        <f aca="false">M14/G14</f>
        <is>
          <t/>
        </is>
      </c>
      <c r="M14" s="44" t="n">
        <v>1512</v>
      </c>
      <c r="N14" s="96"/>
      <c r="O14" s="96"/>
      <c r="P14" s="96"/>
      <c r="Q14" s="96"/>
      <c r="R14" s="96"/>
      <c r="S14" s="96"/>
      <c r="T14" s="96"/>
      <c r="U14" s="96"/>
      <c r="V14" s="96"/>
      <c r="W14" s="96"/>
    </row>
    <row collapsed="false" customFormat="false" customHeight="true" hidden="false" ht="17.25" outlineLevel="0" r="15">
      <c r="A15" s="93"/>
      <c r="B15" s="38" t="s">
        <v>401</v>
      </c>
      <c r="C15" s="38" t="s">
        <v>402</v>
      </c>
      <c r="D15" s="85" t="s">
        <v>403</v>
      </c>
      <c r="E15" s="31"/>
      <c r="F15" s="8" t="s">
        <v>404</v>
      </c>
      <c r="G15" s="94" t="n">
        <v>432</v>
      </c>
      <c r="H15" s="95"/>
      <c r="I15" s="95"/>
      <c r="J15" s="8"/>
      <c r="K15" s="97" t="n">
        <v>0</v>
      </c>
      <c r="L15" s="44" t="inlineStr">
        <f aca="false">M15/G15</f>
        <is>
          <t/>
        </is>
      </c>
      <c r="M15" s="44" t="n">
        <v>1512</v>
      </c>
      <c r="N15" s="96"/>
      <c r="O15" s="96"/>
      <c r="P15" s="96"/>
      <c r="Q15" s="96"/>
      <c r="R15" s="96"/>
      <c r="S15" s="96"/>
      <c r="T15" s="96"/>
      <c r="U15" s="96"/>
      <c r="V15" s="96"/>
      <c r="W15" s="96"/>
    </row>
    <row collapsed="false" customFormat="false" customHeight="true" hidden="false" ht="17.25" outlineLevel="0" r="16">
      <c r="A16" s="93" t="n">
        <v>6</v>
      </c>
      <c r="B16" s="98" t="s">
        <v>365</v>
      </c>
      <c r="C16" s="98" t="s">
        <v>405</v>
      </c>
      <c r="D16" s="85" t="s">
        <v>366</v>
      </c>
      <c r="E16" s="99" t="s">
        <v>406</v>
      </c>
      <c r="F16" s="8" t="s">
        <v>407</v>
      </c>
      <c r="G16" s="94" t="n">
        <v>432</v>
      </c>
      <c r="H16" s="95" t="n">
        <v>44105</v>
      </c>
      <c r="I16" s="95" t="n">
        <v>44106</v>
      </c>
      <c r="J16" s="8" t="s">
        <v>353</v>
      </c>
      <c r="K16" s="100"/>
      <c r="L16" s="44" t="inlineStr">
        <f aca="false">M16/G16</f>
        <is>
          <t/>
        </is>
      </c>
      <c r="M16" s="44" t="n">
        <v>648</v>
      </c>
      <c r="N16" s="96"/>
      <c r="O16" s="96"/>
      <c r="P16" s="96"/>
      <c r="Q16" s="96"/>
      <c r="R16" s="96"/>
      <c r="S16" s="96"/>
      <c r="T16" s="96"/>
      <c r="U16" s="96"/>
      <c r="V16" s="96"/>
      <c r="W16" s="96"/>
    </row>
    <row collapsed="false" customFormat="false" customHeight="true" hidden="false" ht="17.25" outlineLevel="0" r="17">
      <c r="A17" s="93"/>
      <c r="B17" s="98" t="s">
        <v>184</v>
      </c>
      <c r="C17" s="98" t="s">
        <v>408</v>
      </c>
      <c r="D17" s="85" t="s">
        <v>409</v>
      </c>
      <c r="E17" s="99"/>
      <c r="F17" s="8"/>
      <c r="G17" s="94" t="n">
        <v>432</v>
      </c>
      <c r="H17" s="95"/>
      <c r="I17" s="95"/>
      <c r="J17" s="8"/>
      <c r="K17" s="100"/>
      <c r="L17" s="44" t="inlineStr">
        <f aca="false">M17/G17</f>
        <is>
          <t/>
        </is>
      </c>
      <c r="M17" s="44" t="n">
        <v>648</v>
      </c>
      <c r="N17" s="96"/>
      <c r="O17" s="96"/>
      <c r="P17" s="96"/>
      <c r="Q17" s="96"/>
      <c r="R17" s="96"/>
      <c r="S17" s="96"/>
      <c r="T17" s="96"/>
      <c r="U17" s="96"/>
      <c r="V17" s="96"/>
      <c r="W17" s="96"/>
    </row>
    <row collapsed="false" customFormat="false" customHeight="true" hidden="false" ht="17.25" outlineLevel="0" r="18">
      <c r="A18" s="93" t="n">
        <v>7</v>
      </c>
      <c r="B18" s="98" t="s">
        <v>34</v>
      </c>
      <c r="C18" s="98" t="s">
        <v>380</v>
      </c>
      <c r="D18" s="30" t="n">
        <v>266</v>
      </c>
      <c r="E18" s="31" t="s">
        <v>410</v>
      </c>
      <c r="F18" s="8" t="s">
        <v>411</v>
      </c>
      <c r="G18" s="94" t="n">
        <v>684</v>
      </c>
      <c r="H18" s="95" t="n">
        <v>44099</v>
      </c>
      <c r="I18" s="95" t="n">
        <v>44106</v>
      </c>
      <c r="J18" s="8" t="s">
        <v>395</v>
      </c>
      <c r="K18" s="101" t="n">
        <v>2621.38</v>
      </c>
      <c r="L18" s="44" t="inlineStr">
        <f aca="false">M18/G18</f>
        <is>
          <t/>
        </is>
      </c>
      <c r="M18" s="44" t="n">
        <v>5130</v>
      </c>
      <c r="N18" s="96"/>
      <c r="O18" s="96"/>
      <c r="P18" s="96"/>
      <c r="Q18" s="96"/>
      <c r="R18" s="96"/>
      <c r="S18" s="96"/>
      <c r="T18" s="96"/>
      <c r="U18" s="96"/>
      <c r="V18" s="96"/>
      <c r="W18" s="96"/>
    </row>
    <row collapsed="false" customFormat="false" customHeight="true" hidden="false" ht="17.25" outlineLevel="0" r="19">
      <c r="A19" s="93"/>
      <c r="B19" s="38" t="s">
        <v>383</v>
      </c>
      <c r="C19" s="38" t="s">
        <v>72</v>
      </c>
      <c r="D19" s="85" t="s">
        <v>322</v>
      </c>
      <c r="E19" s="31"/>
      <c r="F19" s="8"/>
      <c r="G19" s="94" t="n">
        <v>432</v>
      </c>
      <c r="H19" s="95"/>
      <c r="I19" s="95"/>
      <c r="J19" s="8"/>
      <c r="K19" s="101" t="n">
        <v>2621.38</v>
      </c>
      <c r="L19" s="44" t="inlineStr">
        <f aca="false">M19/G19</f>
        <is>
          <t/>
        </is>
      </c>
      <c r="M19" s="44" t="n">
        <v>3240</v>
      </c>
      <c r="N19" s="96"/>
      <c r="O19" s="96"/>
      <c r="P19" s="96"/>
      <c r="Q19" s="96"/>
      <c r="R19" s="96"/>
      <c r="S19" s="96"/>
      <c r="T19" s="96"/>
      <c r="U19" s="96"/>
      <c r="V19" s="96"/>
      <c r="W19" s="96"/>
    </row>
    <row collapsed="false" customFormat="false" customHeight="true" hidden="false" ht="19.5" outlineLevel="0" r="20">
      <c r="A20" s="93"/>
      <c r="B20" s="98" t="s">
        <v>41</v>
      </c>
      <c r="C20" s="38" t="s">
        <v>384</v>
      </c>
      <c r="D20" s="85" t="s">
        <v>42</v>
      </c>
      <c r="E20" s="31"/>
      <c r="F20" s="8"/>
      <c r="G20" s="94" t="n">
        <v>432</v>
      </c>
      <c r="H20" s="95"/>
      <c r="I20" s="95"/>
      <c r="J20" s="8"/>
      <c r="K20" s="101" t="n">
        <v>2621.38</v>
      </c>
      <c r="L20" s="30" t="n">
        <v>7.5</v>
      </c>
      <c r="M20" s="44" t="n">
        <v>3240</v>
      </c>
      <c r="N20" s="96"/>
      <c r="O20" s="96"/>
      <c r="P20" s="96"/>
      <c r="Q20" s="96"/>
      <c r="R20" s="96"/>
      <c r="S20" s="96"/>
      <c r="T20" s="96"/>
      <c r="U20" s="96"/>
      <c r="V20" s="96"/>
      <c r="W20" s="96"/>
    </row>
    <row collapsed="false" customFormat="false" customHeight="true" hidden="false" ht="27.75" outlineLevel="0" r="21">
      <c r="A21" s="102"/>
      <c r="B21" s="103"/>
      <c r="C21" s="103"/>
      <c r="D21" s="103"/>
      <c r="E21" s="104"/>
      <c r="F21" s="105"/>
      <c r="G21" s="105"/>
      <c r="H21" s="105"/>
      <c r="I21" s="88" t="s">
        <v>43</v>
      </c>
      <c r="J21" s="88"/>
      <c r="K21" s="106" t="n">
        <f aca="false">SUM(K5:K20)</f>
        <v>14584.33</v>
      </c>
      <c r="L21" s="107" t="n">
        <f aca="false">SUM(L5:L20)</f>
        <v>65</v>
      </c>
      <c r="M21" s="108" t="inlineStr">
        <f aca="false">SUM(M5:M20)</f>
        <is>
          <t/>
        </is>
      </c>
      <c r="N21" s="96"/>
      <c r="O21" s="96"/>
      <c r="P21" s="96"/>
      <c r="Q21" s="96"/>
      <c r="R21" s="96"/>
      <c r="S21" s="96"/>
      <c r="T21" s="96"/>
      <c r="U21" s="96"/>
      <c r="V21" s="96"/>
      <c r="W21" s="96"/>
    </row>
    <row collapsed="false" customFormat="false" customHeight="true" hidden="false" ht="27.75" outlineLevel="0" r="22">
      <c r="A22" s="109"/>
      <c r="B22" s="110"/>
      <c r="C22" s="110"/>
      <c r="D22" s="110"/>
      <c r="E22" s="111"/>
      <c r="F22" s="112"/>
      <c r="G22" s="112"/>
      <c r="H22" s="112"/>
      <c r="I22" s="112"/>
      <c r="J22" s="112"/>
      <c r="K22" s="112"/>
      <c r="L22" s="112"/>
      <c r="M22" s="113"/>
      <c r="N22" s="96"/>
      <c r="O22" s="96"/>
      <c r="P22" s="96"/>
      <c r="Q22" s="96"/>
      <c r="R22" s="96"/>
      <c r="S22" s="96"/>
      <c r="T22" s="96"/>
      <c r="U22" s="96"/>
      <c r="V22" s="96"/>
      <c r="W22" s="96"/>
    </row>
    <row collapsed="false" customFormat="false" customHeight="true" hidden="false" ht="27.75" outlineLevel="0" r="23">
      <c r="A23" s="114"/>
      <c r="B23" s="115"/>
      <c r="C23" s="115"/>
      <c r="D23" s="115"/>
      <c r="E23" s="116"/>
      <c r="F23" s="117"/>
      <c r="G23" s="117"/>
      <c r="H23" s="117"/>
      <c r="I23" s="117"/>
      <c r="J23" s="117"/>
      <c r="K23" s="117"/>
      <c r="L23" s="117"/>
      <c r="M23" s="118"/>
      <c r="N23" s="96"/>
      <c r="O23" s="96"/>
      <c r="P23" s="96"/>
      <c r="Q23" s="96"/>
      <c r="R23" s="96"/>
      <c r="S23" s="96"/>
      <c r="T23" s="96"/>
      <c r="U23" s="96"/>
      <c r="V23" s="96"/>
      <c r="W23" s="96"/>
    </row>
  </sheetData>
  <mergeCells count="52">
    <mergeCell ref="A1:M2"/>
    <mergeCell ref="A3:A4"/>
    <mergeCell ref="B3:B4"/>
    <mergeCell ref="C3:C4"/>
    <mergeCell ref="D3:D4"/>
    <mergeCell ref="E3:E4"/>
    <mergeCell ref="F3:F4"/>
    <mergeCell ref="G3:G4"/>
    <mergeCell ref="H3:I3"/>
    <mergeCell ref="J3:K3"/>
    <mergeCell ref="L3:M3"/>
    <mergeCell ref="A5:A7"/>
    <mergeCell ref="E5:E7"/>
    <mergeCell ref="F5:F7"/>
    <mergeCell ref="H5:H7"/>
    <mergeCell ref="I5:I7"/>
    <mergeCell ref="J5:J7"/>
    <mergeCell ref="A8:A9"/>
    <mergeCell ref="E8:E9"/>
    <mergeCell ref="F8:F9"/>
    <mergeCell ref="H8:H9"/>
    <mergeCell ref="I8:I9"/>
    <mergeCell ref="J8:J9"/>
    <mergeCell ref="A10:A11"/>
    <mergeCell ref="E10:E11"/>
    <mergeCell ref="F10:F11"/>
    <mergeCell ref="H10:H11"/>
    <mergeCell ref="I10:I11"/>
    <mergeCell ref="J10:J11"/>
    <mergeCell ref="A12:A13"/>
    <mergeCell ref="E12:E13"/>
    <mergeCell ref="F12:F13"/>
    <mergeCell ref="H12:H13"/>
    <mergeCell ref="I12:I13"/>
    <mergeCell ref="J12:J13"/>
    <mergeCell ref="A14:A15"/>
    <mergeCell ref="E14:E15"/>
    <mergeCell ref="H14:H15"/>
    <mergeCell ref="I14:I15"/>
    <mergeCell ref="A16:A17"/>
    <mergeCell ref="E16:E17"/>
    <mergeCell ref="F16:F17"/>
    <mergeCell ref="H16:H17"/>
    <mergeCell ref="I16:I17"/>
    <mergeCell ref="J16:J17"/>
    <mergeCell ref="A18:A20"/>
    <mergeCell ref="E18:E20"/>
    <mergeCell ref="F18:F20"/>
    <mergeCell ref="H18:H20"/>
    <mergeCell ref="I18:I20"/>
    <mergeCell ref="J18:J20"/>
    <mergeCell ref="I21:J21"/>
  </mergeCells>
  <printOptions headings="false" gridLines="false" gridLinesSet="true" horizontalCentered="false" verticalCentered="false"/>
  <pageMargins left="0.236111111111111" right="0.236111111111111" top="0.7875" bottom="0.7875" header="0.511805555555555" footer="0.511805555555555"/>
  <pageSetup blackAndWhite="false" cellComments="none" copies="1" draft="false" firstPageNumber="0" fitToHeight="1" fitToWidth="1" horizontalDpi="300" orientation="portrait" pageOrder="downThenOver" paperSize="9" scale="100" useFirstPageNumber="false" usePrinterDefaults="false" verticalDpi="300"/>
  <headerFooter differentFirst="false" differentOddEven="false">
    <oddHeader/>
    <oddFooter/>
  </headerFooter>
</worksheet>
</file>

<file path=xl/worksheets/sheet9.xml><?xml version="1.0" encoding="utf-8"?>
<worksheet xmlns="http://schemas.openxmlformats.org/spreadsheetml/2006/main" xmlns:r="http://schemas.openxmlformats.org/officeDocument/2006/relationships">
  <sheetPr filterMode="false">
    <pageSetUpPr fitToPage="false"/>
  </sheetPr>
  <dimension ref="A1:W15"/>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60">
      <selection activeCell="A1" activeCellId="0" pane="topLeft" sqref="A1"/>
    </sheetView>
  </sheetViews>
  <cols>
    <col collapsed="false" hidden="false" max="1" min="1" style="0" width="2.99607843137255"/>
    <col collapsed="false" hidden="false" max="2" min="2" style="0" width="24.2745098039216"/>
    <col collapsed="false" hidden="false" max="3" min="3" style="0" width="14.2862745098039"/>
    <col collapsed="false" hidden="false" max="4" min="4" style="0" width="10.7803921568627"/>
    <col collapsed="false" hidden="false" max="5" min="5" style="91" width="26.8901960784314"/>
    <col collapsed="false" hidden="false" max="6" min="6" style="0" width="11.5607843137255"/>
    <col collapsed="false" hidden="false" max="7" min="7" style="0" width="13.1176470588235"/>
    <col collapsed="false" hidden="false" max="9" min="9" style="0" width="8.93725490196078"/>
    <col collapsed="false" hidden="false" max="10" min="10" style="0" width="7.7843137254902"/>
    <col collapsed="false" hidden="false" max="11" min="11" style="0" width="11.0352941176471"/>
    <col collapsed="false" hidden="false" max="12" min="12" style="0" width="6.49411764705882"/>
    <col collapsed="false" hidden="false" max="13" min="13" style="0" width="11.4117647058824"/>
    <col collapsed="false" hidden="false" max="23" min="14" style="0" width="9.61176470588235"/>
    <col collapsed="false" hidden="false" max="1019" min="24" style="0" width="8.76470588235294"/>
    <col collapsed="false" hidden="false" max="1025" min="1020" style="0" width="8.56470588235294"/>
  </cols>
  <sheetData>
    <row collapsed="false" customFormat="false" customHeight="false" hidden="false" ht="20.75" outlineLevel="0" r="1">
      <c r="A1" s="119" t="s">
        <v>412</v>
      </c>
      <c r="B1" s="119"/>
      <c r="C1" s="119"/>
      <c r="D1" s="119"/>
      <c r="E1" s="119"/>
      <c r="F1" s="119"/>
      <c r="G1" s="119"/>
      <c r="H1" s="119"/>
      <c r="I1" s="119"/>
      <c r="J1" s="119"/>
      <c r="K1" s="119"/>
      <c r="L1" s="119"/>
      <c r="M1" s="119"/>
    </row>
    <row collapsed="false" customFormat="false" customHeight="true" hidden="false" ht="33" outlineLevel="0" r="2">
      <c r="A2" s="120" t="s">
        <v>413</v>
      </c>
      <c r="B2" s="121" t="s">
        <v>2</v>
      </c>
      <c r="C2" s="72" t="s">
        <v>3</v>
      </c>
      <c r="D2" s="71" t="s">
        <v>4</v>
      </c>
      <c r="E2" s="72" t="s">
        <v>5</v>
      </c>
      <c r="F2" s="72" t="s">
        <v>6</v>
      </c>
      <c r="G2" s="72" t="s">
        <v>7</v>
      </c>
      <c r="H2" s="72" t="s">
        <v>8</v>
      </c>
      <c r="I2" s="72"/>
      <c r="J2" s="72" t="s">
        <v>9</v>
      </c>
      <c r="K2" s="72"/>
      <c r="L2" s="73" t="s">
        <v>10</v>
      </c>
      <c r="M2" s="73"/>
      <c r="N2" s="92"/>
      <c r="O2" s="92"/>
      <c r="P2" s="92"/>
      <c r="Q2" s="92"/>
      <c r="R2" s="92"/>
      <c r="S2" s="92"/>
      <c r="T2" s="92"/>
      <c r="U2" s="92"/>
      <c r="V2" s="92"/>
      <c r="W2" s="92"/>
    </row>
    <row collapsed="false" customFormat="false" customHeight="true" hidden="false" ht="24" outlineLevel="0" r="3">
      <c r="A3" s="120"/>
      <c r="B3" s="121"/>
      <c r="C3" s="72"/>
      <c r="D3" s="71"/>
      <c r="E3" s="72"/>
      <c r="F3" s="72"/>
      <c r="G3" s="72"/>
      <c r="H3" s="72" t="s">
        <v>414</v>
      </c>
      <c r="I3" s="72" t="s">
        <v>356</v>
      </c>
      <c r="J3" s="72" t="s">
        <v>13</v>
      </c>
      <c r="K3" s="72" t="s">
        <v>14</v>
      </c>
      <c r="L3" s="72" t="s">
        <v>15</v>
      </c>
      <c r="M3" s="73" t="s">
        <v>14</v>
      </c>
      <c r="N3" s="92"/>
      <c r="O3" s="92"/>
      <c r="P3" s="92"/>
      <c r="Q3" s="92"/>
      <c r="R3" s="92"/>
      <c r="S3" s="92"/>
      <c r="T3" s="92"/>
      <c r="U3" s="92"/>
      <c r="V3" s="92"/>
      <c r="W3" s="92"/>
    </row>
    <row collapsed="false" customFormat="false" customHeight="true" hidden="false" ht="15.75" outlineLevel="0" r="4">
      <c r="A4" s="122" t="n">
        <v>1</v>
      </c>
      <c r="B4" s="13" t="s">
        <v>415</v>
      </c>
      <c r="C4" s="13" t="s">
        <v>80</v>
      </c>
      <c r="D4" s="11" t="s">
        <v>416</v>
      </c>
      <c r="E4" s="12" t="s">
        <v>417</v>
      </c>
      <c r="F4" s="16" t="s">
        <v>418</v>
      </c>
      <c r="G4" s="123" t="n">
        <v>432</v>
      </c>
      <c r="H4" s="124" t="n">
        <v>44119</v>
      </c>
      <c r="I4" s="124" t="n">
        <v>44120</v>
      </c>
      <c r="J4" s="16" t="s">
        <v>395</v>
      </c>
      <c r="K4" s="125" t="n">
        <f aca="false">379.99+32.5+379.99+34.57</f>
        <v>827.05</v>
      </c>
      <c r="L4" s="49" t="n">
        <v>1.5</v>
      </c>
      <c r="M4" s="125" t="n">
        <v>648</v>
      </c>
      <c r="N4" s="96"/>
      <c r="O4" s="96"/>
      <c r="P4" s="96"/>
      <c r="Q4" s="96"/>
      <c r="R4" s="96"/>
      <c r="S4" s="96"/>
      <c r="T4" s="96"/>
      <c r="U4" s="96"/>
      <c r="V4" s="96"/>
      <c r="W4" s="96"/>
    </row>
    <row collapsed="false" customFormat="false" customHeight="true" hidden="false" ht="21" outlineLevel="0" r="5">
      <c r="A5" s="122"/>
      <c r="B5" s="13" t="s">
        <v>419</v>
      </c>
      <c r="C5" s="13" t="s">
        <v>80</v>
      </c>
      <c r="D5" s="11" t="s">
        <v>420</v>
      </c>
      <c r="E5" s="12"/>
      <c r="F5" s="16"/>
      <c r="G5" s="123" t="n">
        <v>432</v>
      </c>
      <c r="H5" s="124"/>
      <c r="I5" s="124"/>
      <c r="J5" s="16"/>
      <c r="K5" s="125" t="n">
        <f aca="false">379.99+32.5+379.99+34.57</f>
        <v>827.05</v>
      </c>
      <c r="L5" s="49" t="n">
        <v>1.5</v>
      </c>
      <c r="M5" s="125" t="n">
        <v>648</v>
      </c>
      <c r="N5" s="96"/>
      <c r="O5" s="96"/>
      <c r="P5" s="96"/>
      <c r="Q5" s="96"/>
      <c r="R5" s="96"/>
      <c r="S5" s="96"/>
      <c r="T5" s="96"/>
      <c r="U5" s="96"/>
      <c r="V5" s="96"/>
      <c r="W5" s="96"/>
    </row>
    <row collapsed="false" customFormat="false" customHeight="true" hidden="false" ht="18" outlineLevel="0" r="6">
      <c r="A6" s="122" t="n">
        <v>2</v>
      </c>
      <c r="B6" s="13" t="s">
        <v>34</v>
      </c>
      <c r="C6" s="13" t="s">
        <v>17</v>
      </c>
      <c r="D6" s="11" t="s">
        <v>421</v>
      </c>
      <c r="E6" s="12" t="s">
        <v>422</v>
      </c>
      <c r="F6" s="16" t="s">
        <v>423</v>
      </c>
      <c r="G6" s="123" t="n">
        <v>684</v>
      </c>
      <c r="H6" s="124" t="n">
        <v>44116</v>
      </c>
      <c r="I6" s="124" t="n">
        <v>44121</v>
      </c>
      <c r="J6" s="16" t="s">
        <v>395</v>
      </c>
      <c r="K6" s="125" t="n">
        <f aca="false">1132.6+61.73</f>
        <v>1194.33</v>
      </c>
      <c r="L6" s="49" t="n">
        <v>5.5</v>
      </c>
      <c r="M6" s="125" t="n">
        <v>3762</v>
      </c>
      <c r="N6" s="96"/>
      <c r="O6" s="96"/>
      <c r="P6" s="96"/>
      <c r="Q6" s="96"/>
      <c r="R6" s="96"/>
      <c r="S6" s="96"/>
      <c r="T6" s="96"/>
      <c r="U6" s="96"/>
      <c r="V6" s="96"/>
      <c r="W6" s="96"/>
    </row>
    <row collapsed="false" customFormat="false" customHeight="true" hidden="false" ht="13.5" outlineLevel="0" r="7">
      <c r="A7" s="122"/>
      <c r="B7" s="13" t="s">
        <v>424</v>
      </c>
      <c r="C7" s="13" t="s">
        <v>402</v>
      </c>
      <c r="D7" s="11" t="s">
        <v>425</v>
      </c>
      <c r="E7" s="12"/>
      <c r="F7" s="16"/>
      <c r="G7" s="123" t="n">
        <v>432</v>
      </c>
      <c r="H7" s="124"/>
      <c r="I7" s="124"/>
      <c r="J7" s="16"/>
      <c r="K7" s="125" t="n">
        <f aca="false">1132.6+61.73</f>
        <v>1194.33</v>
      </c>
      <c r="L7" s="49" t="n">
        <v>5.5</v>
      </c>
      <c r="M7" s="125" t="n">
        <v>2376</v>
      </c>
      <c r="N7" s="96"/>
      <c r="O7" s="96"/>
      <c r="P7" s="96"/>
      <c r="Q7" s="96"/>
      <c r="R7" s="96"/>
      <c r="S7" s="96"/>
      <c r="T7" s="96"/>
      <c r="U7" s="96"/>
      <c r="V7" s="96"/>
      <c r="W7" s="96"/>
    </row>
    <row collapsed="false" customFormat="false" customHeight="true" hidden="false" ht="24.75" outlineLevel="0" r="8">
      <c r="A8" s="122"/>
      <c r="B8" s="13" t="s">
        <v>147</v>
      </c>
      <c r="C8" s="13" t="s">
        <v>402</v>
      </c>
      <c r="D8" s="11" t="n">
        <v>29998</v>
      </c>
      <c r="E8" s="12"/>
      <c r="F8" s="16"/>
      <c r="G8" s="123" t="n">
        <v>432</v>
      </c>
      <c r="H8" s="124"/>
      <c r="I8" s="124"/>
      <c r="J8" s="16"/>
      <c r="K8" s="125" t="n">
        <f aca="false">1132.6+61.73</f>
        <v>1194.33</v>
      </c>
      <c r="L8" s="49" t="n">
        <v>5.5</v>
      </c>
      <c r="M8" s="125" t="n">
        <v>2376</v>
      </c>
      <c r="N8" s="96"/>
      <c r="O8" s="96"/>
      <c r="P8" s="96"/>
      <c r="Q8" s="96"/>
      <c r="R8" s="96"/>
      <c r="S8" s="96"/>
      <c r="T8" s="96"/>
      <c r="U8" s="96"/>
      <c r="V8" s="96"/>
      <c r="W8" s="96"/>
    </row>
    <row collapsed="false" customFormat="false" customHeight="true" hidden="false" ht="14.25" outlineLevel="0" r="9">
      <c r="A9" s="122" t="n">
        <v>3</v>
      </c>
      <c r="B9" s="13" t="s">
        <v>16</v>
      </c>
      <c r="C9" s="13" t="s">
        <v>17</v>
      </c>
      <c r="D9" s="11" t="s">
        <v>18</v>
      </c>
      <c r="E9" s="12" t="s">
        <v>426</v>
      </c>
      <c r="F9" s="16" t="s">
        <v>427</v>
      </c>
      <c r="G9" s="123" t="n">
        <v>684</v>
      </c>
      <c r="H9" s="124" t="n">
        <v>44137</v>
      </c>
      <c r="I9" s="124" t="n">
        <v>44141</v>
      </c>
      <c r="J9" s="16" t="s">
        <v>68</v>
      </c>
      <c r="K9" s="125" t="n">
        <v>0</v>
      </c>
      <c r="L9" s="49" t="n">
        <v>4.5</v>
      </c>
      <c r="M9" s="125" t="n">
        <v>3078</v>
      </c>
      <c r="N9" s="96"/>
      <c r="O9" s="96"/>
      <c r="P9" s="96"/>
      <c r="Q9" s="96"/>
      <c r="R9" s="96"/>
      <c r="S9" s="96"/>
      <c r="T9" s="96"/>
      <c r="U9" s="96"/>
      <c r="V9" s="96"/>
      <c r="W9" s="96"/>
    </row>
    <row collapsed="false" customFormat="false" customHeight="true" hidden="false" ht="17.25" outlineLevel="0" r="10">
      <c r="A10" s="122"/>
      <c r="B10" s="13" t="s">
        <v>22</v>
      </c>
      <c r="C10" s="13" t="s">
        <v>428</v>
      </c>
      <c r="D10" s="11" t="s">
        <v>24</v>
      </c>
      <c r="E10" s="12"/>
      <c r="F10" s="16"/>
      <c r="G10" s="123" t="n">
        <v>432</v>
      </c>
      <c r="H10" s="124"/>
      <c r="I10" s="124"/>
      <c r="J10" s="16"/>
      <c r="K10" s="125" t="n">
        <v>0</v>
      </c>
      <c r="L10" s="49" t="n">
        <v>4.5</v>
      </c>
      <c r="M10" s="125" t="n">
        <v>1944</v>
      </c>
      <c r="N10" s="96"/>
      <c r="O10" s="96"/>
      <c r="P10" s="96"/>
      <c r="Q10" s="96"/>
      <c r="R10" s="96"/>
      <c r="S10" s="96"/>
      <c r="T10" s="96"/>
      <c r="U10" s="96"/>
      <c r="V10" s="96"/>
      <c r="W10" s="96"/>
    </row>
    <row collapsed="false" customFormat="false" customHeight="true" hidden="false" ht="17.25" outlineLevel="0" r="11">
      <c r="A11" s="122" t="n">
        <v>4</v>
      </c>
      <c r="B11" s="13" t="s">
        <v>429</v>
      </c>
      <c r="C11" s="13" t="s">
        <v>39</v>
      </c>
      <c r="D11" s="11" t="s">
        <v>430</v>
      </c>
      <c r="E11" s="12" t="s">
        <v>387</v>
      </c>
      <c r="F11" s="16" t="s">
        <v>431</v>
      </c>
      <c r="G11" s="123" t="n">
        <v>432</v>
      </c>
      <c r="H11" s="124" t="n">
        <v>44130</v>
      </c>
      <c r="I11" s="124" t="n">
        <v>44135</v>
      </c>
      <c r="J11" s="16" t="s">
        <v>395</v>
      </c>
      <c r="K11" s="51" t="n">
        <v>2700</v>
      </c>
      <c r="L11" s="49" t="n">
        <v>5.5</v>
      </c>
      <c r="M11" s="125" t="n">
        <v>2376</v>
      </c>
      <c r="N11" s="96"/>
      <c r="O11" s="96"/>
      <c r="P11" s="96"/>
      <c r="Q11" s="96"/>
      <c r="R11" s="96"/>
      <c r="S11" s="96"/>
      <c r="T11" s="96"/>
      <c r="U11" s="96"/>
      <c r="V11" s="96"/>
      <c r="W11" s="96"/>
    </row>
    <row collapsed="false" customFormat="false" customHeight="true" hidden="false" ht="17.25" outlineLevel="0" r="12">
      <c r="A12" s="122"/>
      <c r="B12" s="13" t="s">
        <v>328</v>
      </c>
      <c r="C12" s="13" t="s">
        <v>96</v>
      </c>
      <c r="D12" s="11" t="s">
        <v>432</v>
      </c>
      <c r="E12" s="12"/>
      <c r="F12" s="16"/>
      <c r="G12" s="123" t="n">
        <v>432</v>
      </c>
      <c r="H12" s="124"/>
      <c r="I12" s="124"/>
      <c r="J12" s="16"/>
      <c r="K12" s="51" t="n">
        <v>2700</v>
      </c>
      <c r="L12" s="49" t="n">
        <v>5.5</v>
      </c>
      <c r="M12" s="125" t="n">
        <v>2376</v>
      </c>
      <c r="N12" s="96"/>
      <c r="O12" s="96"/>
      <c r="P12" s="96"/>
      <c r="Q12" s="96"/>
      <c r="R12" s="96"/>
      <c r="S12" s="96"/>
      <c r="T12" s="96"/>
      <c r="U12" s="96"/>
      <c r="V12" s="96"/>
      <c r="W12" s="96"/>
    </row>
    <row collapsed="false" customFormat="false" customHeight="true" hidden="false" ht="23.25" outlineLevel="0" r="13">
      <c r="A13" s="122" t="n">
        <v>5</v>
      </c>
      <c r="B13" s="13" t="s">
        <v>433</v>
      </c>
      <c r="C13" s="13" t="s">
        <v>26</v>
      </c>
      <c r="D13" s="11" t="s">
        <v>434</v>
      </c>
      <c r="E13" s="12" t="s">
        <v>435</v>
      </c>
      <c r="F13" s="16" t="s">
        <v>423</v>
      </c>
      <c r="G13" s="123" t="n">
        <v>684</v>
      </c>
      <c r="H13" s="124" t="n">
        <v>44120</v>
      </c>
      <c r="I13" s="124" t="n">
        <v>44121</v>
      </c>
      <c r="J13" s="16" t="s">
        <v>395</v>
      </c>
      <c r="K13" s="51" t="n">
        <f aca="false">1289.6+61.73</f>
        <v>1351.33</v>
      </c>
      <c r="L13" s="49" t="n">
        <v>1.5</v>
      </c>
      <c r="M13" s="125" t="n">
        <v>1026</v>
      </c>
      <c r="N13" s="96"/>
      <c r="O13" s="96"/>
      <c r="P13" s="96"/>
      <c r="Q13" s="96"/>
      <c r="R13" s="96"/>
      <c r="S13" s="96"/>
      <c r="T13" s="96"/>
      <c r="U13" s="96"/>
      <c r="V13" s="96"/>
      <c r="W13" s="96"/>
    </row>
    <row collapsed="false" customFormat="false" customHeight="true" hidden="false" ht="27.75" outlineLevel="0" r="14">
      <c r="A14" s="7"/>
      <c r="B14" s="126"/>
      <c r="C14" s="126"/>
      <c r="D14" s="126"/>
      <c r="E14" s="127"/>
      <c r="F14" s="128"/>
      <c r="G14" s="128"/>
      <c r="H14" s="128"/>
      <c r="I14" s="129" t="s">
        <v>43</v>
      </c>
      <c r="J14" s="129"/>
      <c r="K14" s="130" t="inlineStr">
        <f aca="false">SUM(K4:K13)</f>
        <is>
          <t/>
        </is>
      </c>
      <c r="L14" s="131" t="n">
        <f aca="false">SUM(L4:L13)</f>
        <v>41</v>
      </c>
      <c r="M14" s="132" t="inlineStr">
        <f aca="false">SUM(M4:M13)</f>
        <is>
          <t/>
        </is>
      </c>
      <c r="N14" s="96"/>
      <c r="O14" s="96"/>
      <c r="P14" s="96"/>
      <c r="Q14" s="96"/>
      <c r="R14" s="96"/>
      <c r="S14" s="96"/>
      <c r="T14" s="96"/>
      <c r="U14" s="96"/>
      <c r="V14" s="96"/>
      <c r="W14" s="96"/>
    </row>
    <row collapsed="false" customFormat="false" customHeight="true" hidden="false" ht="27.75" outlineLevel="0" r="15">
      <c r="A15" s="7"/>
      <c r="B15" s="126"/>
      <c r="C15" s="126"/>
      <c r="D15" s="126"/>
      <c r="E15" s="133"/>
      <c r="F15" s="134"/>
      <c r="G15" s="134"/>
      <c r="H15" s="134"/>
      <c r="I15" s="135"/>
      <c r="J15" s="135"/>
      <c r="K15" s="135"/>
      <c r="L15" s="135"/>
      <c r="M15" s="136"/>
      <c r="N15" s="126"/>
      <c r="O15" s="126"/>
      <c r="P15" s="96"/>
      <c r="Q15" s="96"/>
      <c r="R15" s="96"/>
      <c r="S15" s="96"/>
      <c r="T15" s="96"/>
      <c r="U15" s="96"/>
      <c r="V15" s="96"/>
      <c r="W15" s="96"/>
    </row>
  </sheetData>
  <mergeCells count="35">
    <mergeCell ref="A1:M1"/>
    <mergeCell ref="A2:A3"/>
    <mergeCell ref="C2:C3"/>
    <mergeCell ref="D2:D3"/>
    <mergeCell ref="E2:E3"/>
    <mergeCell ref="F2:F3"/>
    <mergeCell ref="G2:G3"/>
    <mergeCell ref="H2:I2"/>
    <mergeCell ref="J2:K2"/>
    <mergeCell ref="L2:M2"/>
    <mergeCell ref="A4:A5"/>
    <mergeCell ref="E4:E5"/>
    <mergeCell ref="F4:F5"/>
    <mergeCell ref="H4:H5"/>
    <mergeCell ref="I4:I5"/>
    <mergeCell ref="J4:J5"/>
    <mergeCell ref="A6:A8"/>
    <mergeCell ref="E6:E8"/>
    <mergeCell ref="F6:F8"/>
    <mergeCell ref="H6:H8"/>
    <mergeCell ref="I6:I8"/>
    <mergeCell ref="J6:J8"/>
    <mergeCell ref="A9:A10"/>
    <mergeCell ref="E9:E10"/>
    <mergeCell ref="F9:F10"/>
    <mergeCell ref="H9:H10"/>
    <mergeCell ref="I9:I10"/>
    <mergeCell ref="J9:J10"/>
    <mergeCell ref="A11:A12"/>
    <mergeCell ref="E11:E12"/>
    <mergeCell ref="F11:F12"/>
    <mergeCell ref="H11:H12"/>
    <mergeCell ref="I11:I12"/>
    <mergeCell ref="J11:J12"/>
    <mergeCell ref="I14:J14"/>
  </mergeCells>
  <printOptions headings="false" gridLines="false" gridLinesSet="true" horizontalCentered="false" verticalCentered="false"/>
  <pageMargins left="0.196527777777778" right="0.196527777777778" top="0.7875" bottom="0.7875" header="0.511805555555555" footer="0.511805555555555"/>
  <pageSetup blackAndWhite="false" cellComments="none" copies="1" draft="false" firstPageNumber="0" fitToHeight="1" fitToWidth="1" horizontalDpi="300" orientation="portrait" pageOrder="downThenOver" paperSize="9" scale="100" useFirstPageNumber="false" usePrinterDefaults="false" verticalDpi="300"/>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cp:revision>0</cp:revision>
</cp:coreProperties>
</file>