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aC\Desktop\EXERCICIO 2021\"/>
    </mc:Choice>
  </mc:AlternateContent>
  <xr:revisionPtr revIDLastSave="0" documentId="8_{452ADDB5-7037-45C5-AE44-C594067FB8FF}" xr6:coauthVersionLast="47" xr6:coauthVersionMax="47" xr10:uidLastSave="{00000000-0000-0000-0000-000000000000}"/>
  <bookViews>
    <workbookView xWindow="-120" yWindow="-120" windowWidth="20730" windowHeight="11160" xr2:uid="{1C403EB6-8865-4F12-8D10-5BB6E04F7135}"/>
  </bookViews>
  <sheets>
    <sheet name="OUTUBRO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9" i="1" l="1"/>
  <c r="L48" i="1"/>
  <c r="N46" i="1"/>
  <c r="N45" i="1"/>
  <c r="N44" i="1"/>
  <c r="L44" i="1"/>
  <c r="N43" i="1"/>
  <c r="N42" i="1"/>
  <c r="N41" i="1"/>
  <c r="N40" i="1"/>
  <c r="N39" i="1"/>
  <c r="N38" i="1"/>
  <c r="N37" i="1"/>
  <c r="L37" i="1"/>
  <c r="L49" i="1" s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49" i="1" s="1"/>
</calcChain>
</file>

<file path=xl/sharedStrings.xml><?xml version="1.0" encoding="utf-8"?>
<sst xmlns="http://schemas.openxmlformats.org/spreadsheetml/2006/main" count="249" uniqueCount="165">
  <si>
    <t>RELATORIO DE DIÁRIAS E PASSAGENS - MÊS DE OUTUBRO - 2021</t>
  </si>
  <si>
    <t>Nº</t>
  </si>
  <si>
    <t>SETOR</t>
  </si>
  <si>
    <t>NOME</t>
  </si>
  <si>
    <t>CARGO/ FUNÇÃO</t>
  </si>
  <si>
    <t>MATR</t>
  </si>
  <si>
    <t>MOTIVO</t>
  </si>
  <si>
    <t>DESTINO</t>
  </si>
  <si>
    <t>VALOR DAS DIARIAS DENTRO/FORA DO ESTADO</t>
  </si>
  <si>
    <t>PERIODO</t>
  </si>
  <si>
    <t>PASSAGEM</t>
  </si>
  <si>
    <t>DIÁRIA</t>
  </si>
  <si>
    <t>INICIO</t>
  </si>
  <si>
    <t>TERMINO</t>
  </si>
  <si>
    <t>TRANSP</t>
  </si>
  <si>
    <t>VALOR</t>
  </si>
  <si>
    <t>QTD</t>
  </si>
  <si>
    <t>SEC DE INFRAESTRUTURA</t>
  </si>
  <si>
    <t>ROBSON JUNIOR P.PERES</t>
  </si>
  <si>
    <t>Analista Judiciário</t>
  </si>
  <si>
    <t>010.891-0 A</t>
  </si>
  <si>
    <t>Visita Técnica</t>
  </si>
  <si>
    <t>Autazes</t>
  </si>
  <si>
    <t>Veiculo Oficial</t>
  </si>
  <si>
    <t>JOSE JAMES DA SILVA ALVES</t>
  </si>
  <si>
    <t>Aux Judiciário</t>
  </si>
  <si>
    <t>002.507-0 A</t>
  </si>
  <si>
    <t>SECGAD</t>
  </si>
  <si>
    <t>CHYSTIANO LIMA E SILVA</t>
  </si>
  <si>
    <t>Sec. Geral ADM</t>
  </si>
  <si>
    <t>Premio de Inovação Judiciário Exponencial</t>
  </si>
  <si>
    <t>Brasil ia</t>
  </si>
  <si>
    <t>Aéreo</t>
  </si>
  <si>
    <t>SECGP</t>
  </si>
  <si>
    <t>MAURO SARAIVA BARROS LIMA</t>
  </si>
  <si>
    <t>Diretor</t>
  </si>
  <si>
    <t>3079-1</t>
  </si>
  <si>
    <t>CGJ</t>
  </si>
  <si>
    <t>IZALDIR MORENO BARROS</t>
  </si>
  <si>
    <t>Aux. Judiciário</t>
  </si>
  <si>
    <t>1274-2</t>
  </si>
  <si>
    <t>Conduzir equipe</t>
  </si>
  <si>
    <t>Manacapuru</t>
  </si>
  <si>
    <t>DEPOSITO</t>
  </si>
  <si>
    <t>BENEDITO DO CARMO BRANDÃO</t>
  </si>
  <si>
    <t>003.156-9 A</t>
  </si>
  <si>
    <t>Retirada de Armas de Fogo e Munições</t>
  </si>
  <si>
    <t>Maraã</t>
  </si>
  <si>
    <t>Fluvial</t>
  </si>
  <si>
    <t>ASS.MILITAR</t>
  </si>
  <si>
    <t>JANDER SOUZA CASTELO BRANCO</t>
  </si>
  <si>
    <t>Policial Militar</t>
  </si>
  <si>
    <t>006109-5</t>
  </si>
  <si>
    <t>ARNALDO CARNEIRO XIMENES</t>
  </si>
  <si>
    <t>2492-9</t>
  </si>
  <si>
    <t>JESSICA DOS SANTOS FRUTUOSO LIMA</t>
  </si>
  <si>
    <t>10329-2</t>
  </si>
  <si>
    <t>PROJUD</t>
  </si>
  <si>
    <t>THIAGO FALCAO MARINHO</t>
  </si>
  <si>
    <t>Assis. Judiciário</t>
  </si>
  <si>
    <t>5267-1</t>
  </si>
  <si>
    <t>Visita Técnica na Comarca</t>
  </si>
  <si>
    <t>Careiro da Várzea</t>
  </si>
  <si>
    <t>DAVID GABRIEL SILVA DE SOUZA</t>
  </si>
  <si>
    <t>003.026-0 A</t>
  </si>
  <si>
    <t>CISTAIÇÁ</t>
  </si>
  <si>
    <t>FRANCISCO POSSIDONIO DA CONCEICAO</t>
  </si>
  <si>
    <t>Juiz de Direito</t>
  </si>
  <si>
    <t>3286-7A</t>
  </si>
  <si>
    <t>Realizar audiências</t>
  </si>
  <si>
    <t>Tonantins</t>
  </si>
  <si>
    <t>BIANCA CLAUDIO ELESBAO DE SOUZA</t>
  </si>
  <si>
    <t>3210-7</t>
  </si>
  <si>
    <t>2ª VARA</t>
  </si>
  <si>
    <t>ROBERTO SANTOS TAKETOMI</t>
  </si>
  <si>
    <t>001.246-7 A</t>
  </si>
  <si>
    <t>Mutirão de audiências</t>
  </si>
  <si>
    <t>Itacoatiara</t>
  </si>
  <si>
    <t>ADRIANA DE ALMEIDA BRITO</t>
  </si>
  <si>
    <t>JESSICA MENEZES MONTE</t>
  </si>
  <si>
    <t>37559-B</t>
  </si>
  <si>
    <t>LARISSA  DA SILVA VEIGA</t>
  </si>
  <si>
    <t>Ass. Virtual</t>
  </si>
  <si>
    <t>006.701-6 A</t>
  </si>
  <si>
    <t>TAINARA DOS REIS MONTEIRO</t>
  </si>
  <si>
    <t>4546-2</t>
  </si>
  <si>
    <t>2º Grau</t>
  </si>
  <si>
    <t>JOANA DOS SANTOS MEIRELLES</t>
  </si>
  <si>
    <t>Desembargadora</t>
  </si>
  <si>
    <t>Correição Extraordinária</t>
  </si>
  <si>
    <t>Santo Antônio do Ica</t>
  </si>
  <si>
    <t>IGOR JOSE CANSAÇÃO PEREIRA</t>
  </si>
  <si>
    <t>Chefe de Gabinete</t>
  </si>
  <si>
    <t>ANA CAROLINA PEREIRA COSTA</t>
  </si>
  <si>
    <t>PJ-DAI</t>
  </si>
  <si>
    <t>4081-9</t>
  </si>
  <si>
    <t>DANIEL CRESPO LINS</t>
  </si>
  <si>
    <t>ELIS KARINA RODRIGUES CORDEIRO</t>
  </si>
  <si>
    <t>864-6</t>
  </si>
  <si>
    <t>Fonte Boa</t>
  </si>
  <si>
    <t>LUIZ CARLOS PEREIRA DE LIMA</t>
  </si>
  <si>
    <t>2511-9</t>
  </si>
  <si>
    <t>ANDRE CHAVES CAVALCANTE</t>
  </si>
  <si>
    <t>2616-6</t>
  </si>
  <si>
    <t>JOAO NORBERTO DOS SANTOS NETO</t>
  </si>
  <si>
    <t>3186-0</t>
  </si>
  <si>
    <t>JUIZ AUX DA PRES</t>
  </si>
  <si>
    <t>MAURO MORAES ANTONY</t>
  </si>
  <si>
    <t>Participação no 120 Encontro de Presidentes dos Tribunais de Justiça.</t>
  </si>
  <si>
    <t>Recife/PE</t>
  </si>
  <si>
    <t>PROJUDI</t>
  </si>
  <si>
    <t>Atalaia do Norte</t>
  </si>
  <si>
    <t>1905.99</t>
  </si>
  <si>
    <t>JOGLI FERREIRA DE LIMA</t>
  </si>
  <si>
    <t>5856-4</t>
  </si>
  <si>
    <t>1º GRAU</t>
  </si>
  <si>
    <t>CASSIO ANDRE BORGES SANTOS</t>
  </si>
  <si>
    <t>Posse Ministro Mauro Campbell</t>
  </si>
  <si>
    <t>3020.17</t>
  </si>
  <si>
    <t>RAFAEL VALE LIMA</t>
  </si>
  <si>
    <t>004.813-5 A</t>
  </si>
  <si>
    <t>Visita Técnica TJ/SP</t>
  </si>
  <si>
    <t>Manicoré</t>
  </si>
  <si>
    <t>Barco</t>
  </si>
  <si>
    <t>NUMEPEC</t>
  </si>
  <si>
    <t>GILDO A.DE CARVALHO FILHO</t>
  </si>
  <si>
    <t>1509-1A</t>
  </si>
  <si>
    <t>São Paulo</t>
  </si>
  <si>
    <t>CHRYSTIANO LIMA E SILVA</t>
  </si>
  <si>
    <t>002.774-0 A</t>
  </si>
  <si>
    <r>
      <rPr>
        <sz val="9"/>
        <color rgb="FF000000"/>
        <rFont val="Arial Narrow"/>
        <family val="2"/>
        <charset val="1"/>
      </rPr>
      <t xml:space="preserve"> P</t>
    </r>
    <r>
      <rPr>
        <sz val="11.5"/>
        <color rgb="FF000000"/>
        <rFont val="Arial Narrow"/>
        <family val="2"/>
        <charset val="1"/>
      </rPr>
      <t xml:space="preserve">articiparem do “15º Pregão Week–Semana de Estudos Avançados sobre Pregão </t>
    </r>
  </si>
  <si>
    <t>Foz Iguaçu</t>
  </si>
  <si>
    <t>CPL</t>
  </si>
  <si>
    <t>TATIANA PAZ DE ALMEIDA</t>
  </si>
  <si>
    <t>Coord. CPL</t>
  </si>
  <si>
    <t>003.335-9 A</t>
  </si>
  <si>
    <t>ELIZIA MARA COSTA ISRAEL</t>
  </si>
  <si>
    <t>Sec. Cordo CPL</t>
  </si>
  <si>
    <t>003.345-6 A</t>
  </si>
  <si>
    <t>SECOF</t>
  </si>
  <si>
    <t>EDUARDO MARTINS DE SOUZA</t>
  </si>
  <si>
    <t>003.214-0 A</t>
  </si>
  <si>
    <t>ASGAD</t>
  </si>
  <si>
    <t>CARLOS RONALDO L. B. FILHO</t>
  </si>
  <si>
    <t>Assessor</t>
  </si>
  <si>
    <t>003.053-8 A</t>
  </si>
  <si>
    <t>RAPHAEL DE CARLOS P.ALMEIDA</t>
  </si>
  <si>
    <t>003.260-3 B</t>
  </si>
  <si>
    <t>JOAO DE JESUS DE A.SIMOES</t>
  </si>
  <si>
    <t>Desembargador</t>
  </si>
  <si>
    <t>002.412-0 A</t>
  </si>
  <si>
    <t>Participar do 120° Encontro de Presidentes dos Tribunais de Justiça do Brasil,</t>
  </si>
  <si>
    <t>FLAVIO HUMBERTO P. LOPES</t>
  </si>
  <si>
    <t>000.522-3 A</t>
  </si>
  <si>
    <t>Brasília</t>
  </si>
  <si>
    <t>Sec. geral ADM</t>
  </si>
  <si>
    <t>DVCERIM</t>
  </si>
  <si>
    <t>ERIKA FERREIRA RIBEIRO</t>
  </si>
  <si>
    <t>Diretora</t>
  </si>
  <si>
    <t>008.762-9 B</t>
  </si>
  <si>
    <t>CNJ</t>
  </si>
  <si>
    <t>FLAVIO HENRIQUE A. FREITAS</t>
  </si>
  <si>
    <t>Participar do Curso de Formação Inicial para Magistrados</t>
  </si>
  <si>
    <t>Manaus</t>
  </si>
  <si>
    <t>TOTAL=========&gt;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</si>
</sst>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R$-416]\ #,##0;\-[$R$-416]\ #,##0"/>
    <numFmt numFmtId="165" formatCode="dd/mm/yy"/>
    <numFmt numFmtId="166" formatCode="[$R$-416]\ #,##0.00;[Red]\-[$R$-416]\ #,##0.00"/>
  </numFmts>
  <fonts count="7">
    <font>
      <sz val="11"/>
      <color rgb="FF000000"/>
      <name val="Liberation Sans1"/>
      <family val="2"/>
      <charset val="1"/>
    </font>
    <font>
      <b/>
      <sz val="14"/>
      <color rgb="FF000000"/>
      <name val="Arial Narrow"/>
      <family val="2"/>
      <charset val="1"/>
    </font>
    <font>
      <b/>
      <sz val="9"/>
      <color rgb="FF000000"/>
      <name val="Arial Narrow"/>
      <family val="2"/>
      <charset val="1"/>
    </font>
    <font>
      <sz val="9"/>
      <color rgb="FF000000"/>
      <name val="Arial Narrow"/>
      <family val="2"/>
      <charset val="1"/>
    </font>
    <font>
      <sz val="6"/>
      <color rgb="FF000000"/>
      <name val="Arial Narrow"/>
      <family val="2"/>
      <charset val="1"/>
    </font>
    <font>
      <sz val="11.5"/>
      <color rgb="FF000000"/>
      <name val="Arial Narrow"/>
      <family val="2"/>
      <charset val="1"/>
    </font>
    <font>
      <sz val="9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DD7EE"/>
        <bgColor rgb="FF99CCFF"/>
      </patternFill>
    </fill>
    <fill>
      <patternFill patternType="solid">
        <fgColor rgb="FFE8E8E8"/>
        <bgColor rgb="FFFFFFFF"/>
      </patternFill>
    </fill>
    <fill>
      <patternFill patternType="solid">
        <fgColor rgb="FF3FE105"/>
        <bgColor rgb="FF00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top"/>
    </xf>
  </cellStyleXfs>
  <cellXfs count="37">
    <xf numFmtId="0" fontId="0" fillId="0" borderId="0" xfId="0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right" vertical="top"/>
    </xf>
    <xf numFmtId="166" fontId="4" fillId="3" borderId="0" xfId="0" applyNumberFormat="1" applyFont="1" applyFill="1" applyAlignment="1">
      <alignment horizontal="right" vertical="top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166" fontId="2" fillId="4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166" fontId="2" fillId="4" borderId="1" xfId="0" applyNumberFormat="1" applyFont="1" applyFill="1" applyBorder="1" applyAlignment="1"/>
    <xf numFmtId="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5DA7A-5890-4AA5-9B9F-C1C8BF78ED22}">
  <sheetPr>
    <pageSetUpPr fitToPage="1"/>
  </sheetPr>
  <dimension ref="A1:AMG59"/>
  <sheetViews>
    <sheetView tabSelected="1" topLeftCell="A32" zoomScale="80" zoomScaleNormal="80" workbookViewId="0">
      <selection sqref="A1:N49"/>
    </sheetView>
  </sheetViews>
  <sheetFormatPr defaultColWidth="8.625" defaultRowHeight="14.25"/>
  <cols>
    <col min="1" max="1" width="3.625" style="2" customWidth="1"/>
    <col min="2" max="2" width="11.25" style="2" customWidth="1"/>
    <col min="3" max="3" width="24.375" style="2" customWidth="1"/>
    <col min="4" max="4" width="13.5" style="2" customWidth="1"/>
    <col min="5" max="5" width="11.25" style="2" customWidth="1"/>
    <col min="6" max="6" width="14.5" style="2" customWidth="1"/>
    <col min="7" max="11" width="11.25" style="2" customWidth="1"/>
    <col min="12" max="12" width="9" style="2" customWidth="1"/>
    <col min="13" max="13" width="11.25" style="2" customWidth="1"/>
    <col min="14" max="14" width="11.75" style="2" customWidth="1"/>
    <col min="15" max="1021" width="11.25" style="2" customWidth="1"/>
  </cols>
  <sheetData>
    <row r="1" spans="1:18" s="2" customFormat="1" ht="27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14.2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/>
      <c r="K2" s="3" t="s">
        <v>10</v>
      </c>
      <c r="L2" s="3"/>
      <c r="M2" s="3" t="s">
        <v>11</v>
      </c>
      <c r="N2" s="3"/>
    </row>
    <row r="3" spans="1:18" ht="40.5" customHeight="1">
      <c r="A3" s="3"/>
      <c r="B3" s="3"/>
      <c r="C3" s="3"/>
      <c r="D3" s="3"/>
      <c r="E3" s="3"/>
      <c r="F3" s="3"/>
      <c r="G3" s="3"/>
      <c r="H3" s="4"/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  <c r="N3" s="5" t="s">
        <v>15</v>
      </c>
    </row>
    <row r="4" spans="1:18" ht="24" customHeight="1">
      <c r="A4" s="6">
        <v>1</v>
      </c>
      <c r="B4" s="7" t="s">
        <v>17</v>
      </c>
      <c r="C4" s="8" t="s">
        <v>18</v>
      </c>
      <c r="D4" s="9" t="s">
        <v>19</v>
      </c>
      <c r="E4" s="9" t="s">
        <v>20</v>
      </c>
      <c r="F4" s="7" t="s">
        <v>21</v>
      </c>
      <c r="G4" s="7" t="s">
        <v>22</v>
      </c>
      <c r="H4" s="10">
        <v>432</v>
      </c>
      <c r="I4" s="11">
        <v>44459</v>
      </c>
      <c r="J4" s="11">
        <v>44459</v>
      </c>
      <c r="K4" s="12" t="s">
        <v>23</v>
      </c>
      <c r="L4" s="13"/>
      <c r="M4" s="9">
        <v>0.5</v>
      </c>
      <c r="N4" s="13">
        <f t="shared" ref="N4:N46" si="0">M4*H4</f>
        <v>216</v>
      </c>
      <c r="Q4" s="14"/>
      <c r="R4" s="14"/>
    </row>
    <row r="5" spans="1:18" ht="25.5" customHeight="1">
      <c r="A5" s="6"/>
      <c r="B5" s="7"/>
      <c r="C5" s="8" t="s">
        <v>24</v>
      </c>
      <c r="D5" s="9" t="s">
        <v>25</v>
      </c>
      <c r="E5" s="9" t="s">
        <v>26</v>
      </c>
      <c r="F5" s="7"/>
      <c r="G5" s="7"/>
      <c r="H5" s="10">
        <v>432</v>
      </c>
      <c r="I5" s="11"/>
      <c r="J5" s="11"/>
      <c r="K5" s="12" t="s">
        <v>23</v>
      </c>
      <c r="L5" s="13"/>
      <c r="M5" s="9">
        <v>0.5</v>
      </c>
      <c r="N5" s="13">
        <f t="shared" si="0"/>
        <v>216</v>
      </c>
      <c r="Q5" s="15"/>
      <c r="R5" s="15"/>
    </row>
    <row r="6" spans="1:18" ht="14.25" customHeight="1">
      <c r="A6" s="6">
        <v>2</v>
      </c>
      <c r="B6" s="9" t="s">
        <v>27</v>
      </c>
      <c r="C6" s="8" t="s">
        <v>28</v>
      </c>
      <c r="D6" s="9" t="s">
        <v>29</v>
      </c>
      <c r="E6" s="9">
        <v>27740</v>
      </c>
      <c r="F6" s="7" t="s">
        <v>30</v>
      </c>
      <c r="G6" s="7" t="s">
        <v>31</v>
      </c>
      <c r="H6" s="10">
        <v>900</v>
      </c>
      <c r="I6" s="11">
        <v>44473</v>
      </c>
      <c r="J6" s="11">
        <v>44475</v>
      </c>
      <c r="K6" s="7" t="s">
        <v>32</v>
      </c>
      <c r="L6" s="13">
        <v>2752.17</v>
      </c>
      <c r="M6" s="9">
        <v>2.5</v>
      </c>
      <c r="N6" s="13">
        <f t="shared" si="0"/>
        <v>2250</v>
      </c>
      <c r="Q6" s="14"/>
      <c r="R6" s="14"/>
    </row>
    <row r="7" spans="1:18" ht="33.75" customHeight="1">
      <c r="A7" s="6"/>
      <c r="B7" s="9" t="s">
        <v>33</v>
      </c>
      <c r="C7" s="8" t="s">
        <v>34</v>
      </c>
      <c r="D7" s="9" t="s">
        <v>35</v>
      </c>
      <c r="E7" s="9" t="s">
        <v>36</v>
      </c>
      <c r="F7" s="7"/>
      <c r="G7" s="7"/>
      <c r="H7" s="10">
        <v>900</v>
      </c>
      <c r="I7" s="11"/>
      <c r="J7" s="11"/>
      <c r="K7" s="7"/>
      <c r="L7" s="13">
        <v>2752.17</v>
      </c>
      <c r="M7" s="9">
        <v>2.5</v>
      </c>
      <c r="N7" s="13">
        <f t="shared" si="0"/>
        <v>2250</v>
      </c>
      <c r="Q7" s="15"/>
      <c r="R7" s="15"/>
    </row>
    <row r="8" spans="1:18">
      <c r="A8" s="9">
        <v>3</v>
      </c>
      <c r="B8" s="9" t="s">
        <v>37</v>
      </c>
      <c r="C8" s="8" t="s">
        <v>38</v>
      </c>
      <c r="D8" s="9" t="s">
        <v>39</v>
      </c>
      <c r="E8" s="9" t="s">
        <v>40</v>
      </c>
      <c r="F8" s="12" t="s">
        <v>41</v>
      </c>
      <c r="G8" s="12" t="s">
        <v>42</v>
      </c>
      <c r="H8" s="10">
        <v>432</v>
      </c>
      <c r="I8" s="16">
        <v>44433</v>
      </c>
      <c r="J8" s="16">
        <v>44434</v>
      </c>
      <c r="K8" s="12" t="s">
        <v>23</v>
      </c>
      <c r="L8" s="13"/>
      <c r="M8" s="9">
        <v>1.5</v>
      </c>
      <c r="N8" s="13">
        <f t="shared" si="0"/>
        <v>648</v>
      </c>
      <c r="Q8" s="14"/>
      <c r="R8" s="14"/>
    </row>
    <row r="9" spans="1:18" ht="14.25" customHeight="1">
      <c r="A9" s="6">
        <v>4</v>
      </c>
      <c r="B9" s="9" t="s">
        <v>43</v>
      </c>
      <c r="C9" s="8" t="s">
        <v>44</v>
      </c>
      <c r="D9" s="9" t="s">
        <v>39</v>
      </c>
      <c r="E9" s="9" t="s">
        <v>45</v>
      </c>
      <c r="F9" s="7" t="s">
        <v>46</v>
      </c>
      <c r="G9" s="7" t="s">
        <v>47</v>
      </c>
      <c r="H9" s="10">
        <v>432</v>
      </c>
      <c r="I9" s="16">
        <v>44474</v>
      </c>
      <c r="J9" s="16">
        <v>44478</v>
      </c>
      <c r="K9" s="12" t="s">
        <v>48</v>
      </c>
      <c r="L9" s="13"/>
      <c r="M9" s="9">
        <v>4.5</v>
      </c>
      <c r="N9" s="13">
        <f t="shared" si="0"/>
        <v>1944</v>
      </c>
      <c r="Q9" s="15"/>
      <c r="R9" s="15"/>
    </row>
    <row r="10" spans="1:18">
      <c r="A10" s="6"/>
      <c r="B10" s="9" t="s">
        <v>49</v>
      </c>
      <c r="C10" s="8" t="s">
        <v>50</v>
      </c>
      <c r="D10" s="9" t="s">
        <v>51</v>
      </c>
      <c r="E10" s="9" t="s">
        <v>52</v>
      </c>
      <c r="F10" s="7"/>
      <c r="G10" s="7"/>
      <c r="H10" s="10">
        <v>432</v>
      </c>
      <c r="I10" s="16">
        <v>44474</v>
      </c>
      <c r="J10" s="16">
        <v>44478</v>
      </c>
      <c r="K10" s="12" t="s">
        <v>48</v>
      </c>
      <c r="L10" s="13"/>
      <c r="M10" s="9">
        <v>4.5</v>
      </c>
      <c r="N10" s="13">
        <f t="shared" si="0"/>
        <v>1944</v>
      </c>
      <c r="Q10" s="14"/>
      <c r="R10" s="14"/>
    </row>
    <row r="11" spans="1:18">
      <c r="A11" s="6"/>
      <c r="B11" s="9" t="s">
        <v>49</v>
      </c>
      <c r="C11" s="8" t="s">
        <v>53</v>
      </c>
      <c r="D11" s="9" t="s">
        <v>51</v>
      </c>
      <c r="E11" s="9" t="s">
        <v>54</v>
      </c>
      <c r="F11" s="7"/>
      <c r="G11" s="7"/>
      <c r="H11" s="10">
        <v>432</v>
      </c>
      <c r="I11" s="16">
        <v>44474</v>
      </c>
      <c r="J11" s="16">
        <v>44478</v>
      </c>
      <c r="K11" s="12" t="s">
        <v>48</v>
      </c>
      <c r="L11" s="13"/>
      <c r="M11" s="9">
        <v>4.5</v>
      </c>
      <c r="N11" s="13">
        <f t="shared" si="0"/>
        <v>1944</v>
      </c>
      <c r="Q11" s="15"/>
      <c r="R11" s="15"/>
    </row>
    <row r="12" spans="1:18">
      <c r="A12" s="6"/>
      <c r="B12" s="9" t="s">
        <v>49</v>
      </c>
      <c r="C12" s="8" t="s">
        <v>55</v>
      </c>
      <c r="D12" s="9" t="s">
        <v>51</v>
      </c>
      <c r="E12" s="9" t="s">
        <v>56</v>
      </c>
      <c r="F12" s="7"/>
      <c r="G12" s="7"/>
      <c r="H12" s="10">
        <v>432</v>
      </c>
      <c r="I12" s="16">
        <v>44474</v>
      </c>
      <c r="J12" s="16">
        <v>44478</v>
      </c>
      <c r="K12" s="12" t="s">
        <v>48</v>
      </c>
      <c r="L12" s="13"/>
      <c r="M12" s="9">
        <v>4.5</v>
      </c>
      <c r="N12" s="13">
        <f t="shared" si="0"/>
        <v>1944</v>
      </c>
      <c r="Q12" s="14"/>
      <c r="R12" s="14"/>
    </row>
    <row r="13" spans="1:18" ht="14.25" customHeight="1">
      <c r="A13" s="6">
        <v>5</v>
      </c>
      <c r="B13" s="6" t="s">
        <v>57</v>
      </c>
      <c r="C13" s="8" t="s">
        <v>58</v>
      </c>
      <c r="D13" s="9" t="s">
        <v>59</v>
      </c>
      <c r="E13" s="9" t="s">
        <v>60</v>
      </c>
      <c r="F13" s="7" t="s">
        <v>61</v>
      </c>
      <c r="G13" s="7" t="s">
        <v>62</v>
      </c>
      <c r="H13" s="10">
        <v>432</v>
      </c>
      <c r="I13" s="11">
        <v>44480</v>
      </c>
      <c r="J13" s="11">
        <v>44484</v>
      </c>
      <c r="K13" s="7" t="s">
        <v>23</v>
      </c>
      <c r="L13" s="13"/>
      <c r="M13" s="9">
        <v>4.5</v>
      </c>
      <c r="N13" s="13">
        <f t="shared" si="0"/>
        <v>1944</v>
      </c>
      <c r="Q13" s="15"/>
      <c r="R13" s="15"/>
    </row>
    <row r="14" spans="1:18">
      <c r="A14" s="6"/>
      <c r="B14" s="6"/>
      <c r="C14" s="8" t="s">
        <v>63</v>
      </c>
      <c r="D14" s="9" t="s">
        <v>59</v>
      </c>
      <c r="E14" s="9" t="s">
        <v>64</v>
      </c>
      <c r="F14" s="7"/>
      <c r="G14" s="7"/>
      <c r="H14" s="10">
        <v>432</v>
      </c>
      <c r="I14" s="11"/>
      <c r="J14" s="11"/>
      <c r="K14" s="7"/>
      <c r="L14" s="13"/>
      <c r="M14" s="9">
        <v>4.5</v>
      </c>
      <c r="N14" s="13">
        <f t="shared" si="0"/>
        <v>1944</v>
      </c>
      <c r="Q14" s="14"/>
      <c r="R14" s="14"/>
    </row>
    <row r="15" spans="1:18" ht="14.25" customHeight="1">
      <c r="A15" s="6">
        <v>6</v>
      </c>
      <c r="B15" s="6" t="s">
        <v>65</v>
      </c>
      <c r="C15" s="8" t="s">
        <v>66</v>
      </c>
      <c r="D15" s="9" t="s">
        <v>67</v>
      </c>
      <c r="E15" s="9" t="s">
        <v>68</v>
      </c>
      <c r="F15" s="7" t="s">
        <v>69</v>
      </c>
      <c r="G15" s="7" t="s">
        <v>70</v>
      </c>
      <c r="H15" s="10">
        <v>684</v>
      </c>
      <c r="I15" s="11">
        <v>44487</v>
      </c>
      <c r="J15" s="11">
        <v>44491</v>
      </c>
      <c r="K15" s="7" t="s">
        <v>48</v>
      </c>
      <c r="L15" s="13"/>
      <c r="M15" s="9">
        <v>4.5</v>
      </c>
      <c r="N15" s="13">
        <f t="shared" si="0"/>
        <v>3078</v>
      </c>
      <c r="Q15" s="15"/>
      <c r="R15" s="15"/>
    </row>
    <row r="16" spans="1:18">
      <c r="A16" s="6"/>
      <c r="B16" s="6"/>
      <c r="C16" s="8" t="s">
        <v>71</v>
      </c>
      <c r="D16" s="9" t="s">
        <v>59</v>
      </c>
      <c r="E16" s="9" t="s">
        <v>72</v>
      </c>
      <c r="F16" s="7"/>
      <c r="G16" s="7"/>
      <c r="H16" s="10">
        <v>480</v>
      </c>
      <c r="I16" s="11"/>
      <c r="J16" s="11"/>
      <c r="K16" s="7"/>
      <c r="L16" s="13"/>
      <c r="M16" s="9">
        <v>4.5</v>
      </c>
      <c r="N16" s="13">
        <f t="shared" si="0"/>
        <v>2160</v>
      </c>
      <c r="Q16" s="14"/>
      <c r="R16" s="14"/>
    </row>
    <row r="17" spans="1:18" ht="14.25" customHeight="1">
      <c r="A17" s="6">
        <v>7</v>
      </c>
      <c r="B17" s="9" t="s">
        <v>73</v>
      </c>
      <c r="C17" s="8" t="s">
        <v>74</v>
      </c>
      <c r="D17" s="9" t="s">
        <v>67</v>
      </c>
      <c r="E17" s="9" t="s">
        <v>75</v>
      </c>
      <c r="F17" s="7" t="s">
        <v>76</v>
      </c>
      <c r="G17" s="7" t="s">
        <v>77</v>
      </c>
      <c r="H17" s="10">
        <v>684</v>
      </c>
      <c r="I17" s="11">
        <v>44486</v>
      </c>
      <c r="J17" s="11">
        <v>44492</v>
      </c>
      <c r="K17" s="7" t="s">
        <v>23</v>
      </c>
      <c r="L17" s="13"/>
      <c r="M17" s="9">
        <v>6.5</v>
      </c>
      <c r="N17" s="13">
        <f t="shared" si="0"/>
        <v>4446</v>
      </c>
      <c r="Q17" s="15"/>
      <c r="R17" s="15"/>
    </row>
    <row r="18" spans="1:18">
      <c r="A18" s="6"/>
      <c r="B18" s="6" t="s">
        <v>37</v>
      </c>
      <c r="C18" s="8" t="s">
        <v>78</v>
      </c>
      <c r="D18" s="9" t="s">
        <v>59</v>
      </c>
      <c r="E18" s="9">
        <v>29998</v>
      </c>
      <c r="F18" s="7"/>
      <c r="G18" s="7"/>
      <c r="H18" s="10">
        <v>540</v>
      </c>
      <c r="I18" s="11"/>
      <c r="J18" s="11"/>
      <c r="K18" s="7"/>
      <c r="L18" s="13"/>
      <c r="M18" s="9">
        <v>6.5</v>
      </c>
      <c r="N18" s="13">
        <f t="shared" si="0"/>
        <v>3510</v>
      </c>
      <c r="Q18" s="14"/>
      <c r="R18" s="14"/>
    </row>
    <row r="19" spans="1:18">
      <c r="A19" s="6"/>
      <c r="B19" s="6"/>
      <c r="C19" s="8" t="s">
        <v>79</v>
      </c>
      <c r="D19" s="9" t="s">
        <v>59</v>
      </c>
      <c r="E19" s="9" t="s">
        <v>80</v>
      </c>
      <c r="F19" s="7"/>
      <c r="G19" s="7"/>
      <c r="H19" s="10">
        <v>540</v>
      </c>
      <c r="I19" s="11"/>
      <c r="J19" s="11"/>
      <c r="K19" s="7"/>
      <c r="L19" s="13"/>
      <c r="M19" s="9">
        <v>6.5</v>
      </c>
      <c r="N19" s="13">
        <f t="shared" si="0"/>
        <v>3510</v>
      </c>
      <c r="Q19" s="15"/>
      <c r="R19" s="15"/>
    </row>
    <row r="20" spans="1:18" ht="15">
      <c r="A20" s="6"/>
      <c r="B20" s="6"/>
      <c r="C20" s="8" t="s">
        <v>81</v>
      </c>
      <c r="D20" s="9" t="s">
        <v>82</v>
      </c>
      <c r="E20" s="17" t="s">
        <v>83</v>
      </c>
      <c r="F20" s="7"/>
      <c r="G20" s="7"/>
      <c r="H20" s="10">
        <v>540</v>
      </c>
      <c r="I20" s="11"/>
      <c r="J20" s="11"/>
      <c r="K20" s="7"/>
      <c r="L20" s="13"/>
      <c r="M20" s="9">
        <v>6.5</v>
      </c>
      <c r="N20" s="13">
        <f t="shared" si="0"/>
        <v>3510</v>
      </c>
      <c r="Q20" s="14"/>
      <c r="R20" s="14"/>
    </row>
    <row r="21" spans="1:18">
      <c r="A21" s="6"/>
      <c r="B21" s="6"/>
      <c r="C21" s="8" t="s">
        <v>84</v>
      </c>
      <c r="D21" s="9" t="s">
        <v>59</v>
      </c>
      <c r="E21" s="9" t="s">
        <v>85</v>
      </c>
      <c r="F21" s="7"/>
      <c r="G21" s="7"/>
      <c r="H21" s="10">
        <v>540</v>
      </c>
      <c r="I21" s="11"/>
      <c r="J21" s="11"/>
      <c r="K21" s="7"/>
      <c r="L21" s="13"/>
      <c r="M21" s="9">
        <v>6.5</v>
      </c>
      <c r="N21" s="13">
        <f t="shared" si="0"/>
        <v>3510</v>
      </c>
      <c r="Q21" s="15"/>
      <c r="R21" s="15"/>
    </row>
    <row r="22" spans="1:18" ht="14.25" customHeight="1">
      <c r="A22" s="6">
        <v>8</v>
      </c>
      <c r="B22" s="7" t="s">
        <v>86</v>
      </c>
      <c r="C22" s="8" t="s">
        <v>87</v>
      </c>
      <c r="D22" s="9" t="s">
        <v>88</v>
      </c>
      <c r="E22" s="9">
        <v>5541</v>
      </c>
      <c r="F22" s="7" t="s">
        <v>89</v>
      </c>
      <c r="G22" s="7" t="s">
        <v>90</v>
      </c>
      <c r="H22" s="10">
        <v>684</v>
      </c>
      <c r="I22" s="11">
        <v>44502</v>
      </c>
      <c r="J22" s="11">
        <v>44507</v>
      </c>
      <c r="K22" s="18" t="s">
        <v>32</v>
      </c>
      <c r="L22" s="13">
        <v>1333.99</v>
      </c>
      <c r="M22" s="9">
        <v>5.5</v>
      </c>
      <c r="N22" s="13">
        <f t="shared" si="0"/>
        <v>3762</v>
      </c>
      <c r="Q22" s="14"/>
      <c r="R22" s="14"/>
    </row>
    <row r="23" spans="1:18">
      <c r="A23" s="6"/>
      <c r="B23" s="7"/>
      <c r="C23" s="8" t="s">
        <v>91</v>
      </c>
      <c r="D23" s="9" t="s">
        <v>92</v>
      </c>
      <c r="E23" s="9">
        <v>1241</v>
      </c>
      <c r="F23" s="7"/>
      <c r="G23" s="7"/>
      <c r="H23" s="10">
        <v>540</v>
      </c>
      <c r="I23" s="11"/>
      <c r="J23" s="11"/>
      <c r="K23" s="18"/>
      <c r="L23" s="13">
        <v>1333.99</v>
      </c>
      <c r="M23" s="9">
        <v>5.5</v>
      </c>
      <c r="N23" s="13">
        <f t="shared" si="0"/>
        <v>2970</v>
      </c>
      <c r="Q23" s="15"/>
      <c r="R23" s="15"/>
    </row>
    <row r="24" spans="1:18">
      <c r="A24" s="6"/>
      <c r="B24" s="7"/>
      <c r="C24" s="8" t="s">
        <v>93</v>
      </c>
      <c r="D24" s="9" t="s">
        <v>94</v>
      </c>
      <c r="E24" s="9" t="s">
        <v>95</v>
      </c>
      <c r="F24" s="7"/>
      <c r="G24" s="7"/>
      <c r="H24" s="10">
        <v>540</v>
      </c>
      <c r="I24" s="11"/>
      <c r="J24" s="11"/>
      <c r="K24" s="18"/>
      <c r="L24" s="13">
        <v>1333.99</v>
      </c>
      <c r="M24" s="9">
        <v>5.5</v>
      </c>
      <c r="N24" s="13">
        <f t="shared" si="0"/>
        <v>2970</v>
      </c>
      <c r="Q24" s="14"/>
      <c r="R24" s="14"/>
    </row>
    <row r="25" spans="1:18">
      <c r="A25" s="6"/>
      <c r="B25" s="7"/>
      <c r="C25" s="8" t="s">
        <v>96</v>
      </c>
      <c r="D25" s="9" t="s">
        <v>59</v>
      </c>
      <c r="E25" s="9">
        <v>6406</v>
      </c>
      <c r="F25" s="7"/>
      <c r="G25" s="7"/>
      <c r="H25" s="10">
        <v>540</v>
      </c>
      <c r="I25" s="11"/>
      <c r="J25" s="11"/>
      <c r="K25" s="18"/>
      <c r="L25" s="13">
        <v>1333.99</v>
      </c>
      <c r="M25" s="9">
        <v>5.5</v>
      </c>
      <c r="N25" s="13">
        <f t="shared" si="0"/>
        <v>2970</v>
      </c>
      <c r="Q25" s="15"/>
      <c r="R25" s="15"/>
    </row>
    <row r="26" spans="1:18">
      <c r="A26" s="6"/>
      <c r="B26" s="7"/>
      <c r="C26" s="8" t="s">
        <v>97</v>
      </c>
      <c r="D26" s="9" t="s">
        <v>94</v>
      </c>
      <c r="E26" s="9" t="s">
        <v>98</v>
      </c>
      <c r="F26" s="7"/>
      <c r="G26" s="7"/>
      <c r="H26" s="10">
        <v>540</v>
      </c>
      <c r="I26" s="11"/>
      <c r="J26" s="11"/>
      <c r="K26" s="18"/>
      <c r="L26" s="13">
        <v>1333.99</v>
      </c>
      <c r="M26" s="9">
        <v>5.5</v>
      </c>
      <c r="N26" s="13">
        <f t="shared" si="0"/>
        <v>2970</v>
      </c>
      <c r="Q26" s="14"/>
      <c r="R26" s="14"/>
    </row>
    <row r="27" spans="1:18" ht="14.25" customHeight="1">
      <c r="A27" s="6">
        <v>9</v>
      </c>
      <c r="B27" s="9" t="s">
        <v>43</v>
      </c>
      <c r="C27" s="8" t="s">
        <v>44</v>
      </c>
      <c r="D27" s="9" t="s">
        <v>39</v>
      </c>
      <c r="E27" s="9" t="s">
        <v>45</v>
      </c>
      <c r="F27" s="7" t="s">
        <v>46</v>
      </c>
      <c r="G27" s="7" t="s">
        <v>99</v>
      </c>
      <c r="H27" s="10">
        <v>432</v>
      </c>
      <c r="I27" s="16">
        <v>44467</v>
      </c>
      <c r="J27" s="16">
        <v>44471</v>
      </c>
      <c r="K27" s="12" t="s">
        <v>48</v>
      </c>
      <c r="L27" s="13"/>
      <c r="M27" s="9">
        <v>4.5</v>
      </c>
      <c r="N27" s="13">
        <f t="shared" si="0"/>
        <v>1944</v>
      </c>
      <c r="Q27" s="15"/>
      <c r="R27" s="15"/>
    </row>
    <row r="28" spans="1:18">
      <c r="A28" s="6"/>
      <c r="B28" s="9" t="s">
        <v>49</v>
      </c>
      <c r="C28" s="8" t="s">
        <v>100</v>
      </c>
      <c r="D28" s="9" t="s">
        <v>51</v>
      </c>
      <c r="E28" s="9" t="s">
        <v>101</v>
      </c>
      <c r="F28" s="7"/>
      <c r="G28" s="7"/>
      <c r="H28" s="10">
        <v>432</v>
      </c>
      <c r="I28" s="16">
        <v>44467</v>
      </c>
      <c r="J28" s="16">
        <v>44471</v>
      </c>
      <c r="K28" s="12" t="s">
        <v>48</v>
      </c>
      <c r="L28" s="13"/>
      <c r="M28" s="9">
        <v>4.5</v>
      </c>
      <c r="N28" s="13">
        <f t="shared" si="0"/>
        <v>1944</v>
      </c>
      <c r="Q28" s="19"/>
      <c r="R28" s="19"/>
    </row>
    <row r="29" spans="1:18">
      <c r="A29" s="6"/>
      <c r="B29" s="9" t="s">
        <v>49</v>
      </c>
      <c r="C29" s="8" t="s">
        <v>102</v>
      </c>
      <c r="D29" s="9" t="s">
        <v>51</v>
      </c>
      <c r="E29" s="9" t="s">
        <v>103</v>
      </c>
      <c r="F29" s="7"/>
      <c r="G29" s="7"/>
      <c r="H29" s="10">
        <v>432</v>
      </c>
      <c r="I29" s="16">
        <v>44467</v>
      </c>
      <c r="J29" s="16">
        <v>44471</v>
      </c>
      <c r="K29" s="12" t="s">
        <v>48</v>
      </c>
      <c r="L29" s="13"/>
      <c r="M29" s="9">
        <v>4.5</v>
      </c>
      <c r="N29" s="13">
        <f t="shared" si="0"/>
        <v>1944</v>
      </c>
    </row>
    <row r="30" spans="1:18">
      <c r="A30" s="6"/>
      <c r="B30" s="9" t="s">
        <v>49</v>
      </c>
      <c r="C30" s="8" t="s">
        <v>104</v>
      </c>
      <c r="D30" s="9" t="s">
        <v>51</v>
      </c>
      <c r="E30" s="9" t="s">
        <v>105</v>
      </c>
      <c r="F30" s="7"/>
      <c r="G30" s="7"/>
      <c r="H30" s="10">
        <v>432</v>
      </c>
      <c r="I30" s="16">
        <v>44467</v>
      </c>
      <c r="J30" s="16">
        <v>44471</v>
      </c>
      <c r="K30" s="12" t="s">
        <v>48</v>
      </c>
      <c r="L30" s="13"/>
      <c r="M30" s="9">
        <v>4.5</v>
      </c>
      <c r="N30" s="13">
        <f t="shared" si="0"/>
        <v>1944</v>
      </c>
    </row>
    <row r="31" spans="1:18" ht="40.5">
      <c r="A31" s="9">
        <v>10</v>
      </c>
      <c r="B31" s="12" t="s">
        <v>106</v>
      </c>
      <c r="C31" s="8" t="s">
        <v>107</v>
      </c>
      <c r="D31" s="9" t="s">
        <v>67</v>
      </c>
      <c r="E31" s="9">
        <v>19747</v>
      </c>
      <c r="F31" s="12" t="s">
        <v>108</v>
      </c>
      <c r="G31" s="12" t="s">
        <v>109</v>
      </c>
      <c r="H31" s="10">
        <v>1140</v>
      </c>
      <c r="I31" s="16">
        <v>44503</v>
      </c>
      <c r="J31" s="16">
        <v>44505</v>
      </c>
      <c r="K31" s="12" t="s">
        <v>32</v>
      </c>
      <c r="L31" s="13">
        <v>2857.19</v>
      </c>
      <c r="M31" s="9">
        <v>2.5</v>
      </c>
      <c r="N31" s="13">
        <f t="shared" si="0"/>
        <v>2850</v>
      </c>
    </row>
    <row r="32" spans="1:18">
      <c r="A32" s="9">
        <v>11</v>
      </c>
      <c r="B32" s="9" t="s">
        <v>37</v>
      </c>
      <c r="C32" s="8" t="s">
        <v>38</v>
      </c>
      <c r="D32" s="9" t="s">
        <v>39</v>
      </c>
      <c r="E32" s="9" t="s">
        <v>40</v>
      </c>
      <c r="F32" s="12" t="s">
        <v>41</v>
      </c>
      <c r="G32" s="12" t="s">
        <v>77</v>
      </c>
      <c r="H32" s="10">
        <v>432</v>
      </c>
      <c r="I32" s="16">
        <v>44486</v>
      </c>
      <c r="J32" s="16">
        <v>44492</v>
      </c>
      <c r="K32" s="12" t="s">
        <v>23</v>
      </c>
      <c r="L32" s="13"/>
      <c r="M32" s="9">
        <v>6.5</v>
      </c>
      <c r="N32" s="13">
        <f t="shared" si="0"/>
        <v>2808</v>
      </c>
    </row>
    <row r="33" spans="1:14" ht="14.25" customHeight="1">
      <c r="A33" s="6">
        <v>12</v>
      </c>
      <c r="B33" s="6" t="s">
        <v>110</v>
      </c>
      <c r="C33" s="8" t="s">
        <v>58</v>
      </c>
      <c r="D33" s="9" t="s">
        <v>59</v>
      </c>
      <c r="E33" s="9" t="s">
        <v>60</v>
      </c>
      <c r="F33" s="7" t="s">
        <v>21</v>
      </c>
      <c r="G33" s="7" t="s">
        <v>111</v>
      </c>
      <c r="H33" s="10">
        <v>432</v>
      </c>
      <c r="I33" s="16">
        <v>44502</v>
      </c>
      <c r="J33" s="16">
        <v>44507</v>
      </c>
      <c r="K33" s="9" t="s">
        <v>32</v>
      </c>
      <c r="L33" s="13" t="s">
        <v>112</v>
      </c>
      <c r="M33" s="9">
        <v>5.5</v>
      </c>
      <c r="N33" s="13">
        <f t="shared" si="0"/>
        <v>2376</v>
      </c>
    </row>
    <row r="34" spans="1:14">
      <c r="A34" s="6"/>
      <c r="B34" s="6"/>
      <c r="C34" s="8" t="s">
        <v>113</v>
      </c>
      <c r="D34" s="9" t="s">
        <v>59</v>
      </c>
      <c r="E34" s="9" t="s">
        <v>114</v>
      </c>
      <c r="F34" s="7"/>
      <c r="G34" s="7"/>
      <c r="H34" s="10">
        <v>432</v>
      </c>
      <c r="I34" s="16">
        <v>44502</v>
      </c>
      <c r="J34" s="16">
        <v>44507</v>
      </c>
      <c r="K34" s="9"/>
      <c r="L34" s="13">
        <v>0</v>
      </c>
      <c r="M34" s="9">
        <v>5.5</v>
      </c>
      <c r="N34" s="13">
        <f t="shared" si="0"/>
        <v>2376</v>
      </c>
    </row>
    <row r="35" spans="1:14" ht="27">
      <c r="A35" s="9">
        <v>13</v>
      </c>
      <c r="B35" s="9" t="s">
        <v>115</v>
      </c>
      <c r="C35" s="8" t="s">
        <v>116</v>
      </c>
      <c r="D35" s="9" t="s">
        <v>67</v>
      </c>
      <c r="E35" s="9">
        <v>19631</v>
      </c>
      <c r="F35" s="12" t="s">
        <v>117</v>
      </c>
      <c r="G35" s="12" t="s">
        <v>31</v>
      </c>
      <c r="H35" s="10">
        <v>1140</v>
      </c>
      <c r="I35" s="16">
        <v>44508</v>
      </c>
      <c r="J35" s="16">
        <v>44511</v>
      </c>
      <c r="K35" s="9" t="s">
        <v>32</v>
      </c>
      <c r="L35" s="13" t="s">
        <v>118</v>
      </c>
      <c r="M35" s="9">
        <v>3.5</v>
      </c>
      <c r="N35" s="13">
        <f t="shared" si="0"/>
        <v>3990</v>
      </c>
    </row>
    <row r="36" spans="1:14" ht="15">
      <c r="A36" s="17">
        <v>14</v>
      </c>
      <c r="B36" s="17" t="s">
        <v>57</v>
      </c>
      <c r="C36" s="20" t="s">
        <v>119</v>
      </c>
      <c r="D36" s="9" t="s">
        <v>59</v>
      </c>
      <c r="E36" s="17" t="s">
        <v>120</v>
      </c>
      <c r="F36" s="21" t="s">
        <v>121</v>
      </c>
      <c r="G36" s="17" t="s">
        <v>122</v>
      </c>
      <c r="H36" s="22">
        <v>432</v>
      </c>
      <c r="I36" s="23">
        <v>44473</v>
      </c>
      <c r="J36" s="23">
        <v>44478</v>
      </c>
      <c r="K36" s="17" t="s">
        <v>123</v>
      </c>
      <c r="L36" s="24"/>
      <c r="M36" s="17">
        <v>5.5</v>
      </c>
      <c r="N36" s="13">
        <f t="shared" si="0"/>
        <v>2376</v>
      </c>
    </row>
    <row r="37" spans="1:14" ht="15">
      <c r="A37" s="17">
        <v>15</v>
      </c>
      <c r="B37" s="17" t="s">
        <v>124</v>
      </c>
      <c r="C37" s="20" t="s">
        <v>125</v>
      </c>
      <c r="D37" s="9" t="s">
        <v>67</v>
      </c>
      <c r="E37" s="9" t="s">
        <v>126</v>
      </c>
      <c r="F37" s="17" t="s">
        <v>21</v>
      </c>
      <c r="G37" s="17" t="s">
        <v>127</v>
      </c>
      <c r="H37" s="22">
        <v>1140</v>
      </c>
      <c r="I37" s="23">
        <v>44487</v>
      </c>
      <c r="J37" s="23">
        <v>44492</v>
      </c>
      <c r="K37" s="17" t="s">
        <v>32</v>
      </c>
      <c r="L37" s="24">
        <f>1656.78+7158</f>
        <v>8814.7800000000007</v>
      </c>
      <c r="M37" s="17">
        <v>5.5</v>
      </c>
      <c r="N37" s="13">
        <f t="shared" si="0"/>
        <v>6270</v>
      </c>
    </row>
    <row r="38" spans="1:14" ht="14.25" customHeight="1">
      <c r="A38" s="6">
        <v>16</v>
      </c>
      <c r="B38" s="17" t="s">
        <v>27</v>
      </c>
      <c r="C38" s="20" t="s">
        <v>128</v>
      </c>
      <c r="D38" s="17" t="s">
        <v>29</v>
      </c>
      <c r="E38" s="17" t="s">
        <v>129</v>
      </c>
      <c r="F38" s="7" t="s">
        <v>130</v>
      </c>
      <c r="G38" s="6" t="s">
        <v>131</v>
      </c>
      <c r="H38" s="22">
        <v>900</v>
      </c>
      <c r="I38" s="11">
        <v>44493</v>
      </c>
      <c r="J38" s="11">
        <v>44498</v>
      </c>
      <c r="K38" s="6" t="s">
        <v>32</v>
      </c>
      <c r="L38" s="24">
        <v>3056.27</v>
      </c>
      <c r="M38" s="17">
        <v>5.5</v>
      </c>
      <c r="N38" s="13">
        <f t="shared" si="0"/>
        <v>4950</v>
      </c>
    </row>
    <row r="39" spans="1:14" ht="15">
      <c r="A39" s="6"/>
      <c r="B39" s="17" t="s">
        <v>132</v>
      </c>
      <c r="C39" s="20" t="s">
        <v>133</v>
      </c>
      <c r="D39" s="17" t="s">
        <v>134</v>
      </c>
      <c r="E39" s="17" t="s">
        <v>135</v>
      </c>
      <c r="F39" s="7"/>
      <c r="G39" s="6"/>
      <c r="H39" s="22">
        <v>900</v>
      </c>
      <c r="I39" s="11"/>
      <c r="J39" s="11"/>
      <c r="K39" s="11"/>
      <c r="L39" s="24">
        <v>4130.0200000000004</v>
      </c>
      <c r="M39" s="17">
        <v>5.5</v>
      </c>
      <c r="N39" s="13">
        <f t="shared" si="0"/>
        <v>4950</v>
      </c>
    </row>
    <row r="40" spans="1:14" ht="15">
      <c r="A40" s="6"/>
      <c r="B40" s="17" t="s">
        <v>132</v>
      </c>
      <c r="C40" s="20" t="s">
        <v>136</v>
      </c>
      <c r="D40" s="17" t="s">
        <v>137</v>
      </c>
      <c r="E40" s="17" t="s">
        <v>138</v>
      </c>
      <c r="F40" s="7"/>
      <c r="G40" s="6"/>
      <c r="H40" s="22">
        <v>900</v>
      </c>
      <c r="I40" s="11"/>
      <c r="J40" s="11"/>
      <c r="K40" s="11"/>
      <c r="L40" s="24">
        <v>4130.0200000000004</v>
      </c>
      <c r="M40" s="17">
        <v>5.5</v>
      </c>
      <c r="N40" s="13">
        <f t="shared" si="0"/>
        <v>4950</v>
      </c>
    </row>
    <row r="41" spans="1:14" ht="15">
      <c r="A41" s="6"/>
      <c r="B41" s="17" t="s">
        <v>139</v>
      </c>
      <c r="C41" s="20" t="s">
        <v>140</v>
      </c>
      <c r="D41" s="17" t="s">
        <v>35</v>
      </c>
      <c r="E41" s="17" t="s">
        <v>141</v>
      </c>
      <c r="F41" s="7"/>
      <c r="G41" s="7"/>
      <c r="H41" s="22">
        <v>900</v>
      </c>
      <c r="I41" s="11"/>
      <c r="J41" s="11"/>
      <c r="K41" s="11"/>
      <c r="L41" s="24">
        <v>4130.0200000000004</v>
      </c>
      <c r="M41" s="17">
        <v>5.5</v>
      </c>
      <c r="N41" s="13">
        <f t="shared" si="0"/>
        <v>4950</v>
      </c>
    </row>
    <row r="42" spans="1:14" ht="15">
      <c r="A42" s="6"/>
      <c r="B42" s="17" t="s">
        <v>142</v>
      </c>
      <c r="C42" s="20" t="s">
        <v>143</v>
      </c>
      <c r="D42" s="17" t="s">
        <v>144</v>
      </c>
      <c r="E42" s="17" t="s">
        <v>145</v>
      </c>
      <c r="F42" s="7"/>
      <c r="G42" s="7"/>
      <c r="H42" s="22">
        <v>900</v>
      </c>
      <c r="I42" s="11"/>
      <c r="J42" s="11"/>
      <c r="K42" s="11"/>
      <c r="L42" s="24">
        <v>4130.0200000000004</v>
      </c>
      <c r="M42" s="17">
        <v>5.5</v>
      </c>
      <c r="N42" s="13">
        <f t="shared" si="0"/>
        <v>4950</v>
      </c>
    </row>
    <row r="43" spans="1:14" ht="15">
      <c r="A43" s="6"/>
      <c r="B43" s="17" t="s">
        <v>27</v>
      </c>
      <c r="C43" s="20" t="s">
        <v>146</v>
      </c>
      <c r="D43" s="17" t="s">
        <v>144</v>
      </c>
      <c r="E43" s="17" t="s">
        <v>147</v>
      </c>
      <c r="F43" s="7"/>
      <c r="G43" s="7"/>
      <c r="H43" s="22">
        <v>900</v>
      </c>
      <c r="I43" s="11"/>
      <c r="J43" s="11"/>
      <c r="K43" s="11"/>
      <c r="L43" s="24">
        <v>4130.0200000000004</v>
      </c>
      <c r="M43" s="17">
        <v>5.5</v>
      </c>
      <c r="N43" s="13">
        <f t="shared" si="0"/>
        <v>4950</v>
      </c>
    </row>
    <row r="44" spans="1:14" ht="54">
      <c r="A44" s="9">
        <v>17</v>
      </c>
      <c r="B44" s="9" t="s">
        <v>86</v>
      </c>
      <c r="C44" s="8" t="s">
        <v>148</v>
      </c>
      <c r="D44" s="9" t="s">
        <v>149</v>
      </c>
      <c r="E44" s="9" t="s">
        <v>150</v>
      </c>
      <c r="F44" s="12" t="s">
        <v>151</v>
      </c>
      <c r="G44" s="9" t="s">
        <v>109</v>
      </c>
      <c r="H44" s="10">
        <v>1140</v>
      </c>
      <c r="I44" s="16">
        <v>44502</v>
      </c>
      <c r="J44" s="16">
        <v>44507</v>
      </c>
      <c r="K44" s="9" t="s">
        <v>32</v>
      </c>
      <c r="L44" s="13">
        <f>1028.23+ 877.06</f>
        <v>1905.29</v>
      </c>
      <c r="M44" s="9">
        <v>5.5</v>
      </c>
      <c r="N44" s="13">
        <f t="shared" si="0"/>
        <v>6270</v>
      </c>
    </row>
    <row r="45" spans="1:14" ht="27">
      <c r="A45" s="9">
        <v>18</v>
      </c>
      <c r="B45" s="9" t="s">
        <v>86</v>
      </c>
      <c r="C45" s="25" t="s">
        <v>152</v>
      </c>
      <c r="D45" s="9" t="s">
        <v>149</v>
      </c>
      <c r="E45" s="17" t="s">
        <v>153</v>
      </c>
      <c r="F45" s="12" t="s">
        <v>117</v>
      </c>
      <c r="G45" s="9" t="s">
        <v>154</v>
      </c>
      <c r="H45" s="10">
        <v>1140</v>
      </c>
      <c r="I45" s="16">
        <v>44508</v>
      </c>
      <c r="J45" s="16">
        <v>44510</v>
      </c>
      <c r="K45" s="9" t="s">
        <v>32</v>
      </c>
      <c r="L45" s="13">
        <v>3276.1190000000001</v>
      </c>
      <c r="M45" s="9">
        <v>2.5</v>
      </c>
      <c r="N45" s="13">
        <f t="shared" si="0"/>
        <v>2850</v>
      </c>
    </row>
    <row r="46" spans="1:14" ht="14.25" customHeight="1">
      <c r="A46" s="6">
        <v>19</v>
      </c>
      <c r="B46" s="17" t="s">
        <v>27</v>
      </c>
      <c r="C46" s="25" t="s">
        <v>128</v>
      </c>
      <c r="D46" s="17" t="s">
        <v>155</v>
      </c>
      <c r="E46" s="25" t="s">
        <v>129</v>
      </c>
      <c r="F46" s="7" t="s">
        <v>151</v>
      </c>
      <c r="G46" s="6" t="s">
        <v>109</v>
      </c>
      <c r="H46" s="26">
        <v>900</v>
      </c>
      <c r="I46" s="16">
        <v>44502</v>
      </c>
      <c r="J46" s="11">
        <v>44506</v>
      </c>
      <c r="K46" s="6" t="s">
        <v>32</v>
      </c>
      <c r="L46" s="24">
        <v>2128.39</v>
      </c>
      <c r="M46" s="27">
        <v>4.5</v>
      </c>
      <c r="N46" s="13">
        <f t="shared" si="0"/>
        <v>4050</v>
      </c>
    </row>
    <row r="47" spans="1:14" ht="22.5" customHeight="1">
      <c r="A47" s="6"/>
      <c r="B47" s="17" t="s">
        <v>156</v>
      </c>
      <c r="C47" s="25" t="s">
        <v>157</v>
      </c>
      <c r="D47" s="17" t="s">
        <v>158</v>
      </c>
      <c r="E47" s="25" t="s">
        <v>159</v>
      </c>
      <c r="F47" s="7"/>
      <c r="G47" s="7"/>
      <c r="H47" s="26">
        <v>900</v>
      </c>
      <c r="I47" s="16">
        <v>44503</v>
      </c>
      <c r="J47" s="11"/>
      <c r="K47" s="11"/>
      <c r="L47" s="24">
        <v>1393.99</v>
      </c>
      <c r="M47" s="27">
        <v>3.5</v>
      </c>
      <c r="N47" s="13">
        <v>3150</v>
      </c>
    </row>
    <row r="48" spans="1:14" s="2" customFormat="1" ht="22.5" customHeight="1">
      <c r="A48" s="9">
        <v>20</v>
      </c>
      <c r="B48" s="9" t="s">
        <v>160</v>
      </c>
      <c r="C48" s="8" t="s">
        <v>161</v>
      </c>
      <c r="D48" s="9" t="s">
        <v>67</v>
      </c>
      <c r="E48" s="28">
        <v>267</v>
      </c>
      <c r="F48" s="12" t="s">
        <v>162</v>
      </c>
      <c r="G48" s="12" t="s">
        <v>163</v>
      </c>
      <c r="H48" s="26">
        <v>0</v>
      </c>
      <c r="I48" s="16">
        <v>44847</v>
      </c>
      <c r="J48" s="16">
        <v>44849</v>
      </c>
      <c r="K48" s="16" t="s">
        <v>32</v>
      </c>
      <c r="L48" s="26">
        <f>4187+70.39</f>
        <v>4257.3900000000003</v>
      </c>
      <c r="M48" s="27">
        <v>0</v>
      </c>
      <c r="N48" s="13">
        <v>0</v>
      </c>
    </row>
    <row r="49" spans="1:14" ht="15">
      <c r="A49" s="29"/>
      <c r="B49" s="30"/>
      <c r="C49" s="29"/>
      <c r="D49" s="31"/>
      <c r="E49" s="29"/>
      <c r="F49" s="29"/>
      <c r="G49" s="29"/>
      <c r="H49" s="29"/>
      <c r="I49" s="29"/>
      <c r="J49" s="32" t="s">
        <v>164</v>
      </c>
      <c r="K49" s="32"/>
      <c r="L49" s="33">
        <f>SUM(L4:L47)</f>
        <v>56256.419000000016</v>
      </c>
      <c r="M49" s="34">
        <f>SUM(M4:M47)</f>
        <v>205</v>
      </c>
      <c r="N49" s="35">
        <f>SUM(N4:N47)</f>
        <v>133452</v>
      </c>
    </row>
    <row r="53" spans="1:14" s="2" customFormat="1"/>
    <row r="57" spans="1:14">
      <c r="J57" s="36"/>
    </row>
    <row r="58" spans="1:14">
      <c r="J58" s="36"/>
    </row>
    <row r="59" spans="1:14">
      <c r="J59" s="36"/>
    </row>
  </sheetData>
  <mergeCells count="99">
    <mergeCell ref="A46:A47"/>
    <mergeCell ref="F46:F47"/>
    <mergeCell ref="G46:G47"/>
    <mergeCell ref="J46:J47"/>
    <mergeCell ref="K46:K47"/>
    <mergeCell ref="J49:K49"/>
    <mergeCell ref="A38:A43"/>
    <mergeCell ref="F38:F43"/>
    <mergeCell ref="G38:G43"/>
    <mergeCell ref="I38:I43"/>
    <mergeCell ref="J38:J43"/>
    <mergeCell ref="K38:K43"/>
    <mergeCell ref="A27:A30"/>
    <mergeCell ref="F27:F30"/>
    <mergeCell ref="G27:G30"/>
    <mergeCell ref="Q27:R27"/>
    <mergeCell ref="Q28:R28"/>
    <mergeCell ref="A33:A34"/>
    <mergeCell ref="B33:B34"/>
    <mergeCell ref="F33:F34"/>
    <mergeCell ref="G33:G34"/>
    <mergeCell ref="K22:K26"/>
    <mergeCell ref="Q22:R22"/>
    <mergeCell ref="Q23:R23"/>
    <mergeCell ref="Q24:R24"/>
    <mergeCell ref="Q25:R25"/>
    <mergeCell ref="Q26:R26"/>
    <mergeCell ref="Q18:R18"/>
    <mergeCell ref="Q19:R19"/>
    <mergeCell ref="Q20:R20"/>
    <mergeCell ref="Q21:R21"/>
    <mergeCell ref="A22:A26"/>
    <mergeCell ref="B22:B26"/>
    <mergeCell ref="F22:F26"/>
    <mergeCell ref="G22:G26"/>
    <mergeCell ref="I22:I26"/>
    <mergeCell ref="J22:J26"/>
    <mergeCell ref="Q15:R15"/>
    <mergeCell ref="Q16:R16"/>
    <mergeCell ref="A17:A21"/>
    <mergeCell ref="F17:F21"/>
    <mergeCell ref="G17:G21"/>
    <mergeCell ref="I17:I21"/>
    <mergeCell ref="J17:J21"/>
    <mergeCell ref="K17:K21"/>
    <mergeCell ref="Q17:R17"/>
    <mergeCell ref="B18:B21"/>
    <mergeCell ref="K13:K14"/>
    <mergeCell ref="Q13:R13"/>
    <mergeCell ref="Q14:R14"/>
    <mergeCell ref="A15:A16"/>
    <mergeCell ref="B15:B16"/>
    <mergeCell ref="F15:F16"/>
    <mergeCell ref="G15:G16"/>
    <mergeCell ref="I15:I16"/>
    <mergeCell ref="J15:J16"/>
    <mergeCell ref="K15:K16"/>
    <mergeCell ref="A13:A14"/>
    <mergeCell ref="B13:B14"/>
    <mergeCell ref="F13:F14"/>
    <mergeCell ref="G13:G14"/>
    <mergeCell ref="I13:I14"/>
    <mergeCell ref="J13:J14"/>
    <mergeCell ref="Q8:R8"/>
    <mergeCell ref="A9:A12"/>
    <mergeCell ref="F9:F12"/>
    <mergeCell ref="G9:G12"/>
    <mergeCell ref="Q9:R9"/>
    <mergeCell ref="Q10:R10"/>
    <mergeCell ref="Q11:R11"/>
    <mergeCell ref="Q12:R12"/>
    <mergeCell ref="Q4:R4"/>
    <mergeCell ref="Q5:R5"/>
    <mergeCell ref="A6:A7"/>
    <mergeCell ref="F6:F7"/>
    <mergeCell ref="G6:G7"/>
    <mergeCell ref="I6:I7"/>
    <mergeCell ref="J6:J7"/>
    <mergeCell ref="K6:K7"/>
    <mergeCell ref="Q6:R6"/>
    <mergeCell ref="Q7:R7"/>
    <mergeCell ref="K2:L2"/>
    <mergeCell ref="M2:N2"/>
    <mergeCell ref="A4:A5"/>
    <mergeCell ref="B4:B5"/>
    <mergeCell ref="F4:F5"/>
    <mergeCell ref="G4:G5"/>
    <mergeCell ref="I4:I5"/>
    <mergeCell ref="J4:J5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ageMargins left="0.51180555555555596" right="0.51180555555555596" top="0.78749999999999998" bottom="0.78749999999999998" header="0.511811023622047" footer="0.511811023622047"/>
  <pageSetup paperSize="9" scale="5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C. Barbosa</dc:creator>
  <cp:lastModifiedBy>Rafaela C. Barbosa</cp:lastModifiedBy>
  <cp:lastPrinted>2023-04-06T19:08:59Z</cp:lastPrinted>
  <dcterms:created xsi:type="dcterms:W3CDTF">2023-04-06T19:07:49Z</dcterms:created>
  <dcterms:modified xsi:type="dcterms:W3CDTF">2023-04-06T19:09:14Z</dcterms:modified>
</cp:coreProperties>
</file>