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81D4FB88-67D3-4623-A233-3854C7689641}" xr6:coauthVersionLast="47" xr6:coauthVersionMax="47" xr10:uidLastSave="{00000000-0000-0000-0000-000000000000}"/>
  <bookViews>
    <workbookView xWindow="-120" yWindow="-120" windowWidth="20730" windowHeight="11160" xr2:uid="{2CA89AFD-0F43-4509-9CA6-D90910866943}"/>
  </bookViews>
  <sheets>
    <sheet name="AGOST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N21" i="1"/>
  <c r="N20" i="1"/>
  <c r="N19" i="1"/>
  <c r="N18" i="1"/>
  <c r="N17" i="1"/>
  <c r="N16" i="1"/>
  <c r="L16" i="1"/>
  <c r="N15" i="1"/>
  <c r="L15" i="1"/>
  <c r="N14" i="1"/>
  <c r="L14" i="1"/>
  <c r="N13" i="1"/>
  <c r="L13" i="1"/>
  <c r="N12" i="1"/>
  <c r="L12" i="1"/>
  <c r="L41" i="1" s="1"/>
  <c r="N11" i="1"/>
  <c r="N10" i="1"/>
  <c r="N9" i="1"/>
  <c r="N8" i="1"/>
  <c r="N7" i="1"/>
  <c r="N6" i="1"/>
  <c r="N5" i="1"/>
  <c r="N4" i="1"/>
  <c r="N41" i="1" s="1"/>
</calcChain>
</file>

<file path=xl/sharedStrings.xml><?xml version="1.0" encoding="utf-8"?>
<sst xmlns="http://schemas.openxmlformats.org/spreadsheetml/2006/main" count="195" uniqueCount="122">
  <si>
    <t>RELATORIO DE DIÁRIAS E PASSAGENS - MÊS DE AGOSTO - 2021</t>
  </si>
  <si>
    <t>Nº</t>
  </si>
  <si>
    <t>SETOR</t>
  </si>
  <si>
    <t>NOME</t>
  </si>
  <si>
    <t>CARGO/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</si>
  <si>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</si>
  <si>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</si>
  <si>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</si>
  <si>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</si>
  <si>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</si>
  <si>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</si>
  <si>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</si>
  <si>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</si>
  <si>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</si>
  <si>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</si>
  <si>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</si>
  <si>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</si>
  <si>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DVTIC</t>
  </si>
  <si>
    <t>ROBSON JUNIOR PEREIRA PERES</t>
  </si>
  <si>
    <t>Analista Judiciario</t>
  </si>
  <si>
    <t>010.891-0 A</t>
  </si>
  <si>
    <t>Visita Tecnica</t>
  </si>
  <si>
    <t>Manaquiri</t>
  </si>
  <si>
    <t>Veiculo Oficial</t>
  </si>
  <si>
    <t>$0.00</t>
  </si>
  <si>
    <t>JOSE JAMES DA SILVA ALVES</t>
  </si>
  <si>
    <t>Aux Judiciario</t>
  </si>
  <si>
    <t>002.507-0 A</t>
  </si>
  <si>
    <t>DEPOSITO</t>
  </si>
  <si>
    <t>SIDNEY LEVEL DE BRITO</t>
  </si>
  <si>
    <t>Aux.Judiciario</t>
  </si>
  <si>
    <t>003.143-7 A</t>
  </si>
  <si>
    <t>Realizar Identificação e conferência de armas e termo de recebimento</t>
  </si>
  <si>
    <t>Caapiranga</t>
  </si>
  <si>
    <t>Veic.Oficial</t>
  </si>
  <si>
    <t>BENEDITO DO CARMO BRANDAO</t>
  </si>
  <si>
    <t>003.156-9 A</t>
  </si>
  <si>
    <t>ASS.MILITAR</t>
  </si>
  <si>
    <t>FRANCISCO CARLOS DE ARAUJO</t>
  </si>
  <si>
    <t>Policial Militar</t>
  </si>
  <si>
    <t>002.175-0 B</t>
  </si>
  <si>
    <t>NUNES XAVIER DE AMORIM</t>
  </si>
  <si>
    <t>010.427-2 A</t>
  </si>
  <si>
    <t>CISTAIÇÁ</t>
  </si>
  <si>
    <t>FRANCISCO POSSIDONIO DA CONCEICAO</t>
  </si>
  <si>
    <t>Juiz de Direito</t>
  </si>
  <si>
    <t>3286-7A</t>
  </si>
  <si>
    <t>Realizar audiencias</t>
  </si>
  <si>
    <t>Tonatins</t>
  </si>
  <si>
    <t>Balieira</t>
  </si>
  <si>
    <t>BIANCA CLAUDIO ELESBAO DE SOUZA</t>
  </si>
  <si>
    <t>Assist.Judiciário</t>
  </si>
  <si>
    <t>3210-7</t>
  </si>
  <si>
    <t>CNJ</t>
  </si>
  <si>
    <t>FLAVIO HENRIQUE A. FREITAS</t>
  </si>
  <si>
    <t>"A Juíza, o Juiz, a Sociedade, os Direitos Humanos e o Controle de Convencionalidade"</t>
  </si>
  <si>
    <t>Manaus</t>
  </si>
  <si>
    <t>Voo comercial</t>
  </si>
  <si>
    <t>2ª VARA</t>
  </si>
  <si>
    <t>ROBERTO SANTOS TAKETOMI</t>
  </si>
  <si>
    <t>001.246-7 A</t>
  </si>
  <si>
    <t>Multirão de audiencias</t>
  </si>
  <si>
    <t>Lábrea</t>
  </si>
  <si>
    <t>CGJ</t>
  </si>
  <si>
    <t>ADRIANA DE ALMEIDA BRITO</t>
  </si>
  <si>
    <t>JESSICA MENEZES MONTE</t>
  </si>
  <si>
    <t>37559-B</t>
  </si>
  <si>
    <t>TAINARA DOS REIS MONTEIRO</t>
  </si>
  <si>
    <t>4546-2</t>
  </si>
  <si>
    <t>PROJUD</t>
  </si>
  <si>
    <t>RODRIGO CEZAR XAVIER TEIXEIRA</t>
  </si>
  <si>
    <t>006.880-2 A</t>
  </si>
  <si>
    <t>Vistoria Técnica p/acesso Internet</t>
  </si>
  <si>
    <t>Nova Olinda do Norte</t>
  </si>
  <si>
    <t>DAVID GABRIEL SILVA DE SOUZA</t>
  </si>
  <si>
    <t>003.026-0 A</t>
  </si>
  <si>
    <t>BENEDITO DO CARMO BRANDÃO</t>
  </si>
  <si>
    <t>Boa Vista do Ramos</t>
  </si>
  <si>
    <t>Barco</t>
  </si>
  <si>
    <t>VALCENIR SILVA DA CONCEIÇÃO</t>
  </si>
  <si>
    <t>002.214-4 A</t>
  </si>
  <si>
    <t>JONATAN HENRIQUE DE OLIVEIRA</t>
  </si>
  <si>
    <t>008.235-0 A</t>
  </si>
  <si>
    <t>LEIDA PEREIRA DUARTE</t>
  </si>
  <si>
    <t>002.575-5 A</t>
  </si>
  <si>
    <t>SECGAD</t>
  </si>
  <si>
    <t>CHYSTIANO LIMA E SILVA</t>
  </si>
  <si>
    <t>Sec.Geral ADM</t>
  </si>
  <si>
    <t>27740 A</t>
  </si>
  <si>
    <t>Vistoria técnica na Comarca</t>
  </si>
  <si>
    <t>Tabatinga,Benjamin  Constant e Atalaia Norte</t>
  </si>
  <si>
    <t>DVENG</t>
  </si>
  <si>
    <t>ROMMEL PINHEIRO AKEL</t>
  </si>
  <si>
    <t>Diretor</t>
  </si>
  <si>
    <t>17957-A</t>
  </si>
  <si>
    <t>THIAGO FALCAO MARINHO</t>
  </si>
  <si>
    <t>Assist.Judiciario</t>
  </si>
  <si>
    <t>0052671 B</t>
  </si>
  <si>
    <t>Tonantins e Stº Antonio Iça</t>
  </si>
  <si>
    <t>JOSIVALDO DIEB MACHADO</t>
  </si>
  <si>
    <t>005.624-3 A</t>
  </si>
  <si>
    <t>Uarini</t>
  </si>
  <si>
    <t>Apui</t>
  </si>
  <si>
    <t>28/06./21</t>
  </si>
  <si>
    <t>TUDE BARBOSA MENDONCA</t>
  </si>
  <si>
    <t>Aux. Judiciario</t>
  </si>
  <si>
    <t>000.401-4 A</t>
  </si>
  <si>
    <t>CLEIBSON TEIXEIRA PACHECO</t>
  </si>
  <si>
    <t>006.190-5 A</t>
  </si>
  <si>
    <t>JANDER SOUZA CASTELO BRANCO</t>
  </si>
  <si>
    <t>010.232-6 A</t>
  </si>
  <si>
    <t>Inauguração na nova estrutura do  do Fórum</t>
  </si>
  <si>
    <t>Manacapuru</t>
  </si>
  <si>
    <t>veic.Oficial</t>
  </si>
  <si>
    <t>STTRANS</t>
  </si>
  <si>
    <t>EVELYN GUERRA XAVIER DA SILVA</t>
  </si>
  <si>
    <t>Coordenadora</t>
  </si>
  <si>
    <t>005.712-6 D</t>
  </si>
  <si>
    <t>Acompanhar execução da reforma do Fórum</t>
  </si>
  <si>
    <t>Vistoria Técnica Administrativa na Comarca de Manacapuru/AM</t>
  </si>
  <si>
    <t>C.TRANSP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</si>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</sst>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\ #,##0.00;\-[$R$-416]\ #,##0.00"/>
    <numFmt numFmtId="165" formatCode="dd/mm/yy"/>
    <numFmt numFmtId="166" formatCode="[$R$-416]\ #,##0.00;[Red]\-[$R$-416]\ #,##0.00"/>
    <numFmt numFmtId="167" formatCode="yyyy\-m"/>
    <numFmt numFmtId="168" formatCode="\$#,##0.00"/>
  </numFmts>
  <fonts count="6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9"/>
      <color rgb="FF000000"/>
      <name val="Arial"/>
      <family val="2"/>
      <charset val="1"/>
    </font>
    <font>
      <sz val="9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FF"/>
        <bgColor rgb="FFE8E8E8"/>
      </patternFill>
    </fill>
    <fill>
      <patternFill patternType="solid">
        <fgColor rgb="FF3FE105"/>
        <bgColor rgb="FF00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27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8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/>
    <xf numFmtId="166" fontId="2" fillId="4" borderId="2" xfId="0" applyNumberFormat="1" applyFont="1" applyFill="1" applyBorder="1" applyAlignment="1"/>
    <xf numFmtId="1" fontId="2" fillId="4" borderId="2" xfId="0" applyNumberFormat="1" applyFont="1" applyFill="1" applyBorder="1" applyAlignment="1">
      <alignment horizontal="center"/>
    </xf>
    <xf numFmtId="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7135-F5B8-4183-8701-5D13D028CD0E}">
  <sheetPr>
    <pageSetUpPr fitToPage="1"/>
  </sheetPr>
  <dimension ref="A1:AMG47"/>
  <sheetViews>
    <sheetView tabSelected="1" topLeftCell="A20" zoomScale="80" zoomScaleNormal="80" workbookViewId="0">
      <selection sqref="A1:N41"/>
    </sheetView>
  </sheetViews>
  <sheetFormatPr defaultColWidth="8.625" defaultRowHeight="14.25"/>
  <cols>
    <col min="1" max="1" width="2.875" style="2" customWidth="1"/>
    <col min="2" max="2" width="8.875" style="2" customWidth="1"/>
    <col min="3" max="3" width="22.25" style="2" customWidth="1"/>
    <col min="4" max="4" width="10.25" style="2" customWidth="1"/>
    <col min="5" max="8" width="11.25" style="2" customWidth="1"/>
    <col min="9" max="9" width="9.5" style="2" customWidth="1"/>
    <col min="10" max="10" width="10.125" style="2" customWidth="1"/>
    <col min="11" max="11" width="10" style="2" customWidth="1"/>
    <col min="12" max="12" width="11.25" style="2" customWidth="1"/>
    <col min="13" max="13" width="8.625" style="2"/>
    <col min="14" max="1021" width="11.25" style="2" customWidth="1"/>
  </cols>
  <sheetData>
    <row r="1" spans="1:14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/>
      <c r="K2" s="3" t="s">
        <v>10</v>
      </c>
      <c r="L2" s="3"/>
      <c r="M2" s="3" t="s">
        <v>11</v>
      </c>
      <c r="N2" s="3"/>
    </row>
    <row r="3" spans="1:14" ht="50.25" customHeight="1">
      <c r="A3" s="3"/>
      <c r="B3" s="3"/>
      <c r="C3" s="3"/>
      <c r="D3" s="3"/>
      <c r="E3" s="3"/>
      <c r="F3" s="3"/>
      <c r="G3" s="3"/>
      <c r="H3" s="4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15</v>
      </c>
    </row>
    <row r="4" spans="1:14" ht="14.25" customHeight="1">
      <c r="A4" s="6">
        <v>1</v>
      </c>
      <c r="B4" s="6" t="s">
        <v>17</v>
      </c>
      <c r="C4" s="7" t="s">
        <v>18</v>
      </c>
      <c r="D4" s="8" t="s">
        <v>19</v>
      </c>
      <c r="E4" s="8" t="s">
        <v>20</v>
      </c>
      <c r="F4" s="9" t="s">
        <v>21</v>
      </c>
      <c r="G4" s="9" t="s">
        <v>22</v>
      </c>
      <c r="H4" s="10">
        <v>432</v>
      </c>
      <c r="I4" s="11">
        <v>44414</v>
      </c>
      <c r="J4" s="11">
        <v>44414</v>
      </c>
      <c r="K4" s="9" t="s">
        <v>23</v>
      </c>
      <c r="L4" s="6" t="s">
        <v>24</v>
      </c>
      <c r="M4" s="8">
        <v>0.5</v>
      </c>
      <c r="N4" s="12">
        <f t="shared" ref="N4:N40" si="0">M4*H4</f>
        <v>216</v>
      </c>
    </row>
    <row r="5" spans="1:14">
      <c r="A5" s="6"/>
      <c r="B5" s="6"/>
      <c r="C5" s="7" t="s">
        <v>25</v>
      </c>
      <c r="D5" s="8" t="s">
        <v>26</v>
      </c>
      <c r="E5" s="8" t="s">
        <v>27</v>
      </c>
      <c r="F5" s="9"/>
      <c r="G5" s="9"/>
      <c r="H5" s="10">
        <v>432</v>
      </c>
      <c r="I5" s="11"/>
      <c r="J5" s="11"/>
      <c r="K5" s="9"/>
      <c r="L5" s="6"/>
      <c r="M5" s="8">
        <v>0.5</v>
      </c>
      <c r="N5" s="12">
        <f t="shared" si="0"/>
        <v>216</v>
      </c>
    </row>
    <row r="6" spans="1:14" ht="14.25" customHeight="1">
      <c r="A6" s="6">
        <v>2</v>
      </c>
      <c r="B6" s="8" t="s">
        <v>28</v>
      </c>
      <c r="C6" s="13" t="s">
        <v>29</v>
      </c>
      <c r="D6" s="8" t="s">
        <v>30</v>
      </c>
      <c r="E6" s="8" t="s">
        <v>31</v>
      </c>
      <c r="F6" s="9" t="s">
        <v>32</v>
      </c>
      <c r="G6" s="9" t="s">
        <v>33</v>
      </c>
      <c r="H6" s="10">
        <v>540</v>
      </c>
      <c r="I6" s="11">
        <v>44412</v>
      </c>
      <c r="J6" s="11">
        <v>44414</v>
      </c>
      <c r="K6" s="9" t="s">
        <v>34</v>
      </c>
      <c r="L6" s="8">
        <v>0</v>
      </c>
      <c r="M6" s="8">
        <v>2.5</v>
      </c>
      <c r="N6" s="12">
        <f t="shared" si="0"/>
        <v>1350</v>
      </c>
    </row>
    <row r="7" spans="1:14">
      <c r="A7" s="6"/>
      <c r="B7" s="8" t="s">
        <v>28</v>
      </c>
      <c r="C7" s="13" t="s">
        <v>35</v>
      </c>
      <c r="D7" s="8" t="s">
        <v>30</v>
      </c>
      <c r="E7" s="8" t="s">
        <v>36</v>
      </c>
      <c r="F7" s="9"/>
      <c r="G7" s="9"/>
      <c r="H7" s="10">
        <v>540</v>
      </c>
      <c r="I7" s="11"/>
      <c r="J7" s="11"/>
      <c r="K7" s="9"/>
      <c r="L7" s="8">
        <v>0</v>
      </c>
      <c r="M7" s="8">
        <v>2.5</v>
      </c>
      <c r="N7" s="12">
        <f t="shared" si="0"/>
        <v>1350</v>
      </c>
    </row>
    <row r="8" spans="1:14">
      <c r="A8" s="6"/>
      <c r="B8" s="8" t="s">
        <v>37</v>
      </c>
      <c r="C8" s="7" t="s">
        <v>38</v>
      </c>
      <c r="D8" s="8" t="s">
        <v>39</v>
      </c>
      <c r="E8" s="8" t="s">
        <v>40</v>
      </c>
      <c r="F8" s="9"/>
      <c r="G8" s="9"/>
      <c r="H8" s="10">
        <v>540</v>
      </c>
      <c r="I8" s="11"/>
      <c r="J8" s="11"/>
      <c r="K8" s="9"/>
      <c r="L8" s="8">
        <v>0</v>
      </c>
      <c r="M8" s="8">
        <v>2.5</v>
      </c>
      <c r="N8" s="12">
        <f t="shared" si="0"/>
        <v>1350</v>
      </c>
    </row>
    <row r="9" spans="1:14">
      <c r="A9" s="6"/>
      <c r="B9" s="8" t="s">
        <v>37</v>
      </c>
      <c r="C9" s="7" t="s">
        <v>41</v>
      </c>
      <c r="D9" s="8" t="s">
        <v>39</v>
      </c>
      <c r="E9" s="8" t="s">
        <v>42</v>
      </c>
      <c r="F9" s="9"/>
      <c r="G9" s="9"/>
      <c r="H9" s="10">
        <v>540</v>
      </c>
      <c r="I9" s="11"/>
      <c r="J9" s="11"/>
      <c r="K9" s="9"/>
      <c r="L9" s="8">
        <v>0</v>
      </c>
      <c r="M9" s="8">
        <v>2.5</v>
      </c>
      <c r="N9" s="12">
        <f t="shared" si="0"/>
        <v>1350</v>
      </c>
    </row>
    <row r="10" spans="1:14" ht="14.25" customHeight="1">
      <c r="A10" s="6">
        <v>3</v>
      </c>
      <c r="B10" s="6" t="s">
        <v>43</v>
      </c>
      <c r="C10" s="14" t="s">
        <v>44</v>
      </c>
      <c r="D10" s="8" t="s">
        <v>45</v>
      </c>
      <c r="E10" s="8" t="s">
        <v>46</v>
      </c>
      <c r="F10" s="9" t="s">
        <v>47</v>
      </c>
      <c r="G10" s="9" t="s">
        <v>48</v>
      </c>
      <c r="H10" s="10">
        <v>684</v>
      </c>
      <c r="I10" s="11">
        <v>44424</v>
      </c>
      <c r="J10" s="11">
        <v>44428</v>
      </c>
      <c r="K10" s="9" t="s">
        <v>49</v>
      </c>
      <c r="L10" s="8">
        <v>0</v>
      </c>
      <c r="M10" s="8">
        <v>4.5</v>
      </c>
      <c r="N10" s="12">
        <f t="shared" si="0"/>
        <v>3078</v>
      </c>
    </row>
    <row r="11" spans="1:14">
      <c r="A11" s="6"/>
      <c r="B11" s="6"/>
      <c r="C11" s="7" t="s">
        <v>50</v>
      </c>
      <c r="D11" s="8" t="s">
        <v>51</v>
      </c>
      <c r="E11" s="8" t="s">
        <v>52</v>
      </c>
      <c r="F11" s="9"/>
      <c r="G11" s="9"/>
      <c r="H11" s="10">
        <v>480</v>
      </c>
      <c r="I11" s="11"/>
      <c r="J11" s="11"/>
      <c r="K11" s="9"/>
      <c r="L11" s="8">
        <v>0</v>
      </c>
      <c r="M11" s="8">
        <v>4.5</v>
      </c>
      <c r="N11" s="12">
        <f t="shared" si="0"/>
        <v>2160</v>
      </c>
    </row>
    <row r="12" spans="1:14" ht="67.5" customHeight="1">
      <c r="A12" s="8">
        <v>4</v>
      </c>
      <c r="B12" s="8" t="s">
        <v>53</v>
      </c>
      <c r="C12" s="7" t="s">
        <v>54</v>
      </c>
      <c r="D12" s="8" t="s">
        <v>45</v>
      </c>
      <c r="E12" s="15">
        <v>267</v>
      </c>
      <c r="F12" s="16" t="s">
        <v>55</v>
      </c>
      <c r="G12" s="16" t="s">
        <v>56</v>
      </c>
      <c r="H12" s="10">
        <v>0</v>
      </c>
      <c r="I12" s="17">
        <v>44417</v>
      </c>
      <c r="J12" s="17">
        <v>44419</v>
      </c>
      <c r="K12" s="16" t="s">
        <v>57</v>
      </c>
      <c r="L12" s="8">
        <f>1528.9+36.06+1629.9+31.57</f>
        <v>3226.4300000000003</v>
      </c>
      <c r="M12" s="8">
        <v>0</v>
      </c>
      <c r="N12" s="12">
        <f t="shared" si="0"/>
        <v>0</v>
      </c>
    </row>
    <row r="13" spans="1:14" ht="14.25" customHeight="1">
      <c r="A13" s="6">
        <v>5</v>
      </c>
      <c r="B13" s="8" t="s">
        <v>58</v>
      </c>
      <c r="C13" s="7" t="s">
        <v>59</v>
      </c>
      <c r="D13" s="8" t="s">
        <v>45</v>
      </c>
      <c r="E13" s="8" t="s">
        <v>60</v>
      </c>
      <c r="F13" s="9" t="s">
        <v>61</v>
      </c>
      <c r="G13" s="9" t="s">
        <v>62</v>
      </c>
      <c r="H13" s="10">
        <v>684</v>
      </c>
      <c r="I13" s="6">
        <v>20</v>
      </c>
      <c r="J13" s="11">
        <v>44435</v>
      </c>
      <c r="K13" s="9" t="s">
        <v>57</v>
      </c>
      <c r="L13" s="8">
        <f>1119.99+ 949.99+36.06</f>
        <v>2106.04</v>
      </c>
      <c r="M13" s="8">
        <v>7.5</v>
      </c>
      <c r="N13" s="12">
        <f t="shared" si="0"/>
        <v>5130</v>
      </c>
    </row>
    <row r="14" spans="1:14">
      <c r="A14" s="6"/>
      <c r="B14" s="6" t="s">
        <v>63</v>
      </c>
      <c r="C14" s="7" t="s">
        <v>64</v>
      </c>
      <c r="D14" s="8" t="s">
        <v>51</v>
      </c>
      <c r="E14" s="8">
        <v>29998</v>
      </c>
      <c r="F14" s="9"/>
      <c r="G14" s="9"/>
      <c r="H14" s="10">
        <v>540</v>
      </c>
      <c r="I14" s="6"/>
      <c r="J14" s="6"/>
      <c r="K14" s="9"/>
      <c r="L14" s="8">
        <f>1119.99+ 949.99+36.06</f>
        <v>2106.04</v>
      </c>
      <c r="M14" s="8">
        <v>7.5</v>
      </c>
      <c r="N14" s="12">
        <f t="shared" si="0"/>
        <v>4050</v>
      </c>
    </row>
    <row r="15" spans="1:14">
      <c r="A15" s="6"/>
      <c r="B15" s="6"/>
      <c r="C15" s="7" t="s">
        <v>65</v>
      </c>
      <c r="D15" s="8" t="s">
        <v>51</v>
      </c>
      <c r="E15" s="8" t="s">
        <v>66</v>
      </c>
      <c r="F15" s="9"/>
      <c r="G15" s="9"/>
      <c r="H15" s="10">
        <v>540</v>
      </c>
      <c r="I15" s="6"/>
      <c r="J15" s="6"/>
      <c r="K15" s="9"/>
      <c r="L15" s="8">
        <f>1119.99+ 949.99+36.06</f>
        <v>2106.04</v>
      </c>
      <c r="M15" s="8">
        <v>7.5</v>
      </c>
      <c r="N15" s="12">
        <f t="shared" si="0"/>
        <v>4050</v>
      </c>
    </row>
    <row r="16" spans="1:14">
      <c r="A16" s="6"/>
      <c r="B16" s="6"/>
      <c r="C16" s="7" t="s">
        <v>67</v>
      </c>
      <c r="D16" s="8" t="s">
        <v>51</v>
      </c>
      <c r="E16" s="8" t="s">
        <v>68</v>
      </c>
      <c r="F16" s="9"/>
      <c r="G16" s="9"/>
      <c r="H16" s="10">
        <v>540</v>
      </c>
      <c r="I16" s="6"/>
      <c r="J16" s="6"/>
      <c r="K16" s="9"/>
      <c r="L16" s="8">
        <f>1119.99+ 949.99+36.06</f>
        <v>2106.04</v>
      </c>
      <c r="M16" s="8">
        <v>7.5</v>
      </c>
      <c r="N16" s="12">
        <f t="shared" si="0"/>
        <v>4050</v>
      </c>
    </row>
    <row r="17" spans="1:14" ht="14.25" customHeight="1">
      <c r="A17" s="6">
        <v>6</v>
      </c>
      <c r="B17" s="6" t="s">
        <v>69</v>
      </c>
      <c r="C17" s="7" t="s">
        <v>70</v>
      </c>
      <c r="D17" s="6" t="s">
        <v>51</v>
      </c>
      <c r="E17" s="8" t="s">
        <v>71</v>
      </c>
      <c r="F17" s="9" t="s">
        <v>72</v>
      </c>
      <c r="G17" s="9" t="s">
        <v>73</v>
      </c>
      <c r="H17" s="10">
        <v>432</v>
      </c>
      <c r="I17" s="11">
        <v>44417</v>
      </c>
      <c r="J17" s="11">
        <v>44421</v>
      </c>
      <c r="K17" s="9" t="s">
        <v>34</v>
      </c>
      <c r="L17" s="8">
        <v>0</v>
      </c>
      <c r="M17" s="8">
        <v>4.5</v>
      </c>
      <c r="N17" s="12">
        <f t="shared" si="0"/>
        <v>1944</v>
      </c>
    </row>
    <row r="18" spans="1:14">
      <c r="A18" s="6"/>
      <c r="B18" s="6"/>
      <c r="C18" s="7" t="s">
        <v>74</v>
      </c>
      <c r="D18" s="6"/>
      <c r="E18" s="8" t="s">
        <v>75</v>
      </c>
      <c r="F18" s="9"/>
      <c r="G18" s="9"/>
      <c r="H18" s="10">
        <v>432</v>
      </c>
      <c r="I18" s="11"/>
      <c r="J18" s="11"/>
      <c r="K18" s="9"/>
      <c r="L18" s="8">
        <v>0</v>
      </c>
      <c r="M18" s="8">
        <v>4.5</v>
      </c>
      <c r="N18" s="12">
        <f t="shared" si="0"/>
        <v>1944</v>
      </c>
    </row>
    <row r="19" spans="1:14" ht="14.25" customHeight="1">
      <c r="A19" s="6">
        <v>7</v>
      </c>
      <c r="B19" s="8" t="s">
        <v>28</v>
      </c>
      <c r="C19" s="7" t="s">
        <v>76</v>
      </c>
      <c r="D19" s="8" t="s">
        <v>30</v>
      </c>
      <c r="E19" s="8" t="s">
        <v>36</v>
      </c>
      <c r="F19" s="9" t="s">
        <v>32</v>
      </c>
      <c r="G19" s="9" t="s">
        <v>77</v>
      </c>
      <c r="H19" s="10">
        <v>432</v>
      </c>
      <c r="I19" s="11">
        <v>44426</v>
      </c>
      <c r="J19" s="11">
        <v>44428</v>
      </c>
      <c r="K19" s="9" t="s">
        <v>78</v>
      </c>
      <c r="L19" s="8">
        <v>0</v>
      </c>
      <c r="M19" s="8">
        <v>2.5</v>
      </c>
      <c r="N19" s="12">
        <f t="shared" si="0"/>
        <v>1080</v>
      </c>
    </row>
    <row r="20" spans="1:14">
      <c r="A20" s="6"/>
      <c r="B20" s="6" t="s">
        <v>37</v>
      </c>
      <c r="C20" s="7" t="s">
        <v>79</v>
      </c>
      <c r="D20" s="8" t="s">
        <v>39</v>
      </c>
      <c r="E20" s="8" t="s">
        <v>80</v>
      </c>
      <c r="F20" s="9"/>
      <c r="G20" s="9"/>
      <c r="H20" s="10">
        <v>432</v>
      </c>
      <c r="I20" s="11"/>
      <c r="J20" s="11"/>
      <c r="K20" s="9"/>
      <c r="L20" s="8">
        <v>0</v>
      </c>
      <c r="M20" s="8">
        <v>2.5</v>
      </c>
      <c r="N20" s="12">
        <f t="shared" si="0"/>
        <v>1080</v>
      </c>
    </row>
    <row r="21" spans="1:14">
      <c r="A21" s="6"/>
      <c r="B21" s="6"/>
      <c r="C21" s="7" t="s">
        <v>81</v>
      </c>
      <c r="D21" s="8" t="s">
        <v>39</v>
      </c>
      <c r="E21" s="8" t="s">
        <v>82</v>
      </c>
      <c r="F21" s="9"/>
      <c r="G21" s="9"/>
      <c r="H21" s="10">
        <v>432</v>
      </c>
      <c r="I21" s="11"/>
      <c r="J21" s="11"/>
      <c r="K21" s="9"/>
      <c r="L21" s="8">
        <v>0</v>
      </c>
      <c r="M21" s="8">
        <v>2.5</v>
      </c>
      <c r="N21" s="12">
        <f t="shared" si="0"/>
        <v>1080</v>
      </c>
    </row>
    <row r="22" spans="1:14">
      <c r="A22" s="6"/>
      <c r="B22" s="6"/>
      <c r="C22" s="7" t="s">
        <v>83</v>
      </c>
      <c r="D22" s="8" t="s">
        <v>39</v>
      </c>
      <c r="E22" s="8" t="s">
        <v>84</v>
      </c>
      <c r="F22" s="9"/>
      <c r="G22" s="16"/>
      <c r="H22" s="10">
        <v>432</v>
      </c>
      <c r="I22" s="11"/>
      <c r="J22" s="11"/>
      <c r="K22" s="11"/>
      <c r="L22" s="8">
        <v>0</v>
      </c>
      <c r="M22" s="8">
        <v>2.5</v>
      </c>
      <c r="N22" s="12">
        <f t="shared" si="0"/>
        <v>1080</v>
      </c>
    </row>
    <row r="23" spans="1:14" ht="17.25" customHeight="1">
      <c r="A23" s="6">
        <v>8</v>
      </c>
      <c r="B23" s="8" t="s">
        <v>85</v>
      </c>
      <c r="C23" s="7" t="s">
        <v>86</v>
      </c>
      <c r="D23" s="18" t="s">
        <v>87</v>
      </c>
      <c r="E23" s="8" t="s">
        <v>88</v>
      </c>
      <c r="F23" s="9" t="s">
        <v>89</v>
      </c>
      <c r="G23" s="9" t="s">
        <v>90</v>
      </c>
      <c r="H23" s="12">
        <v>540</v>
      </c>
      <c r="I23" s="11">
        <v>44440</v>
      </c>
      <c r="J23" s="11">
        <v>44442</v>
      </c>
      <c r="K23" s="9" t="s">
        <v>57</v>
      </c>
      <c r="L23" s="8">
        <f>2998.6+64.39</f>
        <v>3062.99</v>
      </c>
      <c r="M23" s="8">
        <v>2.5</v>
      </c>
      <c r="N23" s="12">
        <f t="shared" si="0"/>
        <v>1350</v>
      </c>
    </row>
    <row r="24" spans="1:14" ht="19.5" customHeight="1">
      <c r="A24" s="6"/>
      <c r="B24" s="8" t="s">
        <v>91</v>
      </c>
      <c r="C24" s="7" t="s">
        <v>92</v>
      </c>
      <c r="D24" s="18" t="s">
        <v>93</v>
      </c>
      <c r="E24" s="8" t="s">
        <v>94</v>
      </c>
      <c r="F24" s="9"/>
      <c r="G24" s="9"/>
      <c r="H24" s="12">
        <v>540</v>
      </c>
      <c r="I24" s="11"/>
      <c r="J24" s="11"/>
      <c r="K24" s="11"/>
      <c r="L24" s="8">
        <f>2998.6+64.39</f>
        <v>3062.99</v>
      </c>
      <c r="M24" s="8">
        <v>2.5</v>
      </c>
      <c r="N24" s="12">
        <f t="shared" si="0"/>
        <v>1350</v>
      </c>
    </row>
    <row r="25" spans="1:14" ht="14.25" customHeight="1">
      <c r="A25" s="6">
        <v>9</v>
      </c>
      <c r="B25" s="6" t="s">
        <v>69</v>
      </c>
      <c r="C25" s="7" t="s">
        <v>95</v>
      </c>
      <c r="D25" s="18" t="s">
        <v>96</v>
      </c>
      <c r="E25" s="19" t="s">
        <v>97</v>
      </c>
      <c r="F25" s="9" t="s">
        <v>89</v>
      </c>
      <c r="G25" s="9" t="s">
        <v>98</v>
      </c>
      <c r="H25" s="10">
        <v>432</v>
      </c>
      <c r="I25" s="11">
        <v>44424</v>
      </c>
      <c r="J25" s="11">
        <v>44429</v>
      </c>
      <c r="K25" s="9" t="s">
        <v>57</v>
      </c>
      <c r="L25" s="8">
        <f>1609.6+64.39</f>
        <v>1673.99</v>
      </c>
      <c r="M25" s="8">
        <v>5.5</v>
      </c>
      <c r="N25" s="10">
        <f t="shared" si="0"/>
        <v>2376</v>
      </c>
    </row>
    <row r="26" spans="1:14">
      <c r="A26" s="6"/>
      <c r="B26" s="6"/>
      <c r="C26" s="7" t="s">
        <v>99</v>
      </c>
      <c r="D26" s="8" t="s">
        <v>51</v>
      </c>
      <c r="E26" s="8" t="s">
        <v>100</v>
      </c>
      <c r="F26" s="9"/>
      <c r="G26" s="9"/>
      <c r="H26" s="10">
        <v>432</v>
      </c>
      <c r="I26" s="11"/>
      <c r="J26" s="11"/>
      <c r="K26" s="11"/>
      <c r="L26" s="8">
        <f>1609.6+64.39</f>
        <v>1673.99</v>
      </c>
      <c r="M26" s="8">
        <v>5.5</v>
      </c>
      <c r="N26" s="10">
        <f t="shared" si="0"/>
        <v>2376</v>
      </c>
    </row>
    <row r="27" spans="1:14" ht="14.25" customHeight="1">
      <c r="A27" s="6">
        <v>10</v>
      </c>
      <c r="B27" s="6" t="s">
        <v>69</v>
      </c>
      <c r="C27" s="7" t="s">
        <v>95</v>
      </c>
      <c r="D27" s="18" t="s">
        <v>96</v>
      </c>
      <c r="E27" s="19" t="s">
        <v>97</v>
      </c>
      <c r="F27" s="9" t="s">
        <v>89</v>
      </c>
      <c r="G27" s="9" t="s">
        <v>101</v>
      </c>
      <c r="H27" s="10">
        <v>432</v>
      </c>
      <c r="I27" s="11">
        <v>44431</v>
      </c>
      <c r="J27" s="11">
        <v>44435</v>
      </c>
      <c r="K27" s="9" t="s">
        <v>57</v>
      </c>
      <c r="L27" s="8">
        <f>1057.6+64.39</f>
        <v>1121.99</v>
      </c>
      <c r="M27" s="8">
        <v>4.5</v>
      </c>
      <c r="N27" s="10">
        <f t="shared" si="0"/>
        <v>1944</v>
      </c>
    </row>
    <row r="28" spans="1:14">
      <c r="A28" s="6"/>
      <c r="B28" s="6"/>
      <c r="C28" s="7" t="s">
        <v>74</v>
      </c>
      <c r="D28" s="18" t="s">
        <v>96</v>
      </c>
      <c r="E28" s="8" t="s">
        <v>75</v>
      </c>
      <c r="F28" s="9"/>
      <c r="G28" s="9"/>
      <c r="H28" s="10">
        <v>432</v>
      </c>
      <c r="I28" s="11"/>
      <c r="J28" s="11"/>
      <c r="K28" s="11"/>
      <c r="L28" s="8">
        <f>1057.6+64.39</f>
        <v>1121.99</v>
      </c>
      <c r="M28" s="8">
        <v>4.5</v>
      </c>
      <c r="N28" s="10">
        <f t="shared" si="0"/>
        <v>1944</v>
      </c>
    </row>
    <row r="29" spans="1:14" ht="14.25" customHeight="1">
      <c r="A29" s="6">
        <v>11</v>
      </c>
      <c r="B29" s="6" t="s">
        <v>28</v>
      </c>
      <c r="C29" s="20" t="s">
        <v>29</v>
      </c>
      <c r="D29" s="8" t="s">
        <v>93</v>
      </c>
      <c r="E29" s="8" t="s">
        <v>31</v>
      </c>
      <c r="F29" s="9" t="s">
        <v>32</v>
      </c>
      <c r="G29" s="6" t="s">
        <v>102</v>
      </c>
      <c r="H29" s="12">
        <v>540</v>
      </c>
      <c r="I29" s="6" t="s">
        <v>103</v>
      </c>
      <c r="J29" s="11">
        <v>44376</v>
      </c>
      <c r="K29" s="6" t="s">
        <v>78</v>
      </c>
      <c r="L29" s="8">
        <v>0</v>
      </c>
      <c r="M29" s="8">
        <v>1.5</v>
      </c>
      <c r="N29" s="10">
        <f t="shared" si="0"/>
        <v>810</v>
      </c>
    </row>
    <row r="30" spans="1:14">
      <c r="A30" s="6"/>
      <c r="B30" s="6"/>
      <c r="C30" s="20" t="s">
        <v>104</v>
      </c>
      <c r="D30" s="20" t="s">
        <v>105</v>
      </c>
      <c r="E30" s="8" t="s">
        <v>106</v>
      </c>
      <c r="F30" s="9"/>
      <c r="G30" s="6"/>
      <c r="H30" s="12">
        <v>540</v>
      </c>
      <c r="I30" s="6"/>
      <c r="J30" s="6"/>
      <c r="K30" s="6"/>
      <c r="L30" s="8">
        <v>0</v>
      </c>
      <c r="M30" s="8">
        <v>1.5</v>
      </c>
      <c r="N30" s="10">
        <f t="shared" si="0"/>
        <v>810</v>
      </c>
    </row>
    <row r="31" spans="1:14">
      <c r="A31" s="6"/>
      <c r="B31" s="6"/>
      <c r="C31" s="20" t="s">
        <v>107</v>
      </c>
      <c r="D31" s="20" t="s">
        <v>39</v>
      </c>
      <c r="E31" s="8" t="s">
        <v>108</v>
      </c>
      <c r="F31" s="9"/>
      <c r="G31" s="6"/>
      <c r="H31" s="12">
        <v>540</v>
      </c>
      <c r="I31" s="6"/>
      <c r="J31" s="6"/>
      <c r="K31" s="6"/>
      <c r="L31" s="8">
        <v>0</v>
      </c>
      <c r="M31" s="8">
        <v>1.5</v>
      </c>
      <c r="N31" s="10">
        <f t="shared" si="0"/>
        <v>810</v>
      </c>
    </row>
    <row r="32" spans="1:14" ht="20.25" customHeight="1">
      <c r="A32" s="6"/>
      <c r="B32" s="6"/>
      <c r="C32" s="20" t="s">
        <v>109</v>
      </c>
      <c r="D32" s="20" t="s">
        <v>39</v>
      </c>
      <c r="E32" s="8" t="s">
        <v>110</v>
      </c>
      <c r="F32" s="9"/>
      <c r="G32" s="6"/>
      <c r="H32" s="12">
        <v>540</v>
      </c>
      <c r="I32" s="6"/>
      <c r="J32" s="6"/>
      <c r="K32" s="6"/>
      <c r="L32" s="8">
        <v>0</v>
      </c>
      <c r="M32" s="8">
        <v>1.5</v>
      </c>
      <c r="N32" s="10">
        <f t="shared" si="0"/>
        <v>810</v>
      </c>
    </row>
    <row r="33" spans="1:14" ht="14.25" customHeight="1">
      <c r="A33" s="6">
        <v>12</v>
      </c>
      <c r="B33" s="8" t="s">
        <v>85</v>
      </c>
      <c r="C33" s="7" t="s">
        <v>86</v>
      </c>
      <c r="D33" s="18" t="s">
        <v>87</v>
      </c>
      <c r="E33" s="8" t="s">
        <v>88</v>
      </c>
      <c r="F33" s="9" t="s">
        <v>111</v>
      </c>
      <c r="G33" s="6" t="s">
        <v>112</v>
      </c>
      <c r="H33" s="12">
        <v>540</v>
      </c>
      <c r="I33" s="11">
        <v>44434</v>
      </c>
      <c r="J33" s="11">
        <v>44434</v>
      </c>
      <c r="K33" s="6" t="s">
        <v>113</v>
      </c>
      <c r="L33" s="8">
        <v>0</v>
      </c>
      <c r="M33" s="8">
        <v>0.5</v>
      </c>
      <c r="N33" s="10">
        <f t="shared" si="0"/>
        <v>270</v>
      </c>
    </row>
    <row r="34" spans="1:14">
      <c r="A34" s="6"/>
      <c r="B34" s="8" t="s">
        <v>91</v>
      </c>
      <c r="C34" s="7" t="s">
        <v>92</v>
      </c>
      <c r="D34" s="18" t="s">
        <v>93</v>
      </c>
      <c r="E34" s="8" t="s">
        <v>94</v>
      </c>
      <c r="F34" s="9"/>
      <c r="G34" s="6"/>
      <c r="H34" s="12">
        <v>540</v>
      </c>
      <c r="I34" s="11"/>
      <c r="J34" s="11"/>
      <c r="K34" s="11"/>
      <c r="L34" s="8">
        <v>0</v>
      </c>
      <c r="M34" s="8">
        <v>0.5</v>
      </c>
      <c r="N34" s="10">
        <f t="shared" si="0"/>
        <v>270</v>
      </c>
    </row>
    <row r="35" spans="1:14">
      <c r="A35" s="6"/>
      <c r="B35" s="8" t="s">
        <v>114</v>
      </c>
      <c r="C35" s="20" t="s">
        <v>25</v>
      </c>
      <c r="D35" s="20" t="s">
        <v>105</v>
      </c>
      <c r="E35" s="8" t="s">
        <v>27</v>
      </c>
      <c r="F35" s="9"/>
      <c r="G35" s="6"/>
      <c r="H35" s="12">
        <v>540</v>
      </c>
      <c r="I35" s="11"/>
      <c r="J35" s="11"/>
      <c r="K35" s="11"/>
      <c r="L35" s="8">
        <v>0</v>
      </c>
      <c r="M35" s="8">
        <v>0.5</v>
      </c>
      <c r="N35" s="10">
        <f t="shared" si="0"/>
        <v>270</v>
      </c>
    </row>
    <row r="36" spans="1:14" ht="14.25" customHeight="1">
      <c r="A36" s="6">
        <v>13</v>
      </c>
      <c r="B36" s="8" t="s">
        <v>91</v>
      </c>
      <c r="C36" s="20" t="s">
        <v>115</v>
      </c>
      <c r="D36" s="20" t="s">
        <v>116</v>
      </c>
      <c r="E36" s="8" t="s">
        <v>117</v>
      </c>
      <c r="F36" s="9" t="s">
        <v>118</v>
      </c>
      <c r="G36" s="6" t="s">
        <v>112</v>
      </c>
      <c r="H36" s="12">
        <v>540</v>
      </c>
      <c r="I36" s="11">
        <v>44400</v>
      </c>
      <c r="J36" s="11">
        <v>44400</v>
      </c>
      <c r="K36" s="6" t="s">
        <v>113</v>
      </c>
      <c r="L36" s="8">
        <v>0</v>
      </c>
      <c r="M36" s="8">
        <v>0.5</v>
      </c>
      <c r="N36" s="10">
        <f t="shared" si="0"/>
        <v>270</v>
      </c>
    </row>
    <row r="37" spans="1:14" ht="24" customHeight="1">
      <c r="A37" s="6"/>
      <c r="B37" s="20" t="s">
        <v>114</v>
      </c>
      <c r="C37" s="20" t="s">
        <v>25</v>
      </c>
      <c r="D37" s="20" t="s">
        <v>105</v>
      </c>
      <c r="E37" s="8" t="s">
        <v>27</v>
      </c>
      <c r="F37" s="9"/>
      <c r="G37" s="9"/>
      <c r="H37" s="12">
        <v>540</v>
      </c>
      <c r="I37" s="11"/>
      <c r="J37" s="11"/>
      <c r="K37" s="11"/>
      <c r="L37" s="8">
        <v>0</v>
      </c>
      <c r="M37" s="8">
        <v>0.5</v>
      </c>
      <c r="N37" s="10">
        <f t="shared" si="0"/>
        <v>270</v>
      </c>
    </row>
    <row r="38" spans="1:14" ht="21.75" customHeight="1">
      <c r="A38" s="6">
        <v>14</v>
      </c>
      <c r="B38" s="18" t="s">
        <v>85</v>
      </c>
      <c r="C38" s="7" t="s">
        <v>86</v>
      </c>
      <c r="D38" s="18" t="s">
        <v>87</v>
      </c>
      <c r="E38" s="8">
        <v>27740</v>
      </c>
      <c r="F38" s="9" t="s">
        <v>119</v>
      </c>
      <c r="G38" s="9" t="s">
        <v>112</v>
      </c>
      <c r="H38" s="21">
        <v>540</v>
      </c>
      <c r="I38" s="11">
        <v>44390</v>
      </c>
      <c r="J38" s="11">
        <v>44390</v>
      </c>
      <c r="K38" s="22" t="s">
        <v>23</v>
      </c>
      <c r="L38" s="18">
        <v>0</v>
      </c>
      <c r="M38" s="18">
        <v>0.5</v>
      </c>
      <c r="N38" s="10">
        <f t="shared" si="0"/>
        <v>270</v>
      </c>
    </row>
    <row r="39" spans="1:14" ht="21" customHeight="1">
      <c r="A39" s="6"/>
      <c r="B39" s="18" t="s">
        <v>91</v>
      </c>
      <c r="C39" s="7" t="s">
        <v>92</v>
      </c>
      <c r="D39" s="18" t="s">
        <v>93</v>
      </c>
      <c r="E39" s="8" t="s">
        <v>94</v>
      </c>
      <c r="F39" s="9"/>
      <c r="G39" s="9"/>
      <c r="H39" s="21">
        <v>540</v>
      </c>
      <c r="I39" s="11"/>
      <c r="J39" s="11"/>
      <c r="K39" s="11"/>
      <c r="L39" s="18">
        <v>0</v>
      </c>
      <c r="M39" s="18">
        <v>0.5</v>
      </c>
      <c r="N39" s="10">
        <f t="shared" si="0"/>
        <v>270</v>
      </c>
    </row>
    <row r="40" spans="1:14" ht="34.5" customHeight="1">
      <c r="A40" s="6"/>
      <c r="B40" s="18" t="s">
        <v>120</v>
      </c>
      <c r="C40" s="7" t="s">
        <v>25</v>
      </c>
      <c r="D40" s="18" t="s">
        <v>30</v>
      </c>
      <c r="E40" s="18" t="s">
        <v>27</v>
      </c>
      <c r="F40" s="9"/>
      <c r="G40" s="9"/>
      <c r="H40" s="21">
        <v>540</v>
      </c>
      <c r="I40" s="11"/>
      <c r="J40" s="11"/>
      <c r="K40" s="11"/>
      <c r="L40" s="18">
        <v>0</v>
      </c>
      <c r="M40" s="18">
        <v>0.5</v>
      </c>
      <c r="N40" s="10">
        <f t="shared" si="0"/>
        <v>270</v>
      </c>
    </row>
    <row r="41" spans="1:14" ht="15">
      <c r="K41" s="23" t="s">
        <v>121</v>
      </c>
      <c r="L41" s="24">
        <f>SUM(L5:L40)</f>
        <v>23368.530000000006</v>
      </c>
      <c r="M41" s="25">
        <f>SUM(M5:M40)</f>
        <v>103.5</v>
      </c>
      <c r="N41" s="24">
        <f>SUM(N4:N40)</f>
        <v>53298</v>
      </c>
    </row>
    <row r="47" spans="1:14">
      <c r="N47" s="26"/>
    </row>
  </sheetData>
  <mergeCells count="100">
    <mergeCell ref="A38:A40"/>
    <mergeCell ref="F38:F40"/>
    <mergeCell ref="G38:G40"/>
    <mergeCell ref="I38:I40"/>
    <mergeCell ref="J38:J40"/>
    <mergeCell ref="K38:K40"/>
    <mergeCell ref="A36:A37"/>
    <mergeCell ref="F36:F37"/>
    <mergeCell ref="G36:G37"/>
    <mergeCell ref="I36:I37"/>
    <mergeCell ref="J36:J37"/>
    <mergeCell ref="K36:K37"/>
    <mergeCell ref="K29:K32"/>
    <mergeCell ref="A33:A35"/>
    <mergeCell ref="F33:F35"/>
    <mergeCell ref="G33:G35"/>
    <mergeCell ref="I33:I35"/>
    <mergeCell ref="J33:J35"/>
    <mergeCell ref="K33:K35"/>
    <mergeCell ref="A29:A32"/>
    <mergeCell ref="B29:B32"/>
    <mergeCell ref="F29:F32"/>
    <mergeCell ref="G29:G32"/>
    <mergeCell ref="I29:I32"/>
    <mergeCell ref="J29:J32"/>
    <mergeCell ref="K25:K26"/>
    <mergeCell ref="A27:A28"/>
    <mergeCell ref="B27:B28"/>
    <mergeCell ref="F27:F28"/>
    <mergeCell ref="G27:G28"/>
    <mergeCell ref="I27:I28"/>
    <mergeCell ref="J27:J28"/>
    <mergeCell ref="K27:K28"/>
    <mergeCell ref="A25:A26"/>
    <mergeCell ref="B25:B26"/>
    <mergeCell ref="F25:F26"/>
    <mergeCell ref="G25:G26"/>
    <mergeCell ref="I25:I26"/>
    <mergeCell ref="J25:J26"/>
    <mergeCell ref="A23:A24"/>
    <mergeCell ref="F23:F24"/>
    <mergeCell ref="G23:G24"/>
    <mergeCell ref="I23:I24"/>
    <mergeCell ref="J23:J24"/>
    <mergeCell ref="K23:K24"/>
    <mergeCell ref="J17:J18"/>
    <mergeCell ref="K17:K18"/>
    <mergeCell ref="A19:A22"/>
    <mergeCell ref="F19:F22"/>
    <mergeCell ref="G19:G21"/>
    <mergeCell ref="I19:I22"/>
    <mergeCell ref="J19:J22"/>
    <mergeCell ref="K19:K22"/>
    <mergeCell ref="B20:B22"/>
    <mergeCell ref="A17:A18"/>
    <mergeCell ref="B17:B18"/>
    <mergeCell ref="D17:D18"/>
    <mergeCell ref="F17:F18"/>
    <mergeCell ref="G17:G18"/>
    <mergeCell ref="I17:I18"/>
    <mergeCell ref="K10:K11"/>
    <mergeCell ref="A13:A16"/>
    <mergeCell ref="F13:F16"/>
    <mergeCell ref="G13:G16"/>
    <mergeCell ref="I13:I16"/>
    <mergeCell ref="J13:J16"/>
    <mergeCell ref="K13:K16"/>
    <mergeCell ref="B14:B16"/>
    <mergeCell ref="A10:A11"/>
    <mergeCell ref="B10:B11"/>
    <mergeCell ref="F10:F11"/>
    <mergeCell ref="G10:G11"/>
    <mergeCell ref="I10:I11"/>
    <mergeCell ref="J10:J11"/>
    <mergeCell ref="A6:A9"/>
    <mergeCell ref="F6:F9"/>
    <mergeCell ref="G6:G9"/>
    <mergeCell ref="I6:I9"/>
    <mergeCell ref="J6:J9"/>
    <mergeCell ref="K6:K9"/>
    <mergeCell ref="K2:L2"/>
    <mergeCell ref="M2:N2"/>
    <mergeCell ref="A4:A5"/>
    <mergeCell ref="B4:B5"/>
    <mergeCell ref="F4:F5"/>
    <mergeCell ref="G4:G5"/>
    <mergeCell ref="I4:I5"/>
    <mergeCell ref="J4:J5"/>
    <mergeCell ref="K4:K5"/>
    <mergeCell ref="L4:L5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8749999999999998" right="0.78749999999999998" top="1.05277777777778" bottom="1.05277777777778" header="0.78749999999999998" footer="0.78749999999999998"/>
  <pageSetup paperSize="9" scale="79" fitToHeight="0" orientation="landscape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dcterms:created xsi:type="dcterms:W3CDTF">2023-04-06T19:06:00Z</dcterms:created>
  <dcterms:modified xsi:type="dcterms:W3CDTF">2023-04-06T19:06:12Z</dcterms:modified>
</cp:coreProperties>
</file>